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C:\Users\Tamara.Sanchez\Downloads\"/>
    </mc:Choice>
  </mc:AlternateContent>
  <xr:revisionPtr revIDLastSave="0" documentId="13_ncr:1_{F39A7F93-ED87-4C6B-A494-73D2E1A17004}" xr6:coauthVersionLast="47" xr6:coauthVersionMax="47" xr10:uidLastSave="{00000000-0000-0000-0000-000000000000}"/>
  <bookViews>
    <workbookView showSheetTabs="0" xWindow="-110" yWindow="-110" windowWidth="19420" windowHeight="10420" tabRatio="795" xr2:uid="{00000000-000D-0000-FFFF-FFFF00000000}"/>
  </bookViews>
  <sheets>
    <sheet name="PORTADA" sheetId="15" r:id="rId1"/>
    <sheet name="VARIABLES" sheetId="16" r:id="rId2"/>
    <sheet name="Conclusiones" sheetId="19" r:id="rId3"/>
    <sheet name="METODOLOGÍA" sheetId="17" r:id="rId4"/>
    <sheet name="DESPLEGABLES" sheetId="18" state="hidden" r:id="rId5"/>
    <sheet name="KPI_DATOS" sheetId="3" state="hidden" r:id="rId6"/>
    <sheet name="PERFIL_DATOS" sheetId="7" state="hidden" r:id="rId7"/>
    <sheet name="MOTIVOS_DATOS" sheetId="10" state="hidden" r:id="rId8"/>
    <sheet name="KPI" sheetId="5" r:id="rId9"/>
    <sheet name="PERFIL" sheetId="8" r:id="rId10"/>
    <sheet name="MOTIVOS" sheetId="9" r:id="rId11"/>
  </sheets>
  <definedNames>
    <definedName name="_xlnm.Print_Area" localSheetId="8">KPI!$A$1:$N$16</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8" l="1"/>
  <c r="A7" i="5" l="1"/>
  <c r="A6" i="9" l="1"/>
  <c r="A9" i="8"/>
  <c r="K7" i="5" l="1"/>
  <c r="C7" i="5"/>
  <c r="A373" i="3"/>
  <c r="A320" i="3"/>
  <c r="A357" i="3"/>
  <c r="A369" i="3"/>
  <c r="A336" i="3"/>
  <c r="A4984" i="7"/>
  <c r="A6242" i="7"/>
  <c r="A343" i="3"/>
  <c r="G7" i="5"/>
  <c r="A222" i="3"/>
  <c r="A352" i="3"/>
  <c r="A342" i="3"/>
  <c r="A156" i="3"/>
  <c r="A4461" i="7"/>
  <c r="A5000" i="7"/>
  <c r="A186" i="3"/>
  <c r="A5084" i="7"/>
  <c r="A5876" i="7"/>
  <c r="A4611" i="7"/>
  <c r="A324" i="3"/>
  <c r="A5088" i="7"/>
  <c r="A397" i="3"/>
  <c r="A5226" i="7"/>
  <c r="A446" i="3"/>
  <c r="A4122" i="7"/>
  <c r="E7" i="5"/>
  <c r="A2553" i="7"/>
  <c r="A6504" i="7"/>
  <c r="A5385" i="7"/>
  <c r="A319" i="3"/>
  <c r="A366" i="3"/>
  <c r="F7" i="5"/>
  <c r="A168" i="3"/>
  <c r="A381" i="3"/>
  <c r="A6010" i="7"/>
  <c r="A3394" i="7"/>
  <c r="A5625" i="7"/>
  <c r="A3969" i="7"/>
  <c r="A445" i="3"/>
  <c r="D7" i="5"/>
  <c r="A4290" i="7"/>
  <c r="A5952" i="7"/>
  <c r="A385" i="3"/>
  <c r="A377" i="3"/>
  <c r="A5080" i="7"/>
  <c r="A4540" i="7"/>
  <c r="A4991" i="7"/>
  <c r="A5388" i="7"/>
  <c r="A4567" i="7"/>
  <c r="A4585" i="7"/>
  <c r="A388" i="3"/>
  <c r="A4286" i="7"/>
  <c r="A4600" i="7"/>
  <c r="A5061" i="7"/>
  <c r="A6275" i="7"/>
  <c r="A3989" i="7"/>
  <c r="A356" i="3"/>
  <c r="A5648" i="7"/>
  <c r="A5551" i="7"/>
  <c r="A3760" i="7"/>
  <c r="A6357" i="7"/>
  <c r="A5888" i="7"/>
  <c r="A4440" i="7"/>
  <c r="A5946" i="7"/>
  <c r="J7" i="5"/>
  <c r="A3641" i="7"/>
  <c r="A6018" i="7"/>
  <c r="A5128" i="7"/>
  <c r="A4948" i="7"/>
  <c r="A206" i="3"/>
  <c r="A303" i="3"/>
  <c r="A383" i="3"/>
  <c r="A112" i="7"/>
  <c r="A364" i="3"/>
  <c r="A4595" i="7"/>
  <c r="A365" i="3"/>
  <c r="A382" i="3"/>
  <c r="A220" i="3"/>
  <c r="A113" i="7"/>
  <c r="A4946" i="7"/>
  <c r="A539" i="3"/>
  <c r="A399" i="7"/>
  <c r="A6406" i="7"/>
  <c r="A536" i="3"/>
  <c r="A172" i="3"/>
  <c r="A3746" i="7"/>
  <c r="A546" i="3"/>
  <c r="A5249" i="7"/>
  <c r="A5302" i="7"/>
  <c r="A5889" i="7"/>
  <c r="A4566" i="7"/>
  <c r="A4451" i="7"/>
  <c r="A1613" i="7"/>
  <c r="A5078" i="7"/>
  <c r="A3842" i="7"/>
  <c r="A5244" i="7"/>
  <c r="A4172" i="7"/>
  <c r="A2559" i="7"/>
  <c r="A341" i="3"/>
  <c r="A592" i="3"/>
  <c r="A346" i="3"/>
  <c r="A317" i="3"/>
  <c r="A6293" i="7"/>
  <c r="A368" i="3"/>
  <c r="A6409" i="7"/>
  <c r="A309" i="3"/>
  <c r="A5135" i="7"/>
  <c r="A5476" i="7"/>
  <c r="A5624" i="7"/>
  <c r="A642" i="7"/>
  <c r="A6302" i="7"/>
  <c r="A314" i="3"/>
  <c r="A1485" i="7"/>
  <c r="A6246" i="7"/>
  <c r="A45" i="7"/>
  <c r="A5930" i="7"/>
  <c r="A881" i="7"/>
  <c r="A376" i="3"/>
  <c r="A6126" i="7"/>
  <c r="A5380" i="7"/>
  <c r="A5171" i="7"/>
  <c r="A6501" i="7"/>
  <c r="A366" i="7"/>
  <c r="A4583" i="7"/>
  <c r="A5878" i="7"/>
  <c r="A3720" i="7"/>
  <c r="A1779" i="7"/>
  <c r="A4599" i="7"/>
  <c r="A4967" i="7"/>
  <c r="A5718" i="7"/>
  <c r="A340" i="3"/>
  <c r="A6500" i="7"/>
  <c r="A363" i="3"/>
  <c r="A5189" i="7"/>
  <c r="A6294" i="7"/>
  <c r="A4149" i="7"/>
  <c r="A6285" i="7"/>
  <c r="A3157" i="7"/>
  <c r="A6245" i="7"/>
  <c r="A6393" i="7"/>
  <c r="A5632" i="7"/>
  <c r="A783" i="3"/>
  <c r="A6277" i="7"/>
  <c r="I7" i="5"/>
  <c r="A1039" i="7"/>
  <c r="A323" i="3"/>
  <c r="A321" i="3"/>
  <c r="A153" i="3"/>
  <c r="A318" i="3"/>
  <c r="A221" i="3"/>
  <c r="A339" i="3"/>
  <c r="A4593" i="7"/>
  <c r="A2776" i="7"/>
  <c r="A997" i="7"/>
  <c r="A2337" i="7"/>
  <c r="A4851" i="7"/>
  <c r="A1307" i="7"/>
  <c r="A5294" i="7"/>
  <c r="A761" i="7"/>
  <c r="A1355" i="7"/>
  <c r="A1153" i="7"/>
  <c r="H7" i="5"/>
  <c r="A326" i="3"/>
  <c r="A5320" i="7"/>
  <c r="A358" i="3"/>
  <c r="A3908" i="7"/>
  <c r="A5948" i="7"/>
  <c r="A2548" i="7"/>
  <c r="A422" i="3"/>
  <c r="A5224" i="7"/>
  <c r="A1320" i="7"/>
  <c r="A900" i="7"/>
  <c r="A32" i="7"/>
  <c r="A1489" i="7"/>
  <c r="A5452" i="7"/>
  <c r="A5637" i="7"/>
  <c r="A4108" i="7"/>
  <c r="A437" i="3"/>
  <c r="A5083" i="7"/>
  <c r="A5321" i="7"/>
  <c r="A5329" i="7"/>
  <c r="A5069" i="7"/>
  <c r="A4472" i="7"/>
  <c r="A4928" i="7"/>
  <c r="A3519" i="7"/>
  <c r="A4530" i="7"/>
  <c r="A6358" i="7"/>
  <c r="A3851" i="7"/>
  <c r="A3146" i="7"/>
  <c r="A3995" i="7"/>
  <c r="A534" i="3"/>
  <c r="A1356" i="7"/>
  <c r="A776" i="7"/>
  <c r="A2979" i="7"/>
  <c r="A304" i="3"/>
  <c r="A5939" i="7"/>
  <c r="A4606" i="7"/>
  <c r="A6269" i="7"/>
  <c r="A2749" i="7"/>
  <c r="A3703" i="7"/>
  <c r="A5141" i="7"/>
  <c r="A6190" i="7"/>
  <c r="A4125" i="7"/>
  <c r="A6213" i="7"/>
  <c r="A4607" i="7"/>
  <c r="A4467" i="7"/>
  <c r="A4046" i="7"/>
  <c r="A3419" i="7"/>
  <c r="A44" i="7"/>
  <c r="A1567" i="7"/>
  <c r="A5309" i="7"/>
  <c r="A269" i="3"/>
  <c r="A1240" i="7"/>
  <c r="A4598" i="7"/>
  <c r="A177" i="3"/>
  <c r="A5627" i="7"/>
  <c r="A811" i="3"/>
  <c r="A6079" i="7"/>
  <c r="A386" i="3"/>
  <c r="A5067" i="7"/>
  <c r="A4494" i="7"/>
  <c r="A5235" i="7"/>
  <c r="A760" i="3"/>
  <c r="A5124" i="7"/>
  <c r="A1043" i="7"/>
  <c r="A419" i="3"/>
  <c r="A796" i="3"/>
  <c r="A6253" i="7"/>
  <c r="A708" i="3"/>
  <c r="A6026" i="7"/>
  <c r="A265" i="7"/>
  <c r="A3602" i="7"/>
  <c r="A1463" i="7"/>
  <c r="A4009" i="7"/>
  <c r="A1186" i="7"/>
  <c r="A5293" i="7"/>
  <c r="A313" i="3"/>
  <c r="A5172" i="7"/>
  <c r="A5837" i="7"/>
  <c r="A5846" i="7"/>
  <c r="A586" i="3"/>
  <c r="A4951" i="7"/>
  <c r="A5238" i="7"/>
  <c r="A4977" i="7"/>
  <c r="A2441" i="7"/>
  <c r="A5240" i="7"/>
  <c r="A2795" i="7"/>
  <c r="A5966" i="7"/>
  <c r="A6512" i="7"/>
  <c r="A6507" i="7"/>
  <c r="A6499" i="7"/>
  <c r="A5944" i="7"/>
  <c r="A3728" i="7"/>
  <c r="A5851" i="7"/>
  <c r="A763" i="3"/>
  <c r="A5623" i="7"/>
  <c r="A4575" i="7"/>
  <c r="A225" i="3"/>
  <c r="A3876" i="7"/>
  <c r="A5643" i="7"/>
  <c r="A6169" i="7"/>
  <c r="A3914" i="7"/>
  <c r="A6284" i="7"/>
  <c r="A3848" i="7"/>
  <c r="A361" i="3"/>
  <c r="A2833" i="7"/>
  <c r="A281" i="3"/>
  <c r="A104" i="7"/>
  <c r="A603" i="3"/>
  <c r="A1130" i="7"/>
  <c r="A557" i="3"/>
  <c r="A769" i="3"/>
  <c r="A4608" i="7"/>
  <c r="A375" i="3"/>
  <c r="A436" i="3"/>
  <c r="A3680" i="7"/>
  <c r="A596" i="3"/>
  <c r="A348" i="3"/>
  <c r="A4956" i="7"/>
  <c r="A5011" i="7"/>
  <c r="A2757" i="7"/>
  <c r="A5092" i="7"/>
  <c r="A5110" i="7"/>
  <c r="A4219" i="7"/>
  <c r="A999" i="7"/>
  <c r="A5540" i="7"/>
  <c r="A2091" i="7"/>
  <c r="A4445" i="7"/>
  <c r="A599" i="3"/>
  <c r="A5858" i="7"/>
  <c r="A164" i="3"/>
  <c r="A2850" i="7"/>
  <c r="A3861" i="7"/>
  <c r="A5402" i="7"/>
  <c r="A3287" i="7"/>
  <c r="A5800" i="7"/>
  <c r="A538" i="3"/>
  <c r="A782" i="3"/>
  <c r="A5161" i="7"/>
  <c r="A5610" i="7"/>
  <c r="A3585" i="7"/>
  <c r="A803" i="3"/>
  <c r="A4177" i="7"/>
  <c r="A327" i="3"/>
  <c r="A6273" i="7"/>
  <c r="A5155" i="7"/>
  <c r="A5160" i="7"/>
  <c r="A4954" i="7"/>
  <c r="A6395" i="7"/>
  <c r="A3694" i="7"/>
  <c r="A4921" i="7"/>
  <c r="A5635" i="7"/>
  <c r="A657" i="3"/>
  <c r="A578" i="3"/>
  <c r="A6022" i="7"/>
  <c r="A5131" i="7"/>
  <c r="A5233" i="7"/>
  <c r="A5351" i="7"/>
  <c r="A6478" i="7"/>
  <c r="A6128" i="7"/>
  <c r="A4564" i="7"/>
  <c r="A577" i="7"/>
  <c r="A3883" i="7"/>
  <c r="A3570" i="7"/>
  <c r="A5341" i="7"/>
  <c r="A4647" i="7"/>
  <c r="A316" i="3"/>
  <c r="A5376" i="7"/>
  <c r="A216" i="3"/>
  <c r="A6389" i="7"/>
  <c r="A5638" i="7"/>
  <c r="A2924" i="7"/>
  <c r="A5950" i="7"/>
  <c r="A405" i="3"/>
  <c r="A810" i="3"/>
  <c r="A6119" i="7"/>
  <c r="A4662" i="7"/>
  <c r="A1169" i="7"/>
  <c r="A600" i="7"/>
  <c r="A254" i="3"/>
  <c r="A5679" i="7"/>
  <c r="A1950" i="7"/>
  <c r="A1245" i="7"/>
  <c r="A350" i="3"/>
  <c r="A4420" i="7"/>
  <c r="A4761" i="7"/>
  <c r="A76" i="7"/>
  <c r="A4936" i="7"/>
  <c r="A527" i="7"/>
  <c r="A213" i="3"/>
  <c r="A3002" i="7"/>
  <c r="A441" i="7"/>
  <c r="A5467" i="7"/>
  <c r="A4098" i="7"/>
  <c r="A337" i="3"/>
  <c r="A6519" i="7"/>
  <c r="A481" i="3"/>
  <c r="A6215" i="7"/>
  <c r="M13" i="8"/>
  <c r="M33" i="8"/>
  <c r="M31" i="8"/>
  <c r="M27" i="8"/>
  <c r="M21" i="8"/>
  <c r="M22" i="8"/>
  <c r="M26" i="8"/>
  <c r="M18" i="8"/>
  <c r="M15" i="8"/>
  <c r="M37" i="8"/>
  <c r="M29" i="8"/>
  <c r="M17" i="8"/>
  <c r="M28" i="8"/>
  <c r="M23" i="8"/>
  <c r="M24" i="8"/>
  <c r="M16" i="8"/>
  <c r="M25" i="8"/>
  <c r="M34" i="8"/>
  <c r="M19" i="8"/>
  <c r="M38" i="8"/>
  <c r="M30" i="8"/>
  <c r="M32" i="8"/>
  <c r="M11" i="8"/>
  <c r="M10" i="8"/>
  <c r="M35" i="8"/>
  <c r="M20" i="8"/>
  <c r="M14" i="8"/>
  <c r="M12" i="8"/>
  <c r="M36" i="8"/>
  <c r="A3137" i="7" l="1"/>
  <c r="A2465" i="7"/>
  <c r="A4136" i="7"/>
  <c r="A6392" i="7"/>
  <c r="A3163" i="7"/>
  <c r="A4032" i="7"/>
  <c r="A6385" i="7"/>
  <c r="A3690" i="7"/>
  <c r="A4192" i="7"/>
  <c r="A189" i="3"/>
  <c r="A2201" i="7"/>
  <c r="A190" i="3"/>
  <c r="A5188" i="7"/>
  <c r="A3021" i="7"/>
  <c r="A5176" i="7"/>
  <c r="A3308" i="7"/>
  <c r="A2675" i="7"/>
  <c r="A182" i="3"/>
  <c r="A3729" i="7"/>
  <c r="A4291" i="7"/>
  <c r="A3983" i="7"/>
  <c r="A706" i="3"/>
  <c r="A2989" i="7"/>
  <c r="A164" i="7"/>
  <c r="A3004" i="7"/>
  <c r="A2232" i="7"/>
  <c r="A223" i="3"/>
  <c r="A4139" i="7"/>
  <c r="A188" i="3"/>
  <c r="A2807" i="7"/>
  <c r="A166" i="3"/>
  <c r="A3389" i="7"/>
  <c r="A3750" i="7"/>
  <c r="A3380" i="7"/>
  <c r="A4423" i="7"/>
  <c r="A4267" i="7"/>
  <c r="A4092" i="7"/>
  <c r="A204" i="3"/>
  <c r="A170" i="3"/>
  <c r="A2510" i="7"/>
  <c r="A3060" i="7"/>
  <c r="A4066" i="7"/>
  <c r="A4064" i="7"/>
  <c r="A3630" i="7"/>
  <c r="A3379" i="7"/>
  <c r="A3034" i="7"/>
  <c r="A3210" i="7"/>
  <c r="A2521" i="7"/>
  <c r="A2890" i="7"/>
  <c r="A2461" i="7"/>
  <c r="A2983" i="7"/>
  <c r="A745" i="3"/>
  <c r="A3581" i="7"/>
  <c r="A3523" i="7"/>
  <c r="A2922" i="7"/>
  <c r="A3803" i="7"/>
  <c r="A2930" i="7"/>
  <c r="A194" i="3"/>
  <c r="A2893" i="7"/>
  <c r="A6397" i="7"/>
  <c r="A2747" i="7"/>
  <c r="A205" i="3"/>
  <c r="A6430" i="7"/>
  <c r="A3719" i="7"/>
  <c r="A2344" i="7"/>
  <c r="A3897" i="7"/>
  <c r="A2443" i="7"/>
  <c r="A155" i="3"/>
  <c r="A4293" i="7"/>
  <c r="A2563" i="7"/>
  <c r="A227" i="3"/>
  <c r="A2463" i="7"/>
  <c r="A2448" i="7"/>
  <c r="A158" i="3"/>
  <c r="A4182" i="7"/>
  <c r="A3530" i="7"/>
  <c r="A3517" i="7"/>
  <c r="A3015" i="7"/>
  <c r="A3853" i="7"/>
  <c r="A202" i="3"/>
  <c r="A6039" i="7"/>
  <c r="A3758" i="7"/>
  <c r="A4216" i="7"/>
  <c r="A4289" i="7"/>
  <c r="A2858" i="7"/>
  <c r="A207" i="3"/>
  <c r="A609" i="3"/>
  <c r="A5184" i="7"/>
  <c r="A5193" i="7"/>
  <c r="A2089" i="7"/>
  <c r="A3855" i="7"/>
  <c r="A3674" i="7"/>
  <c r="A2564" i="7"/>
  <c r="A4043" i="7"/>
  <c r="A2381" i="7"/>
  <c r="A3665" i="7"/>
  <c r="A2982" i="7"/>
  <c r="A3771" i="7"/>
  <c r="A3047" i="7"/>
  <c r="A2210" i="7"/>
  <c r="A680" i="3"/>
  <c r="A6313" i="7"/>
  <c r="A4080" i="7"/>
  <c r="A179" i="3"/>
  <c r="A3029" i="7"/>
  <c r="A3050" i="7"/>
  <c r="A3796" i="7"/>
  <c r="A3377" i="7"/>
  <c r="A2542" i="7"/>
  <c r="A4539" i="7"/>
  <c r="A4102" i="7"/>
  <c r="A4115" i="7"/>
  <c r="A3898" i="7"/>
  <c r="A211" i="3"/>
  <c r="A5197" i="7"/>
  <c r="A201" i="3"/>
  <c r="A4109" i="7"/>
  <c r="A2995" i="7"/>
  <c r="A3864" i="7"/>
  <c r="A218" i="3"/>
  <c r="A3591" i="7"/>
  <c r="A4211" i="7"/>
  <c r="A2386" i="7"/>
  <c r="A4060" i="7"/>
  <c r="A3889" i="7"/>
  <c r="A2970" i="7"/>
  <c r="A4110" i="7"/>
  <c r="A2875" i="7"/>
  <c r="A473" i="7"/>
  <c r="A2819" i="7"/>
  <c r="A191" i="3"/>
  <c r="A2539" i="7"/>
  <c r="A3856" i="7"/>
  <c r="A3717" i="7"/>
  <c r="A3031" i="7"/>
  <c r="A4204" i="7"/>
  <c r="A6310" i="7"/>
  <c r="A4176" i="7"/>
  <c r="A226" i="3"/>
  <c r="A4415" i="7"/>
  <c r="A214" i="3"/>
  <c r="A3722" i="7"/>
  <c r="A3042" i="7"/>
  <c r="A197" i="3"/>
  <c r="A217" i="3"/>
  <c r="A4274" i="7"/>
  <c r="A178" i="3"/>
  <c r="A4544" i="7"/>
  <c r="A181" i="3"/>
  <c r="A184" i="3"/>
  <c r="A2929" i="7"/>
  <c r="A3295" i="7"/>
  <c r="A6297" i="7"/>
  <c r="A3767" i="7"/>
  <c r="A3491" i="7"/>
  <c r="A2339" i="7"/>
  <c r="A6410" i="7"/>
  <c r="A2350" i="7"/>
  <c r="A3583" i="7"/>
  <c r="A2578" i="7"/>
  <c r="A4426" i="7"/>
  <c r="A2835" i="7"/>
  <c r="A3391" i="7"/>
  <c r="A1625" i="7"/>
  <c r="A6300" i="7"/>
  <c r="A691" i="3"/>
  <c r="A2415" i="7"/>
  <c r="A2398" i="7"/>
  <c r="A3976" i="7"/>
  <c r="A4161" i="7"/>
  <c r="A2528" i="7"/>
  <c r="A3774" i="7"/>
  <c r="A4036" i="7"/>
  <c r="A737" i="3"/>
  <c r="A2365" i="7"/>
  <c r="A3142" i="7"/>
  <c r="A2801" i="7"/>
  <c r="A200" i="3"/>
  <c r="A4004" i="7"/>
  <c r="A3849" i="7"/>
  <c r="A3378" i="7"/>
  <c r="A3383" i="7"/>
  <c r="A2331" i="7"/>
  <c r="A3209" i="7"/>
  <c r="A3789" i="7"/>
  <c r="A4189" i="7"/>
  <c r="A161" i="3"/>
  <c r="A4283" i="7"/>
  <c r="A3740" i="7"/>
  <c r="A4058" i="7"/>
  <c r="A159" i="3"/>
  <c r="A3593" i="7"/>
  <c r="A2874" i="7"/>
  <c r="A2221" i="7"/>
  <c r="A2434" i="7"/>
  <c r="A3392" i="7"/>
  <c r="A3299" i="7"/>
  <c r="A2533" i="7"/>
  <c r="A4062" i="7"/>
  <c r="A4698" i="7"/>
  <c r="A4140" i="7"/>
  <c r="A4088" i="7"/>
  <c r="A2482" i="7"/>
  <c r="A2418" i="7"/>
  <c r="A4682" i="7"/>
  <c r="A2565" i="7"/>
  <c r="A4692" i="7"/>
  <c r="A2433" i="7"/>
  <c r="A4169" i="7"/>
  <c r="A4163" i="7"/>
  <c r="A3742" i="7"/>
  <c r="A4184" i="7"/>
  <c r="A2464" i="7"/>
  <c r="A2866" i="7"/>
  <c r="A3780" i="7"/>
  <c r="A5525" i="7"/>
  <c r="A196" i="3"/>
  <c r="A5166" i="7"/>
  <c r="A4531" i="7"/>
  <c r="A2392" i="7"/>
  <c r="A3799" i="7"/>
  <c r="A2466" i="7"/>
  <c r="A185" i="3"/>
  <c r="A209" i="3"/>
  <c r="A2632" i="7"/>
  <c r="A208" i="3"/>
  <c r="A2928" i="7"/>
  <c r="A3805" i="7"/>
  <c r="A76" i="3"/>
  <c r="A3814" i="7"/>
  <c r="A3168" i="7"/>
  <c r="A4810" i="7"/>
  <c r="A4341" i="7"/>
  <c r="A3171" i="7"/>
  <c r="A3185" i="7"/>
  <c r="A2927" i="7"/>
  <c r="A5743" i="7"/>
  <c r="A2918" i="7"/>
  <c r="A4245" i="7"/>
  <c r="A62" i="3"/>
  <c r="A3179" i="7"/>
  <c r="A5365" i="7"/>
  <c r="A53" i="3"/>
  <c r="A5347" i="7"/>
  <c r="A2926" i="7"/>
  <c r="A70" i="3"/>
  <c r="A2903" i="7"/>
  <c r="A2911" i="7"/>
  <c r="A5890" i="7"/>
  <c r="A5364" i="7"/>
  <c r="A2919" i="7"/>
  <c r="A4898" i="7"/>
  <c r="A5730" i="7"/>
  <c r="A5859" i="7"/>
  <c r="A484" i="7"/>
  <c r="A4086" i="7"/>
  <c r="A3793" i="7"/>
  <c r="A3085" i="7"/>
  <c r="A2462" i="7"/>
  <c r="A210" i="3"/>
  <c r="A167" i="3"/>
  <c r="A154" i="3"/>
  <c r="A187" i="3"/>
  <c r="A173" i="3"/>
  <c r="A203" i="3"/>
  <c r="A1704" i="7"/>
  <c r="A641" i="3"/>
  <c r="A4268" i="7"/>
  <c r="A3910" i="7"/>
  <c r="A4927" i="7"/>
  <c r="A3032" i="7"/>
  <c r="A2741" i="7"/>
  <c r="A6318" i="7"/>
  <c r="A312" i="3"/>
  <c r="A176" i="3"/>
  <c r="A2938" i="7"/>
  <c r="A3344" i="7"/>
  <c r="A5085" i="7"/>
  <c r="A2986" i="7"/>
  <c r="A2534" i="7"/>
  <c r="A215" i="3"/>
  <c r="A3363" i="7"/>
  <c r="A6069" i="7"/>
  <c r="A4087" i="7"/>
  <c r="A2546" i="7"/>
  <c r="A4279" i="7"/>
  <c r="A224" i="3"/>
  <c r="A198" i="3"/>
  <c r="A6425" i="7"/>
  <c r="A4292" i="7"/>
  <c r="A3838" i="7"/>
  <c r="A175" i="3"/>
  <c r="A371" i="3"/>
  <c r="A6074" i="7"/>
  <c r="A678" i="3"/>
  <c r="A4076" i="7"/>
  <c r="A3651" i="7"/>
  <c r="A2980" i="7"/>
  <c r="A3409" i="7"/>
  <c r="A2404" i="7"/>
  <c r="A2449" i="7"/>
  <c r="A180" i="3"/>
  <c r="A6319" i="7"/>
  <c r="A212" i="3"/>
  <c r="A174" i="3"/>
  <c r="A192" i="3"/>
  <c r="A162" i="3"/>
  <c r="A334" i="3"/>
  <c r="I9" i="8"/>
  <c r="I7" i="9"/>
  <c r="A5451" i="7"/>
  <c r="A6460" i="7"/>
  <c r="A624" i="3"/>
  <c r="A633" i="3"/>
  <c r="A669" i="3"/>
  <c r="A654" i="3"/>
  <c r="A673" i="3"/>
  <c r="A621" i="3"/>
  <c r="A674" i="3"/>
  <c r="A649" i="3"/>
  <c r="A655" i="3"/>
  <c r="A634" i="3"/>
  <c r="A644" i="3"/>
  <c r="A622" i="3"/>
  <c r="A614" i="3"/>
  <c r="A648" i="3"/>
  <c r="A615" i="3"/>
  <c r="A607" i="3"/>
  <c r="A608" i="3"/>
  <c r="A620" i="3"/>
  <c r="A630" i="3"/>
  <c r="A645" i="3"/>
  <c r="A619" i="3"/>
  <c r="A666" i="3"/>
  <c r="A659" i="3"/>
  <c r="A647" i="3"/>
  <c r="A643" i="3"/>
  <c r="A642" i="3"/>
  <c r="A605" i="3"/>
  <c r="A667" i="3"/>
  <c r="A612" i="3"/>
  <c r="A610" i="3"/>
  <c r="A663" i="3"/>
  <c r="A672" i="3"/>
  <c r="A611" i="3"/>
  <c r="A650" i="3"/>
  <c r="A653" i="3"/>
  <c r="A656" i="3"/>
  <c r="A652" i="3"/>
  <c r="A623" i="3"/>
  <c r="A651" i="3"/>
  <c r="A665" i="3"/>
  <c r="A613" i="3"/>
  <c r="A606" i="3"/>
  <c r="A671" i="3"/>
  <c r="A604" i="3"/>
  <c r="A646" i="3"/>
  <c r="A677" i="3"/>
  <c r="A637" i="3"/>
  <c r="A629" i="3"/>
  <c r="A627" i="3"/>
  <c r="A632" i="3"/>
  <c r="A676" i="3"/>
  <c r="A625" i="3"/>
  <c r="A640" i="3"/>
  <c r="A617" i="3"/>
  <c r="A662" i="3"/>
  <c r="A631" i="3"/>
  <c r="A675" i="3"/>
  <c r="A638" i="3"/>
  <c r="A668" i="3"/>
  <c r="A670" i="3"/>
  <c r="A664" i="3"/>
  <c r="A658" i="3"/>
  <c r="A626" i="3"/>
  <c r="A618" i="3"/>
  <c r="A660" i="3"/>
  <c r="A639" i="3"/>
  <c r="A635" i="3"/>
  <c r="A736" i="7"/>
  <c r="A707" i="3"/>
  <c r="A689" i="3"/>
  <c r="A712" i="3"/>
  <c r="A716" i="3"/>
  <c r="A734" i="3"/>
  <c r="A695" i="3"/>
  <c r="A736" i="3"/>
  <c r="A710" i="3"/>
  <c r="A705" i="3"/>
  <c r="A693" i="3"/>
  <c r="A683" i="3"/>
  <c r="A740" i="3"/>
  <c r="A703" i="3"/>
  <c r="A725" i="3"/>
  <c r="A733" i="3"/>
  <c r="A709" i="3"/>
  <c r="A692" i="3"/>
  <c r="A694" i="3"/>
  <c r="A701" i="3"/>
  <c r="A699" i="3"/>
  <c r="A748" i="3"/>
  <c r="A728" i="3"/>
  <c r="A744" i="3"/>
  <c r="A741" i="3"/>
  <c r="A690" i="3"/>
  <c r="A711" i="3"/>
  <c r="A735" i="3"/>
  <c r="A751" i="3"/>
  <c r="A684" i="3"/>
  <c r="A686" i="3"/>
  <c r="A743" i="3"/>
  <c r="A698" i="3"/>
  <c r="A715" i="3"/>
  <c r="A732" i="3"/>
  <c r="A742" i="3"/>
  <c r="A721" i="3"/>
  <c r="A746" i="3"/>
  <c r="A729" i="3"/>
  <c r="A730" i="3"/>
  <c r="A718" i="3"/>
  <c r="A727" i="3"/>
  <c r="A681" i="3"/>
  <c r="A688" i="3"/>
  <c r="A738" i="3"/>
  <c r="A685" i="3"/>
  <c r="A696" i="3"/>
  <c r="A717" i="3"/>
  <c r="A723" i="3"/>
  <c r="A747" i="3"/>
  <c r="A704" i="3"/>
  <c r="A700" i="3"/>
  <c r="A720" i="3"/>
  <c r="A726" i="3"/>
  <c r="A739" i="3"/>
  <c r="A750" i="3"/>
  <c r="A702" i="3"/>
  <c r="A752" i="3"/>
  <c r="A697" i="3"/>
  <c r="A714" i="3"/>
  <c r="A679" i="3"/>
  <c r="A731" i="3"/>
  <c r="A682" i="3"/>
  <c r="A722" i="3"/>
  <c r="A6417" i="7"/>
  <c r="A3066" i="7"/>
  <c r="A2403" i="7"/>
  <c r="A2184" i="7"/>
  <c r="A3811" i="7"/>
  <c r="A4085" i="7"/>
  <c r="A3825" i="7"/>
  <c r="A3937" i="7"/>
  <c r="A2262" i="7"/>
  <c r="A3368" i="7"/>
  <c r="A3990" i="7"/>
  <c r="A2909" i="7"/>
  <c r="A3038" i="7"/>
  <c r="A3156" i="7"/>
  <c r="A2531" i="7"/>
  <c r="A2413" i="7"/>
  <c r="A2217" i="7"/>
  <c r="A3874" i="7"/>
  <c r="A3140" i="7"/>
  <c r="A3524" i="7"/>
  <c r="A4117" i="7"/>
  <c r="A2437" i="7"/>
  <c r="A4201" i="7"/>
  <c r="A2231" i="7"/>
  <c r="A3632" i="7"/>
  <c r="A2968" i="7"/>
  <c r="A2998" i="7"/>
  <c r="A3655" i="7"/>
  <c r="A2558" i="7"/>
  <c r="A2984" i="7"/>
  <c r="A3522" i="7"/>
  <c r="A3528" i="7"/>
  <c r="A2244" i="7"/>
  <c r="A4051" i="7"/>
  <c r="A2480" i="7"/>
  <c r="A3420" i="7"/>
  <c r="A4001" i="7"/>
  <c r="A3902" i="7"/>
  <c r="A3844" i="7"/>
  <c r="A3661" i="7"/>
  <c r="A2897" i="7"/>
  <c r="A4191" i="7"/>
  <c r="A3944" i="7"/>
  <c r="A3069" i="7"/>
  <c r="A2943" i="7"/>
  <c r="A3497" i="7"/>
  <c r="A3679" i="7"/>
  <c r="A2981" i="7"/>
  <c r="A2567" i="7"/>
  <c r="A3494" i="7"/>
  <c r="A3404" i="7"/>
  <c r="A2914" i="7"/>
  <c r="A3601" i="7"/>
  <c r="A3905" i="7"/>
  <c r="A3624" i="7"/>
  <c r="A3053" i="7"/>
  <c r="A3614" i="7"/>
  <c r="A3860" i="7"/>
  <c r="A3345" i="7"/>
  <c r="A3340" i="7"/>
  <c r="A2975" i="7"/>
  <c r="A3645" i="7"/>
  <c r="A2550" i="7"/>
  <c r="A2494" i="7"/>
  <c r="A2502" i="7"/>
  <c r="A2249" i="7"/>
  <c r="A4027" i="7"/>
  <c r="A2256" i="7"/>
  <c r="A3708" i="7"/>
  <c r="A3283" i="7"/>
  <c r="A4234" i="7"/>
  <c r="A3554" i="7"/>
  <c r="A2739" i="7"/>
  <c r="A3999" i="7"/>
  <c r="A3374" i="7"/>
  <c r="A2525" i="7"/>
  <c r="A2524" i="7"/>
  <c r="A3401" i="7"/>
  <c r="A3546" i="7"/>
  <c r="A4240" i="7"/>
  <c r="A4119" i="7"/>
  <c r="A2279" i="7"/>
  <c r="A3681" i="7"/>
  <c r="A3070" i="7"/>
  <c r="A2409" i="7"/>
  <c r="A3839" i="7"/>
  <c r="A3946" i="7"/>
  <c r="A4042" i="7"/>
  <c r="A4207" i="7"/>
  <c r="A4121" i="7"/>
  <c r="A2569" i="7"/>
  <c r="A4007" i="7"/>
  <c r="A2942" i="7"/>
  <c r="A4247" i="7"/>
  <c r="A3724" i="7"/>
  <c r="A3589" i="7"/>
  <c r="A3577" i="7"/>
  <c r="A2895" i="7"/>
  <c r="A3407" i="7"/>
  <c r="A4093" i="7"/>
  <c r="A4111" i="7"/>
  <c r="A3912" i="7"/>
  <c r="A3745" i="7"/>
  <c r="A4143" i="7"/>
  <c r="A2888" i="7"/>
  <c r="A2543" i="7"/>
  <c r="A3619" i="7"/>
  <c r="A2799" i="7"/>
  <c r="A4226" i="7"/>
  <c r="A4026" i="7"/>
  <c r="A2802" i="7"/>
  <c r="A3151" i="7"/>
  <c r="A2825" i="7"/>
  <c r="A4294" i="7"/>
  <c r="A3852" i="7"/>
  <c r="A3052" i="7"/>
  <c r="A4142" i="7"/>
  <c r="A3618" i="7"/>
  <c r="A2696" i="7"/>
  <c r="A3903" i="7"/>
  <c r="A2495" i="7"/>
  <c r="A4197" i="7"/>
  <c r="A2879" i="7"/>
  <c r="A2333" i="7"/>
  <c r="A2880" i="7"/>
  <c r="A3359" i="7"/>
  <c r="A2699" i="7"/>
  <c r="A2424" i="7"/>
  <c r="A3597" i="7"/>
  <c r="A2382" i="7"/>
  <c r="A2680" i="7"/>
  <c r="A4059" i="7"/>
  <c r="A3604" i="7"/>
  <c r="A3399" i="7"/>
  <c r="A2899" i="7"/>
  <c r="A3396" i="7"/>
  <c r="A2581" i="7"/>
  <c r="A2908" i="7"/>
  <c r="A2483" i="7"/>
  <c r="A2555" i="7"/>
  <c r="A3558" i="7"/>
  <c r="A4202" i="7"/>
  <c r="A2915" i="7"/>
  <c r="A2748" i="7"/>
  <c r="A2790" i="7"/>
  <c r="A3307" i="7"/>
  <c r="A3650" i="7"/>
  <c r="A3410" i="7"/>
  <c r="A2978" i="7"/>
  <c r="A3373" i="7"/>
  <c r="A2458" i="7"/>
  <c r="A2219" i="7"/>
  <c r="A3752" i="7"/>
  <c r="A4288" i="7"/>
  <c r="A4035" i="7"/>
  <c r="A2857" i="7"/>
  <c r="A4134" i="7"/>
  <c r="A2241" i="7"/>
  <c r="A3485" i="7"/>
  <c r="A3423" i="7"/>
  <c r="A2832" i="7"/>
  <c r="A2870" i="7"/>
  <c r="A3489" i="7"/>
  <c r="A3155" i="7"/>
  <c r="A3850" i="7"/>
  <c r="A3572" i="7"/>
  <c r="A3026" i="7"/>
  <c r="A3872" i="7"/>
  <c r="A2341" i="7"/>
  <c r="A3285" i="7"/>
  <c r="A3521" i="7"/>
  <c r="A4150" i="7"/>
  <c r="A2457" i="7"/>
  <c r="A3691" i="7"/>
  <c r="A3895" i="7"/>
  <c r="A3616" i="7"/>
  <c r="A3535" i="7"/>
  <c r="A2537" i="7"/>
  <c r="A3020" i="7"/>
  <c r="A3503" i="7"/>
  <c r="A3904" i="7"/>
  <c r="A2925" i="7"/>
  <c r="A3415" i="7"/>
  <c r="A4248" i="7"/>
  <c r="A3180" i="7"/>
  <c r="A2541" i="7"/>
  <c r="A2969" i="7"/>
  <c r="A3929" i="7"/>
  <c r="A3779" i="7"/>
  <c r="A2428" i="7"/>
  <c r="A3036" i="7"/>
  <c r="A2450" i="7"/>
  <c r="A3024" i="7"/>
  <c r="A4071" i="7"/>
  <c r="A3731" i="7"/>
  <c r="A3994" i="7"/>
  <c r="A3001" i="7"/>
  <c r="A3795" i="7"/>
  <c r="A3866" i="7"/>
  <c r="A4141" i="7"/>
  <c r="A2229" i="7"/>
  <c r="A3072" i="7"/>
  <c r="A3754" i="7"/>
  <c r="A3773" i="7"/>
  <c r="A3488" i="7"/>
  <c r="A3865" i="7"/>
  <c r="A2346" i="7"/>
  <c r="A3493" i="7"/>
  <c r="A3381" i="7"/>
  <c r="A3785" i="7"/>
  <c r="A3635" i="7"/>
  <c r="A3647" i="7"/>
  <c r="A2917" i="7"/>
  <c r="A3041" i="7"/>
  <c r="A4250" i="7"/>
  <c r="A3658" i="7"/>
  <c r="A2571" i="7"/>
  <c r="A2688" i="7"/>
  <c r="A4106" i="7"/>
  <c r="A3019" i="7"/>
  <c r="A2683" i="7"/>
  <c r="A2561" i="7"/>
  <c r="A2334" i="7"/>
  <c r="A2490" i="7"/>
  <c r="A2817" i="7"/>
  <c r="A2936" i="7"/>
  <c r="A3759" i="7"/>
  <c r="A3813" i="7"/>
  <c r="A3643" i="7"/>
  <c r="A4285" i="7"/>
  <c r="A2469" i="7"/>
  <c r="A2562" i="7"/>
  <c r="A2324" i="7"/>
  <c r="A4103" i="7"/>
  <c r="A3362" i="7"/>
  <c r="A2503" i="7"/>
  <c r="A3815" i="7"/>
  <c r="A2336" i="7"/>
  <c r="A2678" i="7"/>
  <c r="A3698" i="7"/>
  <c r="A3067" i="7"/>
  <c r="A4053" i="7"/>
  <c r="A3654" i="7"/>
  <c r="A2691" i="7"/>
  <c r="A3588" i="7"/>
  <c r="A3607" i="7"/>
  <c r="A4220" i="7"/>
  <c r="A3055" i="7"/>
  <c r="A3014" i="7"/>
  <c r="A4246" i="7"/>
  <c r="A4039" i="7"/>
  <c r="A3787" i="7"/>
  <c r="A3692" i="7"/>
  <c r="A3726" i="7"/>
  <c r="A3917" i="7"/>
  <c r="A2239" i="7"/>
  <c r="A3411" i="7"/>
  <c r="A2846" i="7"/>
  <c r="A4215" i="7"/>
  <c r="A4178" i="7"/>
  <c r="A3417" i="7"/>
  <c r="A3586" i="7"/>
  <c r="A3499" i="7"/>
  <c r="A2477" i="7"/>
  <c r="A4072" i="7"/>
  <c r="A3400" i="7"/>
  <c r="A3203" i="7"/>
  <c r="A3510" i="7"/>
  <c r="A3025" i="7"/>
  <c r="A2673" i="7"/>
  <c r="A3809" i="7"/>
  <c r="A3636" i="7"/>
  <c r="A3648" i="7"/>
  <c r="A3783" i="7"/>
  <c r="A2501" i="7"/>
  <c r="A2751" i="7"/>
  <c r="A3071" i="7"/>
  <c r="A3709" i="7"/>
  <c r="A4050" i="7"/>
  <c r="A2274" i="7"/>
  <c r="A3668" i="7"/>
  <c r="A2945" i="7"/>
  <c r="A2538" i="7"/>
  <c r="A2859" i="7"/>
  <c r="A2520" i="7"/>
  <c r="A2438" i="7"/>
  <c r="A2497" i="7"/>
  <c r="A3384" i="7"/>
  <c r="A4074" i="7"/>
  <c r="A2384" i="7"/>
  <c r="A4052" i="7"/>
  <c r="A2467" i="7"/>
  <c r="A3033" i="7"/>
  <c r="A2672" i="7"/>
  <c r="A3527" i="7"/>
  <c r="A4133" i="7"/>
  <c r="A3765" i="7"/>
  <c r="A4210" i="7"/>
  <c r="A3073" i="7"/>
  <c r="A3181" i="7"/>
  <c r="A3716" i="7"/>
  <c r="A4138" i="7"/>
  <c r="A4131" i="7"/>
  <c r="A3064" i="7"/>
  <c r="A3873" i="7"/>
  <c r="A4174" i="7"/>
  <c r="A3991" i="7"/>
  <c r="A3190" i="7"/>
  <c r="A2991" i="7"/>
  <c r="A3375" i="7"/>
  <c r="A2551" i="7"/>
  <c r="A2894" i="7"/>
  <c r="A3576" i="7"/>
  <c r="A3007" i="7"/>
  <c r="A4047" i="7"/>
  <c r="A4129" i="7"/>
  <c r="A3049" i="7"/>
  <c r="A4187" i="7"/>
  <c r="A3402" i="7"/>
  <c r="A3688" i="7"/>
  <c r="A3398" i="7"/>
  <c r="A3935" i="7"/>
  <c r="A2514" i="7"/>
  <c r="A2794" i="7"/>
  <c r="A4196" i="7"/>
  <c r="A4151" i="7"/>
  <c r="A2486" i="7"/>
  <c r="A2732" i="7"/>
  <c r="A2873" i="7"/>
  <c r="A3290" i="7"/>
  <c r="A2343" i="7"/>
  <c r="A3414" i="7"/>
  <c r="A2996" i="7"/>
  <c r="A3770" i="7"/>
  <c r="A2729" i="7"/>
  <c r="A3672" i="7"/>
  <c r="A3640" i="7"/>
  <c r="A3184" i="7"/>
  <c r="A3509" i="7"/>
  <c r="A2395" i="7"/>
  <c r="A4038" i="7"/>
  <c r="A2849" i="7"/>
  <c r="A3730" i="7"/>
  <c r="A2348" i="7"/>
  <c r="A2536" i="7"/>
  <c r="A3393" i="7"/>
  <c r="A2860" i="7"/>
  <c r="A3074" i="7"/>
  <c r="A2902" i="7"/>
  <c r="A3894" i="7"/>
  <c r="A3664" i="7"/>
  <c r="A3165" i="7"/>
  <c r="A3563" i="7"/>
  <c r="A2752" i="7"/>
  <c r="A2885" i="7"/>
  <c r="A2426" i="7"/>
  <c r="A3408" i="7"/>
  <c r="A2200" i="7"/>
  <c r="A2805" i="7"/>
  <c r="A3514" i="7"/>
  <c r="A3147" i="7"/>
  <c r="A2242" i="7"/>
  <c r="A3288" i="7"/>
  <c r="A3847" i="7"/>
  <c r="A3763" i="7"/>
  <c r="A4045" i="7"/>
  <c r="A4003" i="7"/>
  <c r="A4168" i="7"/>
  <c r="A3170" i="7"/>
  <c r="A4276" i="7"/>
  <c r="A4227" i="7"/>
  <c r="A3782" i="7"/>
  <c r="A3714" i="7"/>
  <c r="A3854" i="7"/>
  <c r="A2864" i="7"/>
  <c r="A2263" i="7"/>
  <c r="A2215" i="7"/>
  <c r="A3737" i="7"/>
  <c r="A2789" i="7"/>
  <c r="A2742" i="7"/>
  <c r="A4186" i="7"/>
  <c r="A3869" i="7"/>
  <c r="A2427" i="7"/>
  <c r="A3829" i="7"/>
  <c r="A3637" i="7"/>
  <c r="A2736" i="7"/>
  <c r="A3837" i="7"/>
  <c r="A4255" i="7"/>
  <c r="A3683" i="7"/>
  <c r="A3673" i="7"/>
  <c r="A3349" i="7"/>
  <c r="A2570" i="7"/>
  <c r="A3189" i="7"/>
  <c r="A3644" i="7"/>
  <c r="A3550" i="7"/>
  <c r="A2792" i="7"/>
  <c r="A2484" i="7"/>
  <c r="A3144" i="7"/>
  <c r="A4083" i="7"/>
  <c r="A2487" i="7"/>
  <c r="A2851" i="7"/>
  <c r="A3684" i="7"/>
  <c r="A3600" i="7"/>
  <c r="A3612" i="7"/>
  <c r="A4205" i="7"/>
  <c r="A3136" i="7"/>
  <c r="A3833" i="7"/>
  <c r="A3490" i="7"/>
  <c r="A3625" i="7"/>
  <c r="A3543" i="7"/>
  <c r="A3150" i="7"/>
  <c r="A3732" i="7"/>
  <c r="A2961" i="7"/>
  <c r="A3512" i="7"/>
  <c r="A2840" i="7"/>
  <c r="A2329" i="7"/>
  <c r="A4112" i="7"/>
  <c r="A3725" i="7"/>
  <c r="A2526" i="7"/>
  <c r="A3023" i="7"/>
  <c r="A2910" i="7"/>
  <c r="A4157" i="7"/>
  <c r="A2997" i="7"/>
  <c r="A2328" i="7"/>
  <c r="A2455" i="7"/>
  <c r="A2506" i="7"/>
  <c r="A4280" i="7"/>
  <c r="A3841" i="7"/>
  <c r="A2391" i="7"/>
  <c r="A3501" i="7"/>
  <c r="A3982" i="7"/>
  <c r="A3626" i="7"/>
  <c r="A2642" i="7"/>
  <c r="A3395" i="7"/>
  <c r="A3498" i="7"/>
  <c r="A2397" i="7"/>
  <c r="A2803" i="7"/>
  <c r="A2853" i="7"/>
  <c r="A3806" i="7"/>
  <c r="A4094" i="7"/>
  <c r="A2734" i="7"/>
  <c r="A2797" i="7"/>
  <c r="A3769" i="7"/>
  <c r="A3017" i="7"/>
  <c r="A2838" i="7"/>
  <c r="A3390" i="7"/>
  <c r="A2340" i="7"/>
  <c r="A3416" i="7"/>
  <c r="A2876" i="7"/>
  <c r="A3922" i="7"/>
  <c r="A2222" i="7"/>
  <c r="A3980" i="7"/>
  <c r="A2254" i="7"/>
  <c r="A2671" i="7"/>
  <c r="A2250" i="7"/>
  <c r="A3766" i="7"/>
  <c r="A3891" i="7"/>
  <c r="A2798" i="7"/>
  <c r="A4101" i="7"/>
  <c r="A2583" i="7"/>
  <c r="A3802" i="7"/>
  <c r="A4224" i="7"/>
  <c r="A2887" i="7"/>
  <c r="A3933" i="7"/>
  <c r="A3784" i="7"/>
  <c r="A4132" i="7"/>
  <c r="A3529" i="7"/>
  <c r="A4183" i="7"/>
  <c r="A4065" i="7"/>
  <c r="A2478" i="7"/>
  <c r="A2931" i="7"/>
  <c r="A3063" i="7"/>
  <c r="A2689" i="7"/>
  <c r="A3076" i="7"/>
  <c r="A3030" i="7"/>
  <c r="A3013" i="7"/>
  <c r="A2566" i="7"/>
  <c r="A3367" i="7"/>
  <c r="A2243" i="7"/>
  <c r="A2453" i="7"/>
  <c r="A3364" i="7"/>
  <c r="A4118" i="7"/>
  <c r="A3551" i="7"/>
  <c r="A4091" i="7"/>
  <c r="A2544" i="7"/>
  <c r="A3149" i="7"/>
  <c r="A2959" i="7"/>
  <c r="A2896" i="7"/>
  <c r="A2881" i="7"/>
  <c r="A4263" i="7"/>
  <c r="A2973" i="7"/>
  <c r="A2488" i="7"/>
  <c r="A2962" i="7"/>
  <c r="A2793" i="7"/>
  <c r="A3821" i="7"/>
  <c r="A2988" i="7"/>
  <c r="A2230" i="7"/>
  <c r="A2580" i="7"/>
  <c r="A3286" i="7"/>
  <c r="A2904" i="7"/>
  <c r="A4095" i="7"/>
  <c r="A2939" i="7"/>
  <c r="A4082" i="7"/>
  <c r="A2224" i="7"/>
  <c r="A4078" i="7"/>
  <c r="A3741" i="7"/>
  <c r="A3028" i="7"/>
  <c r="A2235" i="7"/>
  <c r="A3371" i="7"/>
  <c r="A3761" i="7"/>
  <c r="A3532" i="7"/>
  <c r="A3513" i="7"/>
  <c r="A2679" i="7"/>
  <c r="A2971" i="7"/>
  <c r="A2692" i="7"/>
  <c r="A2855" i="7"/>
  <c r="A2964" i="7"/>
  <c r="A2518" i="7"/>
  <c r="A3934" i="7"/>
  <c r="A4081" i="7"/>
  <c r="A2901" i="7"/>
  <c r="A4254" i="7"/>
  <c r="A2209" i="7"/>
  <c r="A3166" i="7"/>
  <c r="A3280" i="7"/>
  <c r="A3366" i="7"/>
  <c r="A4153" i="7"/>
  <c r="A4096" i="7"/>
  <c r="A3343" i="7"/>
  <c r="A2547" i="7"/>
  <c r="A4165" i="7"/>
  <c r="A2573" i="7"/>
  <c r="A3830" i="7"/>
  <c r="A3195" i="7"/>
  <c r="A3890" i="7"/>
  <c r="A3992" i="7"/>
  <c r="A3382" i="7"/>
  <c r="A2557" i="7"/>
  <c r="A3778" i="7"/>
  <c r="A3932" i="7"/>
  <c r="A3739" i="7"/>
  <c r="A3671" i="7"/>
  <c r="A3723" i="7"/>
  <c r="A3282" i="7"/>
  <c r="A2812" i="7"/>
  <c r="A4130" i="7"/>
  <c r="A3693" i="7"/>
  <c r="A3747" i="7"/>
  <c r="A3289" i="7"/>
  <c r="A3355" i="7"/>
  <c r="A3913" i="7"/>
  <c r="A2394" i="7"/>
  <c r="A3302" i="7"/>
  <c r="A3548" i="7"/>
  <c r="A2435" i="7"/>
  <c r="A4265" i="7"/>
  <c r="A2816" i="7"/>
  <c r="A3827" i="7"/>
  <c r="A3193" i="7"/>
  <c r="A2431" i="7"/>
  <c r="A3772" i="7"/>
  <c r="A2649" i="7"/>
  <c r="A3756" i="7"/>
  <c r="A2743" i="7"/>
  <c r="A3202" i="7"/>
  <c r="A3822" i="7"/>
  <c r="A3689" i="7"/>
  <c r="A3633" i="7"/>
  <c r="A3738" i="7"/>
  <c r="A2920" i="7"/>
  <c r="A3832" i="7"/>
  <c r="A3418" i="7"/>
  <c r="A3361" i="7"/>
  <c r="A2388" i="7"/>
  <c r="A3859" i="7"/>
  <c r="A3045" i="7"/>
  <c r="A3406" i="7"/>
  <c r="A3764" i="7"/>
  <c r="A3998" i="7"/>
  <c r="A3005" i="7"/>
  <c r="A3566" i="7"/>
  <c r="A2972" i="7"/>
  <c r="A3804" i="7"/>
  <c r="A3010" i="7"/>
  <c r="A2999" i="7"/>
  <c r="A3792" i="7"/>
  <c r="A3552" i="7"/>
  <c r="A4230" i="7"/>
  <c r="A4126" i="7"/>
  <c r="A2423" i="7"/>
  <c r="A4156" i="7"/>
  <c r="A3712" i="7"/>
  <c r="A3152" i="7"/>
  <c r="A4266" i="7"/>
  <c r="A3682" i="7"/>
  <c r="A2809" i="7"/>
  <c r="A3791" i="7"/>
  <c r="A3164" i="7"/>
  <c r="A4023" i="7"/>
  <c r="A2527" i="7"/>
  <c r="A3553" i="7"/>
  <c r="A2491" i="7"/>
  <c r="A2523" i="7"/>
  <c r="A2281" i="7"/>
  <c r="A3988" i="7"/>
  <c r="A3666" i="7"/>
  <c r="A4229" i="7"/>
  <c r="A3008" i="7"/>
  <c r="A2974" i="7"/>
  <c r="A3931" i="7"/>
  <c r="A3915" i="7"/>
  <c r="A3686" i="7"/>
  <c r="A4077" i="7"/>
  <c r="A4231" i="7"/>
  <c r="A2444" i="7"/>
  <c r="A3557" i="7"/>
  <c r="A3704" i="7"/>
  <c r="A2898" i="7"/>
  <c r="A3037" i="7"/>
  <c r="A3495" i="7"/>
  <c r="A2861" i="7"/>
  <c r="A2733" i="7"/>
  <c r="A2387" i="7"/>
  <c r="A3040" i="7"/>
  <c r="A2791" i="7"/>
  <c r="A3143" i="7"/>
  <c r="A4069" i="7"/>
  <c r="A2408" i="7"/>
  <c r="A3788" i="7"/>
  <c r="A3574" i="7"/>
  <c r="A2456" i="7"/>
  <c r="A4181" i="7"/>
  <c r="A3346" i="7"/>
  <c r="A3341" i="7"/>
  <c r="A2468" i="7"/>
  <c r="A3776" i="7"/>
  <c r="A2505" i="7"/>
  <c r="A2829" i="7"/>
  <c r="A4170" i="7"/>
  <c r="A2667" i="7"/>
  <c r="A3598" i="7"/>
  <c r="A2568" i="7"/>
  <c r="A2535" i="7"/>
  <c r="A2865" i="7"/>
  <c r="A3997" i="7"/>
  <c r="A2401" i="7"/>
  <c r="A3801" i="7"/>
  <c r="A4145" i="7"/>
  <c r="A2753" i="7"/>
  <c r="A3918" i="7"/>
  <c r="A2214" i="7"/>
  <c r="A2213" i="7"/>
  <c r="A2754" i="7"/>
  <c r="A3846" i="7"/>
  <c r="A2335" i="7"/>
  <c r="A3718" i="7"/>
  <c r="A2218" i="7"/>
  <c r="A4273" i="7"/>
  <c r="A3357" i="7"/>
  <c r="A2460" i="7"/>
  <c r="A2447" i="7"/>
  <c r="A2796" i="7"/>
  <c r="A3753" i="7"/>
  <c r="A2994" i="7"/>
  <c r="A4049" i="7"/>
  <c r="A2985" i="7"/>
  <c r="A4203" i="7"/>
  <c r="A3542" i="7"/>
  <c r="A3663" i="7"/>
  <c r="A3192" i="7"/>
  <c r="A4214" i="7"/>
  <c r="A3211" i="7"/>
  <c r="A3525" i="7"/>
  <c r="A2429" i="7"/>
  <c r="A2889" i="7"/>
  <c r="A2690" i="7"/>
  <c r="A3629" i="7"/>
  <c r="A3985" i="7"/>
  <c r="A3877" i="7"/>
  <c r="A3978" i="7"/>
  <c r="A4048" i="7"/>
  <c r="A2916" i="7"/>
  <c r="A2454" i="7"/>
  <c r="A2345" i="7"/>
  <c r="A4272" i="7"/>
  <c r="A3403" i="7"/>
  <c r="A4044" i="7"/>
  <c r="A2811" i="7"/>
  <c r="A3924" i="7"/>
  <c r="A2694" i="7"/>
  <c r="A3569" i="7"/>
  <c r="A2556" i="7"/>
  <c r="A3613" i="7"/>
  <c r="A2245" i="7"/>
  <c r="A3141" i="7"/>
  <c r="A4105" i="7"/>
  <c r="A4000" i="7"/>
  <c r="A3768" i="7"/>
  <c r="A3518" i="7"/>
  <c r="A3159" i="7"/>
  <c r="A3556" i="7"/>
  <c r="A2800" i="7"/>
  <c r="A4287" i="7"/>
  <c r="A2410" i="7"/>
  <c r="A3711" i="7"/>
  <c r="A3292" i="7"/>
  <c r="A3520" i="7"/>
  <c r="A4282" i="7"/>
  <c r="A3757" i="7"/>
  <c r="A4239" i="7"/>
  <c r="A3139" i="7"/>
  <c r="A3775" i="7"/>
  <c r="A2932" i="7"/>
  <c r="A3065" i="7"/>
  <c r="A3516" i="7"/>
  <c r="A3538" i="7"/>
  <c r="A3369" i="7"/>
  <c r="A3506" i="7"/>
  <c r="A2686" i="7"/>
  <c r="A2854" i="7"/>
  <c r="A4089" i="7"/>
  <c r="A2883" i="7"/>
  <c r="A3413" i="7"/>
  <c r="A4114" i="7"/>
  <c r="A4120" i="7"/>
  <c r="A2693" i="7"/>
  <c r="A2695" i="7"/>
  <c r="A3857" i="7"/>
  <c r="A4070" i="7"/>
  <c r="A3590" i="7"/>
  <c r="A3798" i="7"/>
  <c r="A2813" i="7"/>
  <c r="A3526" i="7"/>
  <c r="A3579" i="7"/>
  <c r="A3707" i="7"/>
  <c r="A2990" i="7"/>
  <c r="A2226" i="7"/>
  <c r="A2207" i="7"/>
  <c r="A2259" i="7"/>
  <c r="A3631" i="7"/>
  <c r="A3701" i="7"/>
  <c r="A3174" i="7"/>
  <c r="A4256" i="7"/>
  <c r="A3634" i="7"/>
  <c r="A2419" i="7"/>
  <c r="A2452" i="7"/>
  <c r="A3162" i="7"/>
  <c r="A4171" i="7"/>
  <c r="A3824" i="7"/>
  <c r="A2788" i="7"/>
  <c r="A4185" i="7"/>
  <c r="A4232" i="7"/>
  <c r="A4275" i="7"/>
  <c r="A3807" i="7"/>
  <c r="A3187" i="7"/>
  <c r="A2837" i="7"/>
  <c r="A3397" i="7"/>
  <c r="A3544" i="7"/>
  <c r="A4259" i="7"/>
  <c r="A2393" i="7"/>
  <c r="A2905" i="7"/>
  <c r="A3599" i="7"/>
  <c r="A3843" i="7"/>
  <c r="A2906" i="7"/>
  <c r="A4236" i="7"/>
  <c r="A2877" i="7"/>
  <c r="A4127" i="7"/>
  <c r="A4158" i="7"/>
  <c r="A3938" i="7"/>
  <c r="A3606" i="7"/>
  <c r="A2993" i="7"/>
  <c r="A2737" i="7"/>
  <c r="A3887" i="7"/>
  <c r="A2417" i="7"/>
  <c r="A4241" i="7"/>
  <c r="A2225" i="7"/>
  <c r="A2485" i="7"/>
  <c r="A3657" i="7"/>
  <c r="A4067" i="7"/>
  <c r="A3169" i="7"/>
  <c r="A3659" i="7"/>
  <c r="A4262" i="7"/>
  <c r="A3196" i="7"/>
  <c r="A3642" i="7"/>
  <c r="A2396" i="7"/>
  <c r="A2421" i="7"/>
  <c r="A2406" i="7"/>
  <c r="A3901" i="7"/>
  <c r="A2744" i="7"/>
  <c r="A3927" i="7"/>
  <c r="A4190" i="7"/>
  <c r="A3338" i="7"/>
  <c r="A2579" i="7"/>
  <c r="A2385" i="7"/>
  <c r="A3676" i="7"/>
  <c r="A3148" i="7"/>
  <c r="A4271" i="7"/>
  <c r="A3565" i="7"/>
  <c r="A3054" i="7"/>
  <c r="A3578" i="7"/>
  <c r="A3068" i="7"/>
  <c r="A3386" i="7"/>
  <c r="A3027" i="7"/>
  <c r="A3996" i="7"/>
  <c r="A4079" i="7"/>
  <c r="A3713" i="7"/>
  <c r="A3823" i="7"/>
  <c r="A3573" i="7"/>
  <c r="A3000" i="7"/>
  <c r="A4179" i="7"/>
  <c r="A3695" i="7"/>
  <c r="A3487" i="7"/>
  <c r="A3820" i="7"/>
  <c r="A3043" i="7"/>
  <c r="A4238" i="7"/>
  <c r="A2440" i="7"/>
  <c r="A2442" i="7"/>
  <c r="A2247" i="7"/>
  <c r="A4218" i="7"/>
  <c r="A2211" i="7"/>
  <c r="A2261" i="7"/>
  <c r="A3762" i="7"/>
  <c r="A4040" i="7"/>
  <c r="A4195" i="7"/>
  <c r="A4113" i="7"/>
  <c r="A3678" i="7"/>
  <c r="A3188" i="7"/>
  <c r="A3656" i="7"/>
  <c r="A3504" i="7"/>
  <c r="A4223" i="7"/>
  <c r="A3884" i="7"/>
  <c r="A2731" i="7"/>
  <c r="A3936" i="7"/>
  <c r="A3790" i="7"/>
  <c r="A3744" i="7"/>
  <c r="A3800" i="7"/>
  <c r="A3294" i="7"/>
  <c r="A3356" i="7"/>
  <c r="A2183" i="7"/>
  <c r="A3608" i="7"/>
  <c r="A3191" i="7"/>
  <c r="A2220" i="7"/>
  <c r="A3781" i="7"/>
  <c r="A3061" i="7"/>
  <c r="A2499" i="7"/>
  <c r="A3702" i="7"/>
  <c r="A3058" i="7"/>
  <c r="A3507" i="7"/>
  <c r="A3622" i="7"/>
  <c r="A3293" i="7"/>
  <c r="A3154" i="7"/>
  <c r="A2808" i="7"/>
  <c r="A3819" i="7"/>
  <c r="A2399" i="7"/>
  <c r="A4041" i="7"/>
  <c r="A3515" i="7"/>
  <c r="A3350" i="7"/>
  <c r="A2677" i="7"/>
  <c r="A2517" i="7"/>
  <c r="A3009" i="7"/>
  <c r="A2869" i="7"/>
  <c r="A3621" i="7"/>
  <c r="A3582" i="7"/>
  <c r="A4084" i="7"/>
  <c r="A2234" i="7"/>
  <c r="A3496" i="7"/>
  <c r="A2806" i="7"/>
  <c r="A2967" i="7"/>
  <c r="A3653" i="7"/>
  <c r="A3699" i="7"/>
  <c r="A3878" i="7"/>
  <c r="A3609" i="7"/>
  <c r="A2755" i="7"/>
  <c r="A3011" i="7"/>
  <c r="A3208" i="7"/>
  <c r="A2430" i="7"/>
  <c r="A3372" i="7"/>
  <c r="A2325" i="7"/>
  <c r="A4104" i="7"/>
  <c r="A2697" i="7"/>
  <c r="A3540" i="7"/>
  <c r="A2814" i="7"/>
  <c r="A3984" i="7"/>
  <c r="A3886" i="7"/>
  <c r="A3500" i="7"/>
  <c r="A3675" i="7"/>
  <c r="A3734" i="7"/>
  <c r="A3537" i="7"/>
  <c r="A3306" i="7"/>
  <c r="A3836" i="7"/>
  <c r="A3596" i="7"/>
  <c r="A3986" i="7"/>
  <c r="A2884" i="7"/>
  <c r="A3549" i="7"/>
  <c r="A3687" i="7"/>
  <c r="A3706" i="7"/>
  <c r="A3177" i="7"/>
  <c r="A4057" i="7"/>
  <c r="A2515" i="7"/>
  <c r="A3012" i="7"/>
  <c r="A2445" i="7"/>
  <c r="A2425" i="7"/>
  <c r="A3284" i="7"/>
  <c r="A4284" i="7"/>
  <c r="A4137" i="7"/>
  <c r="A3920" i="7"/>
  <c r="A2787" i="7"/>
  <c r="A3879" i="7"/>
  <c r="A4155" i="7"/>
  <c r="A3685" i="7"/>
  <c r="A2907" i="7"/>
  <c r="A3370" i="7"/>
  <c r="A3987" i="7"/>
  <c r="A3892" i="7"/>
  <c r="A3533" i="7"/>
  <c r="A2473" i="7"/>
  <c r="A4257" i="7"/>
  <c r="A3385" i="7"/>
  <c r="A3981" i="7"/>
  <c r="A2237" i="7"/>
  <c r="A4206" i="7"/>
  <c r="A3145" i="7"/>
  <c r="A2577" i="7"/>
  <c r="A3422" i="7"/>
  <c r="A4099" i="7"/>
  <c r="A4173" i="7"/>
  <c r="A3056" i="7"/>
  <c r="A3044" i="7"/>
  <c r="A4221" i="7"/>
  <c r="A3175" i="7"/>
  <c r="A2227" i="7"/>
  <c r="A4244" i="7"/>
  <c r="A3483" i="7"/>
  <c r="A3828" i="7"/>
  <c r="A2332" i="7"/>
  <c r="A2992" i="7"/>
  <c r="A2412" i="7"/>
  <c r="A3715" i="7"/>
  <c r="A4055" i="7"/>
  <c r="A2405" i="7"/>
  <c r="A3206" i="7"/>
  <c r="A3858" i="7"/>
  <c r="A2411" i="7"/>
  <c r="A2512" i="7"/>
  <c r="A2529" i="7"/>
  <c r="A3875" i="7"/>
  <c r="A2574" i="7"/>
  <c r="A3186" i="7"/>
  <c r="A2545" i="7"/>
  <c r="A2804" i="7"/>
  <c r="A2330" i="7"/>
  <c r="A4147" i="7"/>
  <c r="A3057" i="7"/>
  <c r="A2842" i="7"/>
  <c r="A3696" i="7"/>
  <c r="A3662" i="7"/>
  <c r="A3298" i="7"/>
  <c r="A4242" i="7"/>
  <c r="A3580" i="7"/>
  <c r="A2847" i="7"/>
  <c r="A3810" i="7"/>
  <c r="A3603" i="7"/>
  <c r="A2891" i="7"/>
  <c r="A3347" i="7"/>
  <c r="A2810" i="7"/>
  <c r="A3039" i="7"/>
  <c r="A4258" i="7"/>
  <c r="A3977" i="7"/>
  <c r="A4200" i="7"/>
  <c r="A3941" i="7"/>
  <c r="A4107" i="7"/>
  <c r="A3605" i="7"/>
  <c r="A3697" i="7"/>
  <c r="A3736" i="7"/>
  <c r="A2685" i="7"/>
  <c r="A3303" i="7"/>
  <c r="A2966" i="7"/>
  <c r="A3135" i="7"/>
  <c r="A3505" i="7"/>
  <c r="A4249" i="7"/>
  <c r="A3424" i="7"/>
  <c r="A4251" i="7"/>
  <c r="A3743" i="7"/>
  <c r="A2576" i="7"/>
  <c r="A2735" i="7"/>
  <c r="A3916" i="7"/>
  <c r="A3297" i="7"/>
  <c r="A3993" i="7"/>
  <c r="A3486" i="7"/>
  <c r="A4175" i="7"/>
  <c r="A2500" i="7"/>
  <c r="A2498" i="7"/>
  <c r="A3900" i="7"/>
  <c r="A3539" i="7"/>
  <c r="A2676" i="7"/>
  <c r="A3531" i="7"/>
  <c r="A4054" i="7"/>
  <c r="A3352" i="7"/>
  <c r="A3560" i="7"/>
  <c r="A2863" i="7"/>
  <c r="A2223" i="7"/>
  <c r="A3412" i="7"/>
  <c r="A3749" i="7"/>
  <c r="A3059" i="7"/>
  <c r="A3845" i="7"/>
  <c r="A2390" i="7"/>
  <c r="A4097" i="7"/>
  <c r="A3896" i="7"/>
  <c r="A3909" i="7"/>
  <c r="A3594" i="7"/>
  <c r="A3939" i="7"/>
  <c r="A3511" i="7"/>
  <c r="A3541" i="7"/>
  <c r="A4198" i="7"/>
  <c r="A3911" i="7"/>
  <c r="A4243" i="7"/>
  <c r="A2228" i="7"/>
  <c r="A3893" i="7"/>
  <c r="A3201" i="7"/>
  <c r="A3484" i="7"/>
  <c r="A3387" i="7"/>
  <c r="A2516" i="7"/>
  <c r="A2818" i="7"/>
  <c r="A4135" i="7"/>
  <c r="A2871" i="7"/>
  <c r="A2862" i="7"/>
  <c r="A4116" i="7"/>
  <c r="A3816" i="7"/>
  <c r="A3733" i="7"/>
  <c r="A3173" i="7"/>
  <c r="A3305" i="7"/>
  <c r="A2575" i="7"/>
  <c r="A4061" i="7"/>
  <c r="A2400" i="7"/>
  <c r="A4164" i="7"/>
  <c r="A2347" i="7"/>
  <c r="A4270" i="7"/>
  <c r="A2878" i="7"/>
  <c r="A3906" i="7"/>
  <c r="A2407" i="7"/>
  <c r="A4237" i="7"/>
  <c r="A3492" i="7"/>
  <c r="A3300" i="7"/>
  <c r="A2912" i="7"/>
  <c r="A2280" i="7"/>
  <c r="A2284" i="7"/>
  <c r="A3595" i="7"/>
  <c r="A2921" i="7"/>
  <c r="A3388" i="7"/>
  <c r="A2251" i="7"/>
  <c r="A2459" i="7"/>
  <c r="A3176" i="7"/>
  <c r="A4034" i="7"/>
  <c r="A2439" i="7"/>
  <c r="A4068" i="7"/>
  <c r="A4160" i="7"/>
  <c r="A3940" i="7"/>
  <c r="A2886" i="7"/>
  <c r="A4252" i="7"/>
  <c r="A2882" i="7"/>
  <c r="A4016" i="7"/>
  <c r="A4277" i="7"/>
  <c r="A2681" i="7"/>
  <c r="A4253" i="7"/>
  <c r="A3868" i="7"/>
  <c r="A3721" i="7"/>
  <c r="A4146" i="7"/>
  <c r="A2651" i="7"/>
  <c r="A2660" i="7"/>
  <c r="A2283" i="7"/>
  <c r="A2291" i="7"/>
  <c r="A2841" i="7"/>
  <c r="A4006" i="7"/>
  <c r="A4010" i="7"/>
  <c r="A2658" i="7"/>
  <c r="A3167" i="7"/>
  <c r="A3867" i="7"/>
  <c r="A3198" i="7"/>
  <c r="A2957" i="7"/>
  <c r="A2946" i="7"/>
  <c r="A2204" i="7"/>
  <c r="A2202" i="7"/>
  <c r="A3444" i="7"/>
  <c r="A3863" i="7"/>
  <c r="A2402" i="7"/>
  <c r="A4332" i="7"/>
  <c r="A2831" i="7"/>
  <c r="A2489" i="7"/>
  <c r="A2504" i="7"/>
  <c r="A4212" i="7"/>
  <c r="A2278" i="7"/>
  <c r="A2507" i="7"/>
  <c r="A4154" i="7"/>
  <c r="A4144" i="7"/>
  <c r="A4073" i="7"/>
  <c r="A3291" i="7"/>
  <c r="A2582" i="7"/>
  <c r="A3660" i="7"/>
  <c r="A3649" i="7"/>
  <c r="A4343" i="7"/>
  <c r="A4345" i="7"/>
  <c r="A3446" i="7"/>
  <c r="A3426" i="7"/>
  <c r="A3428" i="7"/>
  <c r="A2634" i="7"/>
  <c r="A2641" i="7"/>
  <c r="A2621" i="7"/>
  <c r="A3348" i="7"/>
  <c r="A2646" i="7"/>
  <c r="A2923" i="7"/>
  <c r="A4349" i="7"/>
  <c r="A2572" i="7"/>
  <c r="A3160" i="7"/>
  <c r="A3213" i="7"/>
  <c r="A2687" i="7"/>
  <c r="A3365" i="7"/>
  <c r="A3834" i="7"/>
  <c r="A4152" i="7"/>
  <c r="A4162" i="7"/>
  <c r="A3567" i="7"/>
  <c r="A2745" i="7"/>
  <c r="A2321" i="7"/>
  <c r="A2712" i="7"/>
  <c r="A3458" i="7"/>
  <c r="A3958" i="7"/>
  <c r="A3224" i="7"/>
  <c r="A4297" i="7"/>
  <c r="A2607" i="7"/>
  <c r="A2598" i="7"/>
  <c r="A2783" i="7"/>
  <c r="A3110" i="7"/>
  <c r="A2295" i="7"/>
  <c r="A2311" i="7"/>
  <c r="A2358" i="7"/>
  <c r="A2362" i="7"/>
  <c r="A3328" i="7"/>
  <c r="A3330" i="7"/>
  <c r="A3262" i="7"/>
  <c r="A3278" i="7"/>
  <c r="A3087" i="7"/>
  <c r="A3083" i="7"/>
  <c r="A3095" i="7"/>
  <c r="A2711" i="7"/>
  <c r="A2703" i="7"/>
  <c r="A3474" i="7"/>
  <c r="A3457" i="7"/>
  <c r="A3462" i="7"/>
  <c r="A3950" i="7"/>
  <c r="A3965" i="7"/>
  <c r="A3247" i="7"/>
  <c r="A3225" i="7"/>
  <c r="A4312" i="7"/>
  <c r="A4313" i="7"/>
  <c r="A4323" i="7"/>
  <c r="A2610" i="7"/>
  <c r="A2597" i="7"/>
  <c r="A2785" i="7"/>
  <c r="A2759" i="7"/>
  <c r="A3106" i="7"/>
  <c r="A3133" i="7"/>
  <c r="A3125" i="7"/>
  <c r="A3084" i="7"/>
  <c r="A2308" i="7"/>
  <c r="A2298" i="7"/>
  <c r="A2371" i="7"/>
  <c r="A2301" i="7"/>
  <c r="A3333" i="7"/>
  <c r="A3323" i="7"/>
  <c r="A2951" i="7"/>
  <c r="A3812" i="7"/>
  <c r="A2540" i="7"/>
  <c r="A3437" i="7"/>
  <c r="A2624" i="7"/>
  <c r="A2618" i="7"/>
  <c r="A2949" i="7"/>
  <c r="A4063" i="7"/>
  <c r="A2180" i="7"/>
  <c r="A2963" i="7"/>
  <c r="A3885" i="7"/>
  <c r="A3459" i="7"/>
  <c r="A2589" i="7"/>
  <c r="A2300" i="7"/>
  <c r="A3090" i="7"/>
  <c r="A3460" i="7"/>
  <c r="A3223" i="7"/>
  <c r="A2594" i="7"/>
  <c r="A3099" i="7"/>
  <c r="A2662" i="7"/>
  <c r="A2663" i="7"/>
  <c r="A2271" i="7"/>
  <c r="A2287" i="7"/>
  <c r="A2820" i="7"/>
  <c r="A4013" i="7"/>
  <c r="A4012" i="7"/>
  <c r="A3214" i="7"/>
  <c r="A2475" i="7"/>
  <c r="A2186" i="7"/>
  <c r="A2198" i="7"/>
  <c r="A2960" i="7"/>
  <c r="A3571" i="7"/>
  <c r="A2416" i="7"/>
  <c r="A3899" i="7"/>
  <c r="A3888" i="7"/>
  <c r="A2273" i="7"/>
  <c r="A2288" i="7"/>
  <c r="A4217" i="7"/>
  <c r="A4261" i="7"/>
  <c r="A2650" i="7"/>
  <c r="A2867" i="7"/>
  <c r="A2868" i="7"/>
  <c r="A3639" i="7"/>
  <c r="A3046" i="7"/>
  <c r="A3751" i="7"/>
  <c r="A2199" i="7"/>
  <c r="A2216" i="7"/>
  <c r="A4333" i="7"/>
  <c r="A4339" i="7"/>
  <c r="A3443" i="7"/>
  <c r="A3451" i="7"/>
  <c r="A3442" i="7"/>
  <c r="A2635" i="7"/>
  <c r="A2628" i="7"/>
  <c r="A2631" i="7"/>
  <c r="A4351" i="7"/>
  <c r="A3452" i="7"/>
  <c r="A3615" i="7"/>
  <c r="A3705" i="7"/>
  <c r="A3617" i="7"/>
  <c r="A2206" i="7"/>
  <c r="A2674" i="7"/>
  <c r="A2493" i="7"/>
  <c r="A3545" i="7"/>
  <c r="A3907" i="7"/>
  <c r="A4193" i="7"/>
  <c r="A3755" i="7"/>
  <c r="A2270" i="7"/>
  <c r="A3360" i="7"/>
  <c r="A2293" i="7"/>
  <c r="A2192" i="7"/>
  <c r="A2511" i="7"/>
  <c r="A2616" i="7"/>
  <c r="A4128" i="7"/>
  <c r="A4199" i="7"/>
  <c r="A3508" i="7"/>
  <c r="A4100" i="7"/>
  <c r="A3048" i="7"/>
  <c r="A2351" i="7"/>
  <c r="A2310" i="7"/>
  <c r="A2718" i="7"/>
  <c r="A3467" i="7"/>
  <c r="A3948" i="7"/>
  <c r="A3249" i="7"/>
  <c r="A2606" i="7"/>
  <c r="A2591" i="7"/>
  <c r="A2775" i="7"/>
  <c r="A3120" i="7"/>
  <c r="A2296" i="7"/>
  <c r="A2317" i="7"/>
  <c r="A2364" i="7"/>
  <c r="A2373" i="7"/>
  <c r="A3314" i="7"/>
  <c r="A3320" i="7"/>
  <c r="A3265" i="7"/>
  <c r="A3272" i="7"/>
  <c r="A3094" i="7"/>
  <c r="A3078" i="7"/>
  <c r="A3097" i="7"/>
  <c r="A2706" i="7"/>
  <c r="A2724" i="7"/>
  <c r="A3482" i="7"/>
  <c r="A3473" i="7"/>
  <c r="A3974" i="7"/>
  <c r="A3961" i="7"/>
  <c r="A3954" i="7"/>
  <c r="A3244" i="7"/>
  <c r="A3243" i="7"/>
  <c r="A3240" i="7"/>
  <c r="A4311" i="7"/>
  <c r="A4319" i="7"/>
  <c r="A4321" i="7"/>
  <c r="A2586" i="7"/>
  <c r="A2603" i="7"/>
  <c r="A2771" i="7"/>
  <c r="A2773" i="7"/>
  <c r="A3132" i="7"/>
  <c r="A3134" i="7"/>
  <c r="A3254" i="7"/>
  <c r="A3317" i="7"/>
  <c r="A2355" i="7"/>
  <c r="A3275" i="7"/>
  <c r="A3273" i="7"/>
  <c r="A3079" i="7"/>
  <c r="A2272" i="7"/>
  <c r="A4022" i="7"/>
  <c r="A2178" i="7"/>
  <c r="A3022" i="7"/>
  <c r="A3439" i="7"/>
  <c r="A2620" i="7"/>
  <c r="A2479" i="7"/>
  <c r="A3018" i="7"/>
  <c r="A4301" i="7"/>
  <c r="A3117" i="7"/>
  <c r="A2380" i="7"/>
  <c r="A2701" i="7"/>
  <c r="A3222" i="7"/>
  <c r="A3126" i="7"/>
  <c r="A2644" i="7"/>
  <c r="A2670" i="7"/>
  <c r="A2275" i="7"/>
  <c r="A2277" i="7"/>
  <c r="A2830" i="7"/>
  <c r="A4031" i="7"/>
  <c r="A4025" i="7"/>
  <c r="A2470" i="7"/>
  <c r="A2246" i="7"/>
  <c r="A2950" i="7"/>
  <c r="A2958" i="7"/>
  <c r="A2941" i="7"/>
  <c r="A2197" i="7"/>
  <c r="A3923" i="7"/>
  <c r="A4213" i="7"/>
  <c r="A2740" i="7"/>
  <c r="A3748" i="7"/>
  <c r="A2633" i="7"/>
  <c r="A4324" i="7"/>
  <c r="A2750" i="7"/>
  <c r="A2935" i="7"/>
  <c r="A2240" i="7"/>
  <c r="A3564" i="7"/>
  <c r="A3051" i="7"/>
  <c r="A3217" i="7"/>
  <c r="A2451" i="7"/>
  <c r="A2446" i="7"/>
  <c r="A3638" i="7"/>
  <c r="A4350" i="7"/>
  <c r="A4326" i="7"/>
  <c r="A4344" i="7"/>
  <c r="A3430" i="7"/>
  <c r="A3441" i="7"/>
  <c r="A3432" i="7"/>
  <c r="A2640" i="7"/>
  <c r="A2630" i="7"/>
  <c r="A2615" i="7"/>
  <c r="A3431" i="7"/>
  <c r="A3943" i="7"/>
  <c r="A2684" i="7"/>
  <c r="A4348" i="7"/>
  <c r="A2323" i="7"/>
  <c r="A3216" i="7"/>
  <c r="A2856" i="7"/>
  <c r="A3862" i="7"/>
  <c r="A3882" i="7"/>
  <c r="A2845" i="7"/>
  <c r="A2383" i="7"/>
  <c r="A3405" i="7"/>
  <c r="A3587" i="7"/>
  <c r="A2309" i="7"/>
  <c r="A2707" i="7"/>
  <c r="A3464" i="7"/>
  <c r="A3967" i="7"/>
  <c r="A3232" i="7"/>
  <c r="A2609" i="7"/>
  <c r="A2777" i="7"/>
  <c r="A2760" i="7"/>
  <c r="A3116" i="7"/>
  <c r="A2318" i="7"/>
  <c r="A2322" i="7"/>
  <c r="A2379" i="7"/>
  <c r="A2352" i="7"/>
  <c r="A3324" i="7"/>
  <c r="A3336" i="7"/>
  <c r="A3270" i="7"/>
  <c r="A3268" i="7"/>
  <c r="A3102" i="7"/>
  <c r="A3081" i="7"/>
  <c r="A2719" i="7"/>
  <c r="A2713" i="7"/>
  <c r="A2704" i="7"/>
  <c r="A3463" i="7"/>
  <c r="A3481" i="7"/>
  <c r="A3960" i="7"/>
  <c r="A3971" i="7"/>
  <c r="A3952" i="7"/>
  <c r="A3245" i="7"/>
  <c r="A3235" i="7"/>
  <c r="A3241" i="7"/>
  <c r="A4299" i="7"/>
  <c r="A4300" i="7"/>
  <c r="A4310" i="7"/>
  <c r="A2612" i="7"/>
  <c r="A2602" i="7"/>
  <c r="A2766" i="7"/>
  <c r="A2767" i="7"/>
  <c r="A3107" i="7"/>
  <c r="A3131" i="7"/>
  <c r="A2319" i="7"/>
  <c r="A2377" i="7"/>
  <c r="A3086" i="7"/>
  <c r="A3252" i="7"/>
  <c r="A3257" i="7"/>
  <c r="A2378" i="7"/>
  <c r="A2370" i="7"/>
  <c r="A3334" i="7"/>
  <c r="A4019" i="7"/>
  <c r="A2648" i="7"/>
  <c r="A3835" i="7"/>
  <c r="A3445" i="7"/>
  <c r="A2422" i="7"/>
  <c r="A4124" i="7"/>
  <c r="A2710" i="7"/>
  <c r="A2590" i="7"/>
  <c r="A2297" i="7"/>
  <c r="A3103" i="7"/>
  <c r="A3968" i="7"/>
  <c r="A2600" i="7"/>
  <c r="A2656" i="7"/>
  <c r="A2653" i="7"/>
  <c r="A2286" i="7"/>
  <c r="A2266" i="7"/>
  <c r="A2822" i="7"/>
  <c r="A4015" i="7"/>
  <c r="A4005" i="7"/>
  <c r="A2652" i="7"/>
  <c r="A3221" i="7"/>
  <c r="A3220" i="7"/>
  <c r="A3205" i="7"/>
  <c r="A2188" i="7"/>
  <c r="A2191" i="7"/>
  <c r="A2944" i="7"/>
  <c r="A2193" i="7"/>
  <c r="A3925" i="7"/>
  <c r="A4228" i="7"/>
  <c r="A3281" i="7"/>
  <c r="A4075" i="7"/>
  <c r="A4327" i="7"/>
  <c r="A3339" i="7"/>
  <c r="A3584" i="7"/>
  <c r="A3301" i="7"/>
  <c r="A3610" i="7"/>
  <c r="A2821" i="7"/>
  <c r="A3016" i="7"/>
  <c r="A2264" i="7"/>
  <c r="A3502" i="7"/>
  <c r="A2756" i="7"/>
  <c r="A2208" i="7"/>
  <c r="A2519" i="7"/>
  <c r="A3797" i="7"/>
  <c r="A4328" i="7"/>
  <c r="A4336" i="7"/>
  <c r="A4347" i="7"/>
  <c r="A3434" i="7"/>
  <c r="A3433" i="7"/>
  <c r="A2629" i="7"/>
  <c r="A2638" i="7"/>
  <c r="A2622" i="7"/>
  <c r="A3700" i="7"/>
  <c r="A3178" i="7"/>
  <c r="A3304" i="7"/>
  <c r="A2389" i="7"/>
  <c r="A2530" i="7"/>
  <c r="A3628" i="7"/>
  <c r="A2554" i="7"/>
  <c r="A3376" i="7"/>
  <c r="A4260" i="7"/>
  <c r="A2627" i="7"/>
  <c r="A3652" i="7"/>
  <c r="A2549" i="7"/>
  <c r="A2844" i="7"/>
  <c r="A3182" i="7"/>
  <c r="A3620" i="7"/>
  <c r="A3871" i="7"/>
  <c r="A3440" i="7"/>
  <c r="A3138" i="7"/>
  <c r="A2709" i="7"/>
  <c r="A3469" i="7"/>
  <c r="A3233" i="7"/>
  <c r="A3246" i="7"/>
  <c r="A2593" i="7"/>
  <c r="A2780" i="7"/>
  <c r="A2784" i="7"/>
  <c r="A3127" i="7"/>
  <c r="A2305" i="7"/>
  <c r="A2307" i="7"/>
  <c r="A2367" i="7"/>
  <c r="A2376" i="7"/>
  <c r="A3312" i="7"/>
  <c r="A3335" i="7"/>
  <c r="A3255" i="7"/>
  <c r="A3279" i="7"/>
  <c r="A3093" i="7"/>
  <c r="A3080" i="7"/>
  <c r="A2705" i="7"/>
  <c r="A2723" i="7"/>
  <c r="A2728" i="7"/>
  <c r="A3454" i="7"/>
  <c r="A3479" i="7"/>
  <c r="A3953" i="7"/>
  <c r="A3947" i="7"/>
  <c r="A3949" i="7"/>
  <c r="A3238" i="7"/>
  <c r="A3239" i="7"/>
  <c r="A3237" i="7"/>
  <c r="A4318" i="7"/>
  <c r="A4302" i="7"/>
  <c r="A4316" i="7"/>
  <c r="A2608" i="7"/>
  <c r="A2604" i="7"/>
  <c r="A2764" i="7"/>
  <c r="A2778" i="7"/>
  <c r="A3115" i="7"/>
  <c r="A3113" i="7"/>
  <c r="A2368" i="7"/>
  <c r="A3251" i="7"/>
  <c r="A3321" i="7"/>
  <c r="A3325" i="7"/>
  <c r="A3256" i="7"/>
  <c r="A3098" i="7"/>
  <c r="A2294" i="7"/>
  <c r="A2374" i="7"/>
  <c r="A2194" i="7"/>
  <c r="A3945" i="7"/>
  <c r="A2613" i="7"/>
  <c r="A2669" i="7"/>
  <c r="A3250" i="7"/>
  <c r="A3327" i="7"/>
  <c r="A2647" i="7"/>
  <c r="A2664" i="7"/>
  <c r="A2269" i="7"/>
  <c r="A2268" i="7"/>
  <c r="A2843" i="7"/>
  <c r="A4008" i="7"/>
  <c r="A4030" i="7"/>
  <c r="A2668" i="7"/>
  <c r="A2492" i="7"/>
  <c r="A3215" i="7"/>
  <c r="A4018" i="7"/>
  <c r="A3219" i="7"/>
  <c r="A2955" i="7"/>
  <c r="A2933" i="7"/>
  <c r="A2952" i="7"/>
  <c r="A2190" i="7"/>
  <c r="A3351" i="7"/>
  <c r="A2892" i="7"/>
  <c r="A2260" i="7"/>
  <c r="A4329" i="7"/>
  <c r="A2643" i="7"/>
  <c r="A3218" i="7"/>
  <c r="A2509" i="7"/>
  <c r="A2661" i="7"/>
  <c r="A4028" i="7"/>
  <c r="A3611" i="7"/>
  <c r="A2255" i="7"/>
  <c r="A3942" i="7"/>
  <c r="A2292" i="7"/>
  <c r="A3075" i="7"/>
  <c r="A2815" i="7"/>
  <c r="A3421" i="7"/>
  <c r="A3568" i="7"/>
  <c r="A3153" i="7"/>
  <c r="A2267" i="7"/>
  <c r="A4340" i="7"/>
  <c r="A4325" i="7"/>
  <c r="A3436" i="7"/>
  <c r="A3447" i="7"/>
  <c r="A2639" i="7"/>
  <c r="A2623" i="7"/>
  <c r="A3427" i="7"/>
  <c r="A2258" i="7"/>
  <c r="A2698" i="7"/>
  <c r="A3818" i="7"/>
  <c r="A3172" i="7"/>
  <c r="A4123" i="7"/>
  <c r="A3035" i="7"/>
  <c r="A3777" i="7"/>
  <c r="A3200" i="7"/>
  <c r="A2252" i="7"/>
  <c r="A4225" i="7"/>
  <c r="A2614" i="7"/>
  <c r="A2937" i="7"/>
  <c r="A2730" i="7"/>
  <c r="A4166" i="7"/>
  <c r="A4337" i="7"/>
  <c r="A2987" i="7"/>
  <c r="A3264" i="7"/>
  <c r="A2714" i="7"/>
  <c r="A3471" i="7"/>
  <c r="A3475" i="7"/>
  <c r="A3229" i="7"/>
  <c r="A3236" i="7"/>
  <c r="A2601" i="7"/>
  <c r="A2781" i="7"/>
  <c r="A2782" i="7"/>
  <c r="A3129" i="7"/>
  <c r="A2320" i="7"/>
  <c r="A2304" i="7"/>
  <c r="A2375" i="7"/>
  <c r="A2360" i="7"/>
  <c r="A3318" i="7"/>
  <c r="A3316" i="7"/>
  <c r="A3277" i="7"/>
  <c r="A3271" i="7"/>
  <c r="A3096" i="7"/>
  <c r="A3100" i="7"/>
  <c r="A2721" i="7"/>
  <c r="A2717" i="7"/>
  <c r="A2725" i="7"/>
  <c r="A3480" i="7"/>
  <c r="A3478" i="7"/>
  <c r="A3972" i="7"/>
  <c r="A3970" i="7"/>
  <c r="A3959" i="7"/>
  <c r="A3242" i="7"/>
  <c r="A3231" i="7"/>
  <c r="A4314" i="7"/>
  <c r="A4320" i="7"/>
  <c r="A4308" i="7"/>
  <c r="A4315" i="7"/>
  <c r="A2592" i="7"/>
  <c r="A2588" i="7"/>
  <c r="A2786" i="7"/>
  <c r="A2768" i="7"/>
  <c r="A3122" i="7"/>
  <c r="A3114" i="7"/>
  <c r="A3263" i="7"/>
  <c r="A2361" i="7"/>
  <c r="A3329" i="7"/>
  <c r="A2363" i="7"/>
  <c r="A2726" i="7"/>
  <c r="A3261" i="7"/>
  <c r="A2659" i="7"/>
  <c r="A3808" i="7"/>
  <c r="A3870" i="7"/>
  <c r="A4342" i="7"/>
  <c r="A2203" i="7"/>
  <c r="A2828" i="7"/>
  <c r="A3161" i="7"/>
  <c r="A3310" i="7"/>
  <c r="A3476" i="7"/>
  <c r="A4305" i="7"/>
  <c r="A3124" i="7"/>
  <c r="A2313" i="7"/>
  <c r="A3274" i="7"/>
  <c r="A2654" i="7"/>
  <c r="A2290" i="7"/>
  <c r="A2285" i="7"/>
  <c r="A2826" i="7"/>
  <c r="A2836" i="7"/>
  <c r="A4014" i="7"/>
  <c r="A4029" i="7"/>
  <c r="A3207" i="7"/>
  <c r="A2496" i="7"/>
  <c r="A2472" i="7"/>
  <c r="A4235" i="7"/>
  <c r="A3194" i="7"/>
  <c r="A2205" i="7"/>
  <c r="A2189" i="7"/>
  <c r="A2947" i="7"/>
  <c r="A2196" i="7"/>
  <c r="A2195" i="7"/>
  <c r="A2233" i="7"/>
  <c r="A2976" i="7"/>
  <c r="A3453" i="7"/>
  <c r="A3534" i="7"/>
  <c r="A4011" i="7"/>
  <c r="A4148" i="7"/>
  <c r="A4159" i="7"/>
  <c r="A3710" i="7"/>
  <c r="A3354" i="7"/>
  <c r="A2342" i="7"/>
  <c r="A3840" i="7"/>
  <c r="A3817" i="7"/>
  <c r="A3592" i="7"/>
  <c r="A3831" i="7"/>
  <c r="A3979" i="7"/>
  <c r="A3158" i="7"/>
  <c r="A3735" i="7"/>
  <c r="A4037" i="7"/>
  <c r="A4330" i="7"/>
  <c r="A4346" i="7"/>
  <c r="A3450" i="7"/>
  <c r="A3438" i="7"/>
  <c r="A2617" i="7"/>
  <c r="A2636" i="7"/>
  <c r="A3435" i="7"/>
  <c r="A3425" i="7"/>
  <c r="A2508" i="7"/>
  <c r="A3919" i="7"/>
  <c r="A3930" i="7"/>
  <c r="A4020" i="7"/>
  <c r="A2327" i="7"/>
  <c r="A4033" i="7"/>
  <c r="A3536" i="7"/>
  <c r="A3727" i="7"/>
  <c r="A2532" i="7"/>
  <c r="A4002" i="7"/>
  <c r="A2349" i="7"/>
  <c r="A4090" i="7"/>
  <c r="A3062" i="7"/>
  <c r="A4180" i="7"/>
  <c r="A2212" i="7"/>
  <c r="A3267" i="7"/>
  <c r="A2722" i="7"/>
  <c r="A3470" i="7"/>
  <c r="A3951" i="7"/>
  <c r="A3234" i="7"/>
  <c r="A4298" i="7"/>
  <c r="A2587" i="7"/>
  <c r="A2605" i="7"/>
  <c r="A2769" i="7"/>
  <c r="A3112" i="7"/>
  <c r="A3119" i="7"/>
  <c r="A2312" i="7"/>
  <c r="A2314" i="7"/>
  <c r="A2359" i="7"/>
  <c r="A2366" i="7"/>
  <c r="A3319" i="7"/>
  <c r="A3322" i="7"/>
  <c r="A3253" i="7"/>
  <c r="A3089" i="7"/>
  <c r="A3077" i="7"/>
  <c r="A3104" i="7"/>
  <c r="A2700" i="7"/>
  <c r="A2727" i="7"/>
  <c r="A2720" i="7"/>
  <c r="A3461" i="7"/>
  <c r="A3465" i="7"/>
  <c r="A3975" i="7"/>
  <c r="A3966" i="7"/>
  <c r="A3962" i="7"/>
  <c r="A3248" i="7"/>
  <c r="A3228" i="7"/>
  <c r="A4317" i="7"/>
  <c r="A4309" i="7"/>
  <c r="A4296" i="7"/>
  <c r="A2584" i="7"/>
  <c r="A2596" i="7"/>
  <c r="A2770" i="7"/>
  <c r="A2761" i="7"/>
  <c r="A2779" i="7"/>
  <c r="A3118" i="7"/>
  <c r="A3130" i="7"/>
  <c r="A2299" i="7"/>
  <c r="A2369" i="7"/>
  <c r="A2315" i="7"/>
  <c r="A2354" i="7"/>
  <c r="A3276" i="7"/>
  <c r="A3082" i="7"/>
  <c r="A3105" i="7"/>
  <c r="A2276" i="7"/>
  <c r="A2827" i="7"/>
  <c r="A4024" i="7"/>
  <c r="A2645" i="7"/>
  <c r="A3197" i="7"/>
  <c r="A2940" i="7"/>
  <c r="A2326" i="7"/>
  <c r="A4167" i="7"/>
  <c r="A3559" i="7"/>
  <c r="A4334" i="7"/>
  <c r="A2236" i="7"/>
  <c r="A4269" i="7"/>
  <c r="A3963" i="7"/>
  <c r="A2774" i="7"/>
  <c r="A3337" i="7"/>
  <c r="A3092" i="7"/>
  <c r="A3956" i="7"/>
  <c r="A4303" i="7"/>
  <c r="A2765" i="7"/>
  <c r="A2657" i="7"/>
  <c r="A2265" i="7"/>
  <c r="A2289" i="7"/>
  <c r="A2839" i="7"/>
  <c r="A2823" i="7"/>
  <c r="A4021" i="7"/>
  <c r="A4017" i="7"/>
  <c r="A2665" i="7"/>
  <c r="A2481" i="7"/>
  <c r="A3003" i="7"/>
  <c r="A3358" i="7"/>
  <c r="A3212" i="7"/>
  <c r="A3204" i="7"/>
  <c r="A2954" i="7"/>
  <c r="A2185" i="7"/>
  <c r="A2179" i="7"/>
  <c r="A2187" i="7"/>
  <c r="A2956" i="7"/>
  <c r="A2948" i="7"/>
  <c r="A2181" i="7"/>
  <c r="A2182" i="7"/>
  <c r="A2852" i="7"/>
  <c r="A2834" i="7"/>
  <c r="A3006" i="7"/>
  <c r="A3926" i="7"/>
  <c r="A4233" i="7"/>
  <c r="A3342" i="7"/>
  <c r="A3623" i="7"/>
  <c r="A3183" i="7"/>
  <c r="A4208" i="7"/>
  <c r="A3677" i="7"/>
  <c r="A4188" i="7"/>
  <c r="A2738" i="7"/>
  <c r="A3199" i="7"/>
  <c r="A2414" i="7"/>
  <c r="A3928" i="7"/>
  <c r="A3794" i="7"/>
  <c r="A4331" i="7"/>
  <c r="A4338" i="7"/>
  <c r="A3448" i="7"/>
  <c r="A3449" i="7"/>
  <c r="A3429" i="7"/>
  <c r="A2625" i="7"/>
  <c r="A2637" i="7"/>
  <c r="A2619" i="7"/>
  <c r="A2626" i="7"/>
  <c r="A3555" i="7"/>
  <c r="A2248" i="7"/>
  <c r="A2934" i="7"/>
  <c r="A2953" i="7"/>
  <c r="A2824" i="7"/>
  <c r="A3562" i="7"/>
  <c r="A4264" i="7"/>
  <c r="A4335" i="7"/>
  <c r="A4209" i="7"/>
  <c r="A3921" i="7"/>
  <c r="A4281" i="7"/>
  <c r="A4056" i="7"/>
  <c r="A2471" i="7"/>
  <c r="A2900" i="7"/>
  <c r="A3826" i="7"/>
  <c r="A2977" i="7"/>
  <c r="A2746" i="7"/>
  <c r="A3786" i="7"/>
  <c r="A2965" i="7"/>
  <c r="A2560" i="7"/>
  <c r="A2872" i="7"/>
  <c r="A2420" i="7"/>
  <c r="A2513" i="7"/>
  <c r="A3547" i="7"/>
  <c r="A2432" i="7"/>
  <c r="A3259" i="7"/>
  <c r="A2715" i="7"/>
  <c r="A3455" i="7"/>
  <c r="A3973" i="7"/>
  <c r="A3230" i="7"/>
  <c r="A4295" i="7"/>
  <c r="A2595" i="7"/>
  <c r="A2611" i="7"/>
  <c r="A2758" i="7"/>
  <c r="A3111" i="7"/>
  <c r="A3108" i="7"/>
  <c r="A2302" i="7"/>
  <c r="A2316" i="7"/>
  <c r="A2372" i="7"/>
  <c r="A2353" i="7"/>
  <c r="A3332" i="7"/>
  <c r="A3315" i="7"/>
  <c r="A3260" i="7"/>
  <c r="A3101" i="7"/>
  <c r="A3091" i="7"/>
  <c r="A3088" i="7"/>
  <c r="A2708" i="7"/>
  <c r="A2716" i="7"/>
  <c r="A3456" i="7"/>
  <c r="A3468" i="7"/>
  <c r="A3466" i="7"/>
  <c r="A3955" i="7"/>
  <c r="A3964" i="7"/>
  <c r="A3957" i="7"/>
  <c r="A3227" i="7"/>
  <c r="A3226" i="7"/>
  <c r="A4304" i="7"/>
  <c r="A4306" i="7"/>
  <c r="A4307" i="7"/>
  <c r="A2599" i="7"/>
  <c r="A2585" i="7"/>
  <c r="A2772" i="7"/>
  <c r="A2762" i="7"/>
  <c r="A3123" i="7"/>
  <c r="A3128" i="7"/>
  <c r="A3109" i="7"/>
  <c r="A3313" i="7"/>
  <c r="A3266" i="7"/>
  <c r="A3258" i="7"/>
  <c r="A3331" i="7"/>
  <c r="A3309" i="7"/>
  <c r="A2356" i="7"/>
  <c r="A2306" i="7"/>
  <c r="A2666" i="7"/>
  <c r="A3561" i="7"/>
  <c r="A4352" i="7"/>
  <c r="A2282" i="7"/>
  <c r="A2474" i="7"/>
  <c r="A3575" i="7"/>
  <c r="A2848" i="7"/>
  <c r="A2436" i="7"/>
  <c r="A4194" i="7"/>
  <c r="A3269" i="7"/>
  <c r="A3477" i="7"/>
  <c r="A4322" i="7"/>
  <c r="A3121" i="7"/>
  <c r="A3311" i="7"/>
  <c r="A2522" i="7"/>
  <c r="A2702" i="7"/>
  <c r="A2763" i="7"/>
  <c r="A2303" i="7"/>
  <c r="A2357" i="7"/>
  <c r="A160" i="3"/>
  <c r="A193" i="3"/>
  <c r="A163" i="3"/>
  <c r="A749" i="3"/>
  <c r="A532" i="3"/>
  <c r="A199" i="3"/>
  <c r="A86" i="10"/>
  <c r="A80" i="10"/>
  <c r="A78" i="10"/>
  <c r="A84" i="10"/>
  <c r="A69" i="10"/>
  <c r="A59" i="10"/>
  <c r="A82" i="10"/>
  <c r="A91" i="10"/>
  <c r="A81" i="10"/>
  <c r="A57" i="10"/>
  <c r="A79" i="10"/>
  <c r="A68" i="10"/>
  <c r="A73" i="10"/>
  <c r="A65" i="10"/>
  <c r="A52" i="10"/>
  <c r="A71" i="10"/>
  <c r="A77" i="10"/>
  <c r="A88" i="10"/>
  <c r="A85" i="10"/>
  <c r="A93" i="10"/>
  <c r="A60" i="10"/>
  <c r="A72" i="10"/>
  <c r="A62" i="10"/>
  <c r="A63" i="10"/>
  <c r="A56" i="10"/>
  <c r="A89" i="10"/>
  <c r="A92" i="10"/>
  <c r="A53" i="10"/>
  <c r="A90" i="10"/>
  <c r="A58" i="10"/>
  <c r="A94" i="10"/>
  <c r="A61" i="10"/>
  <c r="A51" i="10"/>
  <c r="A74" i="10"/>
  <c r="A70" i="10"/>
  <c r="A67" i="10"/>
  <c r="A50" i="10"/>
  <c r="A64" i="10"/>
  <c r="A55" i="10"/>
  <c r="A75" i="10"/>
  <c r="A76" i="10"/>
  <c r="A49" i="10"/>
  <c r="A83" i="10"/>
  <c r="A54" i="10"/>
  <c r="A66" i="10"/>
  <c r="A87" i="10"/>
  <c r="A106" i="10"/>
  <c r="A98" i="10"/>
  <c r="A132" i="10"/>
  <c r="A118" i="10"/>
  <c r="A140" i="10"/>
  <c r="A130" i="10"/>
  <c r="A126" i="10"/>
  <c r="A112" i="10"/>
  <c r="A99" i="10"/>
  <c r="A100" i="10"/>
  <c r="A101" i="10"/>
  <c r="A128" i="10"/>
  <c r="A108" i="10"/>
  <c r="A111" i="10"/>
  <c r="A110" i="10"/>
  <c r="A131" i="10"/>
  <c r="A137" i="10"/>
  <c r="A124" i="10"/>
  <c r="A134" i="10"/>
  <c r="A120" i="10"/>
  <c r="A97" i="10"/>
  <c r="A96" i="10"/>
  <c r="A105" i="10"/>
  <c r="A104" i="10"/>
  <c r="A127" i="10"/>
  <c r="A95" i="10"/>
  <c r="A139" i="10"/>
  <c r="A114" i="10"/>
  <c r="A135" i="10"/>
  <c r="A107" i="10"/>
  <c r="A102" i="10"/>
  <c r="A133" i="10"/>
  <c r="A123" i="10"/>
  <c r="A113" i="10"/>
  <c r="A103" i="10"/>
  <c r="A109" i="10"/>
  <c r="A129" i="10"/>
  <c r="A116" i="10"/>
  <c r="A136" i="10"/>
  <c r="A138" i="10"/>
  <c r="A115" i="10"/>
  <c r="A117" i="10"/>
  <c r="A119" i="10"/>
  <c r="A122" i="10"/>
  <c r="A125" i="10"/>
  <c r="A121" i="10"/>
  <c r="A5765" i="7"/>
  <c r="A4781" i="7"/>
  <c r="A6329" i="7"/>
  <c r="J7" i="9"/>
  <c r="J9" i="8"/>
  <c r="A3880" i="7"/>
  <c r="A1540" i="7"/>
  <c r="A1138" i="7"/>
  <c r="A1347" i="7"/>
  <c r="A5392" i="7"/>
  <c r="A367" i="7"/>
  <c r="A597" i="3"/>
  <c r="A463" i="3"/>
  <c r="A713" i="3"/>
  <c r="A67" i="3"/>
  <c r="A165" i="3"/>
  <c r="A305" i="3"/>
  <c r="A329" i="3"/>
  <c r="A370" i="3"/>
  <c r="A353" i="3"/>
  <c r="A306" i="3"/>
  <c r="A310" i="3"/>
  <c r="A333" i="3"/>
  <c r="A362" i="3"/>
  <c r="A335" i="3"/>
  <c r="A315" i="3"/>
  <c r="A307" i="3"/>
  <c r="A308" i="3"/>
  <c r="A331" i="3"/>
  <c r="A374" i="3"/>
  <c r="A354" i="3"/>
  <c r="A322" i="3"/>
  <c r="A345" i="3"/>
  <c r="A338" i="3"/>
  <c r="A332" i="3"/>
  <c r="A359" i="3"/>
  <c r="A367" i="3"/>
  <c r="A372" i="3"/>
  <c r="A349" i="3"/>
  <c r="A344" i="3"/>
  <c r="A347" i="3"/>
  <c r="A330" i="3"/>
  <c r="A311" i="3"/>
  <c r="A328" i="3"/>
  <c r="A360" i="3"/>
  <c r="A351" i="3"/>
  <c r="A355" i="3"/>
  <c r="C9" i="8"/>
  <c r="C7" i="9"/>
  <c r="A533" i="3"/>
  <c r="A525" i="3"/>
  <c r="A485" i="3"/>
  <c r="A459" i="3"/>
  <c r="A455" i="3"/>
  <c r="A472" i="3"/>
  <c r="A456" i="3"/>
  <c r="A513" i="3"/>
  <c r="A518" i="3"/>
  <c r="A509" i="3"/>
  <c r="A517" i="3"/>
  <c r="A453" i="3"/>
  <c r="A465" i="3"/>
  <c r="A489" i="3"/>
  <c r="A521" i="3"/>
  <c r="A506" i="3"/>
  <c r="A466" i="3"/>
  <c r="A474" i="3"/>
  <c r="A470" i="3"/>
  <c r="A522" i="3"/>
  <c r="A483" i="3"/>
  <c r="A514" i="3"/>
  <c r="A502" i="3"/>
  <c r="A497" i="3"/>
  <c r="A504" i="3"/>
  <c r="A479" i="3"/>
  <c r="A526" i="3"/>
  <c r="A491" i="3"/>
  <c r="A462" i="3"/>
  <c r="A519" i="3"/>
  <c r="A460" i="3"/>
  <c r="A477" i="3"/>
  <c r="A488" i="3"/>
  <c r="A523" i="3"/>
  <c r="A501" i="3"/>
  <c r="A467" i="3"/>
  <c r="A507" i="3"/>
  <c r="A490" i="3"/>
  <c r="A493" i="3"/>
  <c r="A494" i="3"/>
  <c r="A503" i="3"/>
  <c r="A484" i="3"/>
  <c r="A461" i="3"/>
  <c r="A454" i="3"/>
  <c r="A486" i="3"/>
  <c r="A520" i="3"/>
  <c r="A468" i="3"/>
  <c r="A480" i="3"/>
  <c r="A475" i="3"/>
  <c r="A505" i="3"/>
  <c r="A482" i="3"/>
  <c r="A478" i="3"/>
  <c r="A458" i="3"/>
  <c r="A476" i="3"/>
  <c r="A524" i="3"/>
  <c r="A515" i="3"/>
  <c r="A496" i="3"/>
  <c r="A457" i="3"/>
  <c r="A512" i="3"/>
  <c r="A510" i="3"/>
  <c r="A487" i="3"/>
  <c r="A511" i="3"/>
  <c r="A464" i="3"/>
  <c r="A516" i="3"/>
  <c r="A473" i="3"/>
  <c r="A495" i="3"/>
  <c r="A499" i="3"/>
  <c r="A508" i="3"/>
  <c r="A469" i="3"/>
  <c r="A527" i="3"/>
  <c r="A2655" i="7"/>
  <c r="A3627" i="7"/>
  <c r="A6144" i="7"/>
  <c r="A3667" i="7"/>
  <c r="A2682" i="7"/>
  <c r="A647" i="7"/>
  <c r="F9" i="8"/>
  <c r="F7" i="9"/>
  <c r="A2338" i="7"/>
  <c r="A2913" i="7"/>
  <c r="A18" i="3"/>
  <c r="A5605" i="7"/>
  <c r="A4278" i="7"/>
  <c r="A616" i="3"/>
  <c r="A171" i="3"/>
  <c r="A264" i="3"/>
  <c r="A278" i="3"/>
  <c r="A290" i="3"/>
  <c r="A239" i="3"/>
  <c r="A249" i="3"/>
  <c r="A253" i="3"/>
  <c r="A236" i="3"/>
  <c r="A242" i="3"/>
  <c r="A277" i="3"/>
  <c r="A289" i="3"/>
  <c r="A250" i="3"/>
  <c r="A274" i="3"/>
  <c r="A252" i="3"/>
  <c r="A234" i="3"/>
  <c r="A276" i="3"/>
  <c r="A270" i="3"/>
  <c r="A255" i="3"/>
  <c r="A291" i="3"/>
  <c r="A284" i="3"/>
  <c r="A232" i="3"/>
  <c r="A260" i="3"/>
  <c r="A271" i="3"/>
  <c r="A262" i="3"/>
  <c r="A248" i="3"/>
  <c r="A266" i="3"/>
  <c r="A240" i="3"/>
  <c r="A275" i="3"/>
  <c r="A261" i="3"/>
  <c r="A263" i="3"/>
  <c r="A298" i="3"/>
  <c r="A297" i="3"/>
  <c r="A228" i="3"/>
  <c r="A294" i="3"/>
  <c r="A268" i="3"/>
  <c r="A231" i="3"/>
  <c r="A273" i="3"/>
  <c r="A244" i="3"/>
  <c r="A238" i="3"/>
  <c r="A246" i="3"/>
  <c r="A259" i="3"/>
  <c r="A296" i="3"/>
  <c r="A280" i="3"/>
  <c r="A286" i="3"/>
  <c r="A301" i="3"/>
  <c r="A292" i="3"/>
  <c r="A279" i="3"/>
  <c r="A288" i="3"/>
  <c r="A256" i="3"/>
  <c r="A285" i="3"/>
  <c r="A257" i="3"/>
  <c r="A233" i="3"/>
  <c r="A258" i="3"/>
  <c r="A267" i="3"/>
  <c r="A300" i="3"/>
  <c r="A247" i="3"/>
  <c r="A302" i="3"/>
  <c r="A295" i="3"/>
  <c r="A293" i="3"/>
  <c r="A229" i="3"/>
  <c r="A287" i="3"/>
  <c r="A245" i="3"/>
  <c r="A272" i="3"/>
  <c r="A282" i="3"/>
  <c r="A235" i="3"/>
  <c r="A237" i="3"/>
  <c r="A241" i="3"/>
  <c r="A230" i="3"/>
  <c r="A243" i="3"/>
  <c r="A251" i="3"/>
  <c r="A299" i="3"/>
  <c r="A283" i="3"/>
  <c r="A265" i="3"/>
  <c r="A219" i="3"/>
  <c r="A17" i="10"/>
  <c r="A10" i="10"/>
  <c r="A7" i="10"/>
  <c r="A22" i="10"/>
  <c r="A20" i="10"/>
  <c r="A15" i="10"/>
  <c r="A13" i="10"/>
  <c r="A12" i="10"/>
  <c r="A26" i="10"/>
  <c r="A23" i="10"/>
  <c r="A45" i="10"/>
  <c r="A28" i="10"/>
  <c r="A37" i="10"/>
  <c r="A8" i="10"/>
  <c r="A21" i="10"/>
  <c r="A46" i="10"/>
  <c r="A44" i="10"/>
  <c r="A31" i="10"/>
  <c r="A42" i="10"/>
  <c r="A6" i="10"/>
  <c r="A29" i="10"/>
  <c r="A11" i="10"/>
  <c r="A33" i="10"/>
  <c r="A35" i="10"/>
  <c r="A48" i="10"/>
  <c r="A41" i="10"/>
  <c r="A5" i="10"/>
  <c r="A9" i="10"/>
  <c r="A4" i="10"/>
  <c r="A38" i="10"/>
  <c r="A34" i="10"/>
  <c r="A19" i="10"/>
  <c r="A18" i="10"/>
  <c r="A47" i="10"/>
  <c r="A32" i="10"/>
  <c r="A30" i="10"/>
  <c r="A36" i="10"/>
  <c r="A3" i="10"/>
  <c r="A14" i="10"/>
  <c r="A39" i="10"/>
  <c r="A24" i="10"/>
  <c r="A16" i="10"/>
  <c r="A40" i="10"/>
  <c r="A43" i="10"/>
  <c r="A27" i="10"/>
  <c r="A25" i="10"/>
  <c r="A4390" i="7"/>
  <c r="A6341" i="7"/>
  <c r="H9" i="8"/>
  <c r="H7" i="9"/>
  <c r="A2253" i="7"/>
  <c r="A3670" i="7"/>
  <c r="A5848" i="7"/>
  <c r="A71" i="3"/>
  <c r="A13" i="3"/>
  <c r="A12" i="3"/>
  <c r="A40" i="3"/>
  <c r="A33" i="3"/>
  <c r="A61" i="3"/>
  <c r="A25" i="3"/>
  <c r="A46" i="3"/>
  <c r="A55" i="3"/>
  <c r="A47" i="3"/>
  <c r="A24" i="3"/>
  <c r="A22" i="3"/>
  <c r="A14" i="3"/>
  <c r="A8" i="3"/>
  <c r="A4" i="3"/>
  <c r="A36" i="3"/>
  <c r="A11" i="3"/>
  <c r="A20" i="3"/>
  <c r="A54" i="3"/>
  <c r="A38" i="3"/>
  <c r="A57" i="3"/>
  <c r="A72" i="3"/>
  <c r="A49" i="3"/>
  <c r="A30" i="3"/>
  <c r="A39" i="3"/>
  <c r="A15" i="3"/>
  <c r="A31" i="3"/>
  <c r="A10" i="3"/>
  <c r="A75" i="3"/>
  <c r="A52" i="3"/>
  <c r="A69" i="3"/>
  <c r="A66" i="3"/>
  <c r="A41" i="3"/>
  <c r="A19" i="3"/>
  <c r="A6" i="3"/>
  <c r="A74" i="3"/>
  <c r="A63" i="3"/>
  <c r="A26" i="3"/>
  <c r="A27" i="3"/>
  <c r="A9" i="3"/>
  <c r="A5" i="3"/>
  <c r="A7" i="3"/>
  <c r="A29" i="3"/>
  <c r="A51" i="3"/>
  <c r="A58" i="3"/>
  <c r="A60" i="3"/>
  <c r="A73" i="3"/>
  <c r="A56" i="3"/>
  <c r="A59" i="3"/>
  <c r="A48" i="3"/>
  <c r="A16" i="3"/>
  <c r="A42" i="3"/>
  <c r="A37" i="3"/>
  <c r="A77" i="3"/>
  <c r="A3" i="3"/>
  <c r="A17" i="3"/>
  <c r="A28" i="3"/>
  <c r="A64" i="3"/>
  <c r="A68" i="3"/>
  <c r="A45" i="3"/>
  <c r="A35" i="3"/>
  <c r="A32" i="3"/>
  <c r="A23" i="3"/>
  <c r="A34" i="3"/>
  <c r="A21" i="3"/>
  <c r="A44" i="3"/>
  <c r="A65" i="3"/>
  <c r="A50" i="3"/>
  <c r="A809" i="7"/>
  <c r="A1957" i="7"/>
  <c r="A1051" i="7"/>
  <c r="A957" i="7"/>
  <c r="A1764" i="7"/>
  <c r="A2001" i="7"/>
  <c r="A2071" i="7"/>
  <c r="A703" i="7"/>
  <c r="A1822" i="7"/>
  <c r="A436" i="7"/>
  <c r="A987" i="7"/>
  <c r="A1516" i="7"/>
  <c r="A232" i="7"/>
  <c r="A69" i="7"/>
  <c r="A1411" i="7"/>
  <c r="A935" i="7"/>
  <c r="A1426" i="7"/>
  <c r="A197" i="7"/>
  <c r="A992" i="7"/>
  <c r="A869" i="7"/>
  <c r="A108" i="7"/>
  <c r="A58" i="7"/>
  <c r="A1917" i="7"/>
  <c r="A2130" i="7"/>
  <c r="A1538" i="7"/>
  <c r="A2171" i="7"/>
  <c r="A511" i="7"/>
  <c r="A1131" i="7"/>
  <c r="A1513" i="7"/>
  <c r="A794" i="7"/>
  <c r="A1100" i="7"/>
  <c r="A1473" i="7"/>
  <c r="A764" i="7"/>
  <c r="A200" i="7"/>
  <c r="A1830" i="7"/>
  <c r="A1705" i="7"/>
  <c r="A1866" i="7"/>
  <c r="A111" i="7"/>
  <c r="A120" i="7"/>
  <c r="A314" i="7"/>
  <c r="A1418" i="7"/>
  <c r="A1210" i="7"/>
  <c r="A2141" i="7"/>
  <c r="A424" i="7"/>
  <c r="A1832" i="7"/>
  <c r="A1846" i="7"/>
  <c r="A1562" i="7"/>
  <c r="A1060" i="7"/>
  <c r="A876" i="7"/>
  <c r="A625" i="7"/>
  <c r="A2094" i="7"/>
  <c r="A20" i="7"/>
  <c r="A814" i="7"/>
  <c r="A572" i="7"/>
  <c r="A1275" i="7"/>
  <c r="A618" i="7"/>
  <c r="A894" i="7"/>
  <c r="A1998" i="7"/>
  <c r="A688" i="7"/>
  <c r="A512" i="7"/>
  <c r="A68" i="7"/>
  <c r="A899" i="7"/>
  <c r="A1556" i="7"/>
  <c r="A1697" i="7"/>
  <c r="A242" i="7"/>
  <c r="A1494" i="7"/>
  <c r="A1874" i="7"/>
  <c r="A635" i="7"/>
  <c r="A39" i="7"/>
  <c r="A2065" i="7"/>
  <c r="A1313" i="7"/>
  <c r="A1050" i="7"/>
  <c r="A2175" i="7"/>
  <c r="A1349" i="7"/>
  <c r="A1171" i="7"/>
  <c r="A1309" i="7"/>
  <c r="A1258" i="7"/>
  <c r="A951" i="7"/>
  <c r="A706" i="7"/>
  <c r="A1209" i="7"/>
  <c r="A1857" i="7"/>
  <c r="A1551" i="7"/>
  <c r="A1851" i="7"/>
  <c r="A418" i="7"/>
  <c r="A168" i="7"/>
  <c r="A2148" i="7"/>
  <c r="A100" i="7"/>
  <c r="A1006" i="7"/>
  <c r="A962" i="7"/>
  <c r="A151" i="7"/>
  <c r="A1908" i="7"/>
  <c r="A1761" i="7"/>
  <c r="A1615" i="7"/>
  <c r="A1238" i="7"/>
  <c r="A1886" i="7"/>
  <c r="A723" i="7"/>
  <c r="A914" i="7"/>
  <c r="A238" i="7"/>
  <c r="A1190" i="7"/>
  <c r="A1012" i="7"/>
  <c r="A593" i="7"/>
  <c r="A1475" i="7"/>
  <c r="A773" i="7"/>
  <c r="A1032" i="7"/>
  <c r="A435" i="7"/>
  <c r="A161" i="7"/>
  <c r="A80" i="7"/>
  <c r="A2028" i="7"/>
  <c r="A1927" i="7"/>
  <c r="A1395" i="7"/>
  <c r="A190" i="7"/>
  <c r="A1676" i="7"/>
  <c r="A88" i="7"/>
  <c r="A476" i="7"/>
  <c r="A1247" i="7"/>
  <c r="A1251" i="7"/>
  <c r="A661" i="7"/>
  <c r="A933" i="7"/>
  <c r="A1523" i="7"/>
  <c r="A1074" i="7"/>
  <c r="A991" i="7"/>
  <c r="A1756" i="7"/>
  <c r="A1635" i="7"/>
  <c r="A305" i="7"/>
  <c r="A1609" i="7"/>
  <c r="A258" i="7"/>
  <c r="A1276" i="7"/>
  <c r="A1978" i="7"/>
  <c r="A1028" i="7"/>
  <c r="A1220" i="7"/>
  <c r="A1331" i="7"/>
  <c r="A211" i="7"/>
  <c r="A1624" i="7"/>
  <c r="A1208" i="7"/>
  <c r="A319" i="7"/>
  <c r="A609" i="7"/>
  <c r="A1321" i="7"/>
  <c r="A3" i="7"/>
  <c r="A1172" i="7"/>
  <c r="A567" i="7"/>
  <c r="A1912" i="7"/>
  <c r="A872" i="7"/>
  <c r="A1515" i="7"/>
  <c r="A1248" i="7"/>
  <c r="A641" i="7"/>
  <c r="A784" i="7"/>
  <c r="A297" i="7"/>
  <c r="A882" i="7"/>
  <c r="A411" i="7"/>
  <c r="A1387" i="7"/>
  <c r="A1745" i="7"/>
  <c r="A1657" i="7"/>
  <c r="A1991" i="7"/>
  <c r="A670" i="7"/>
  <c r="A278" i="7"/>
  <c r="A878" i="7"/>
  <c r="A712" i="7"/>
  <c r="A1205" i="7"/>
  <c r="A386" i="7"/>
  <c r="A1048" i="7"/>
  <c r="A615" i="7"/>
  <c r="A947" i="7"/>
  <c r="A1126" i="7"/>
  <c r="A357" i="7"/>
  <c r="A864" i="7"/>
  <c r="A7" i="7"/>
  <c r="A921" i="7"/>
  <c r="A606" i="7"/>
  <c r="A1583" i="7"/>
  <c r="A158" i="7"/>
  <c r="A172" i="7"/>
  <c r="A549" i="7"/>
  <c r="A731" i="7"/>
  <c r="A2083" i="7"/>
  <c r="A879" i="7"/>
  <c r="A1453" i="7"/>
  <c r="A1804" i="7"/>
  <c r="A312" i="7"/>
  <c r="A766" i="7"/>
  <c r="A2027" i="7"/>
  <c r="A1113" i="7"/>
  <c r="A578" i="7"/>
  <c r="A537" i="7"/>
  <c r="A1967" i="7"/>
  <c r="A1698" i="7"/>
  <c r="A1119" i="7"/>
  <c r="A1308" i="7"/>
  <c r="A1000" i="7"/>
  <c r="A1527" i="7"/>
  <c r="A153" i="7"/>
  <c r="A732" i="7"/>
  <c r="A910" i="7"/>
  <c r="A1020" i="7"/>
  <c r="A616" i="7"/>
  <c r="A1398" i="7"/>
  <c r="A1753" i="7"/>
  <c r="A1549" i="7"/>
  <c r="A1785" i="7"/>
  <c r="A1278" i="7"/>
  <c r="A471" i="7"/>
  <c r="A1880" i="7"/>
  <c r="A145" i="7"/>
  <c r="A798" i="7"/>
  <c r="A1351" i="7"/>
  <c r="A1069" i="7"/>
  <c r="A1961" i="7"/>
  <c r="A956" i="7"/>
  <c r="A1469" i="7"/>
  <c r="A709" i="7"/>
  <c r="A1651" i="7"/>
  <c r="A1668" i="7"/>
  <c r="A682" i="7"/>
  <c r="A2115" i="7"/>
  <c r="A1231" i="7"/>
  <c r="A1848" i="7"/>
  <c r="A353" i="7"/>
  <c r="A954" i="7"/>
  <c r="A759" i="7"/>
  <c r="A966" i="7"/>
  <c r="A29" i="7"/>
  <c r="A685" i="7"/>
  <c r="A505" i="7"/>
  <c r="A493" i="7"/>
  <c r="A1607" i="7"/>
  <c r="A1844" i="7"/>
  <c r="A941" i="7"/>
  <c r="A1452" i="7"/>
  <c r="A669" i="7"/>
  <c r="A1919" i="7"/>
  <c r="A1521" i="7"/>
  <c r="A156" i="7"/>
  <c r="A337" i="7"/>
  <c r="A810" i="7"/>
  <c r="A782" i="7"/>
  <c r="A109" i="7"/>
  <c r="A887" i="7"/>
  <c r="A1344" i="7"/>
  <c r="A1428" i="7"/>
  <c r="A750" i="7"/>
  <c r="A1496" i="7"/>
  <c r="A502" i="7"/>
  <c r="A1829" i="7"/>
  <c r="A2086" i="7"/>
  <c r="A1462" i="7"/>
  <c r="A1283" i="7"/>
  <c r="A1246" i="7"/>
  <c r="A871" i="7"/>
  <c r="A1465" i="7"/>
  <c r="A1260" i="7"/>
  <c r="A868" i="7"/>
  <c r="A2136" i="7"/>
  <c r="A983" i="7"/>
  <c r="A397" i="7"/>
  <c r="A1194" i="7"/>
  <c r="A1147" i="7"/>
  <c r="A865" i="7"/>
  <c r="A1022" i="7"/>
  <c r="A1789" i="7"/>
  <c r="A444" i="7"/>
  <c r="A2047" i="7"/>
  <c r="A2033" i="7"/>
  <c r="A1780" i="7"/>
  <c r="A1781" i="7"/>
  <c r="A440" i="7"/>
  <c r="A2058" i="7"/>
  <c r="A2048" i="7"/>
  <c r="A442" i="7"/>
  <c r="A266" i="7"/>
  <c r="A1522" i="7"/>
  <c r="A523" i="7"/>
  <c r="A1664" i="7"/>
  <c r="A1219" i="7"/>
  <c r="A554" i="7"/>
  <c r="A756" i="7"/>
  <c r="A2138" i="7"/>
  <c r="A1768" i="7"/>
  <c r="A1536" i="7"/>
  <c r="A877" i="7"/>
  <c r="A1456" i="7"/>
  <c r="A1204" i="7"/>
  <c r="A1690" i="7"/>
  <c r="A107" i="7"/>
  <c r="A1161" i="7"/>
  <c r="A2008" i="7"/>
  <c r="A1230" i="7"/>
  <c r="A965" i="7"/>
  <c r="A2150" i="7"/>
  <c r="A918" i="7"/>
  <c r="A1471" i="7"/>
  <c r="A870" i="7"/>
  <c r="A129" i="7"/>
  <c r="A843" i="7"/>
  <c r="A514" i="7"/>
  <c r="A1713" i="7"/>
  <c r="A1071" i="7"/>
  <c r="A901" i="7"/>
  <c r="A1422" i="7"/>
  <c r="A1959" i="7"/>
  <c r="A1015" i="7"/>
  <c r="A2069" i="7"/>
  <c r="A202" i="7"/>
  <c r="A1769" i="7"/>
  <c r="A1063" i="7"/>
  <c r="A717" i="7"/>
  <c r="A1146" i="7"/>
  <c r="A2142" i="7"/>
  <c r="A1762" i="7"/>
  <c r="A1289" i="7"/>
  <c r="A1916" i="7"/>
  <c r="A856" i="7"/>
  <c r="A231" i="7"/>
  <c r="A526" i="7"/>
  <c r="A811" i="7"/>
  <c r="A793" i="7"/>
  <c r="A477" i="7"/>
  <c r="A192" i="7"/>
  <c r="A1865" i="7"/>
  <c r="A2102" i="7"/>
  <c r="A1590" i="7"/>
  <c r="A269" i="7"/>
  <c r="A31" i="7"/>
  <c r="A1058" i="7"/>
  <c r="A196" i="7"/>
  <c r="A11" i="7"/>
  <c r="A2076" i="7"/>
  <c r="A1842" i="7"/>
  <c r="A1173" i="7"/>
  <c r="A5" i="7"/>
  <c r="A778" i="7"/>
  <c r="A742" i="7"/>
  <c r="A1510" i="7"/>
  <c r="A1082" i="7"/>
  <c r="A1554" i="7"/>
  <c r="A212" i="7"/>
  <c r="A299" i="7"/>
  <c r="A348" i="7"/>
  <c r="A383" i="7"/>
  <c r="A1363" i="7"/>
  <c r="A1868" i="7"/>
  <c r="A1611" i="7"/>
  <c r="A834" i="7"/>
  <c r="A1416" i="7"/>
  <c r="A333" i="7"/>
  <c r="A507" i="7"/>
  <c r="A1949" i="7"/>
  <c r="A30" i="7"/>
  <c r="A193" i="7"/>
  <c r="A398" i="7"/>
  <c r="A474" i="7"/>
  <c r="A791" i="7"/>
  <c r="A1425" i="7"/>
  <c r="A480" i="7"/>
  <c r="A342" i="7"/>
  <c r="A1815" i="7"/>
  <c r="A763" i="7"/>
  <c r="A580" i="7"/>
  <c r="A867" i="7"/>
  <c r="A1633" i="7"/>
  <c r="A105" i="7"/>
  <c r="A1025" i="7"/>
  <c r="A1388" i="7"/>
  <c r="A1474" i="7"/>
  <c r="A1728" i="7"/>
  <c r="A837" i="7"/>
  <c r="A1642" i="7"/>
  <c r="A102" i="7"/>
  <c r="A59" i="7"/>
  <c r="A285" i="7"/>
  <c r="A605" i="7"/>
  <c r="A1910" i="7"/>
  <c r="A117" i="7"/>
  <c r="A410" i="7"/>
  <c r="A1679" i="7"/>
  <c r="A608" i="7"/>
  <c r="A1409" i="7"/>
  <c r="A1667" i="7"/>
  <c r="A1929" i="7"/>
  <c r="A2003" i="7"/>
  <c r="A1370" i="7"/>
  <c r="A2167" i="7"/>
  <c r="A1104" i="7"/>
  <c r="A251" i="7"/>
  <c r="A218" i="7"/>
  <c r="A1878" i="7"/>
  <c r="A499" i="7"/>
  <c r="A824" i="7"/>
  <c r="A1733" i="7"/>
  <c r="A1183" i="7"/>
  <c r="A552" i="7"/>
  <c r="A1054" i="7"/>
  <c r="A1372" i="7"/>
  <c r="A110" i="7"/>
  <c r="A1803" i="7"/>
  <c r="A570" i="7"/>
  <c r="A1890" i="7"/>
  <c r="A1678" i="7"/>
  <c r="A2126" i="7"/>
  <c r="A224" i="7"/>
  <c r="A248" i="7"/>
  <c r="A165" i="7"/>
  <c r="A1920" i="7"/>
  <c r="A1334" i="7"/>
  <c r="A42" i="7"/>
  <c r="A60" i="7"/>
  <c r="A1033" i="7"/>
  <c r="A1459" i="7"/>
  <c r="A544" i="7"/>
  <c r="A273" i="7"/>
  <c r="A524" i="7"/>
  <c r="A281" i="7"/>
  <c r="A16" i="7"/>
  <c r="A937" i="7"/>
  <c r="A2139" i="7"/>
  <c r="A1555" i="7"/>
  <c r="A946" i="7"/>
  <c r="A1503" i="7"/>
  <c r="A1493" i="7"/>
  <c r="A1681" i="7"/>
  <c r="A1958" i="7"/>
  <c r="A1533" i="7"/>
  <c r="A321" i="7"/>
  <c r="A1270" i="7"/>
  <c r="A373" i="7"/>
  <c r="A138" i="7"/>
  <c r="A612" i="7"/>
  <c r="A347" i="7"/>
  <c r="A1107" i="7"/>
  <c r="A777" i="7"/>
  <c r="A2144" i="7"/>
  <c r="A96" i="7"/>
  <c r="A1241" i="7"/>
  <c r="A475" i="7"/>
  <c r="A1438" i="7"/>
  <c r="A1105" i="7"/>
  <c r="A498" i="7"/>
  <c r="A2098" i="7"/>
  <c r="A799" i="7"/>
  <c r="A181" i="7"/>
  <c r="A223" i="7"/>
  <c r="A1085" i="7"/>
  <c r="A2062" i="7"/>
  <c r="A743" i="7"/>
  <c r="A975" i="7"/>
  <c r="A1290" i="7"/>
  <c r="A1620" i="7"/>
  <c r="A291" i="7"/>
  <c r="A1306" i="7"/>
  <c r="A1686" i="7"/>
  <c r="A1421" i="7"/>
  <c r="A1444" i="7"/>
  <c r="A1619" i="7"/>
  <c r="A57" i="7"/>
  <c r="A845" i="7"/>
  <c r="A2122" i="7"/>
  <c r="A1027" i="7"/>
  <c r="A467" i="7"/>
  <c r="A1102" i="7"/>
  <c r="A1893" i="7"/>
  <c r="A338" i="7"/>
  <c r="A912" i="7"/>
  <c r="A816" i="7"/>
  <c r="A2119" i="7"/>
  <c r="A1045" i="7"/>
  <c r="A1491" i="7"/>
  <c r="A707" i="7"/>
  <c r="A1937" i="7"/>
  <c r="A908" i="7"/>
  <c r="A562" i="7"/>
  <c r="A2110" i="7"/>
  <c r="A1116" i="7"/>
  <c r="A328" i="7"/>
  <c r="A1443" i="7"/>
  <c r="A296" i="7"/>
  <c r="A1001" i="7"/>
  <c r="A909" i="7"/>
  <c r="A1952" i="7"/>
  <c r="A1408" i="7"/>
  <c r="A1833" i="7"/>
  <c r="A503" i="7"/>
  <c r="A370" i="7"/>
  <c r="A1394" i="7"/>
  <c r="A1755" i="7"/>
  <c r="A1133" i="7"/>
  <c r="A1608" i="7"/>
  <c r="A1528" i="7"/>
  <c r="A1311" i="7"/>
  <c r="A244" i="7"/>
  <c r="A1211" i="7"/>
  <c r="A1227" i="7"/>
  <c r="A2000" i="7"/>
  <c r="A1090" i="7"/>
  <c r="A143" i="7"/>
  <c r="A272" i="7"/>
  <c r="A840" i="7"/>
  <c r="A1221" i="7"/>
  <c r="A1361" i="7"/>
  <c r="A873" i="7"/>
  <c r="A1882" i="7"/>
  <c r="A1434" i="7"/>
  <c r="A1182" i="7"/>
  <c r="A855" i="7"/>
  <c r="A361" i="7"/>
  <c r="A602" i="7"/>
  <c r="A626" i="7"/>
  <c r="A394" i="7"/>
  <c r="A1468" i="7"/>
  <c r="A72" i="7"/>
  <c r="A1117" i="7"/>
  <c r="A530" i="7"/>
  <c r="A1295" i="7"/>
  <c r="A1255" i="7"/>
  <c r="A1188" i="7"/>
  <c r="A1670" i="7"/>
  <c r="A1224" i="7"/>
  <c r="A989" i="7"/>
  <c r="A2063" i="7"/>
  <c r="A421" i="7"/>
  <c r="A1353" i="7"/>
  <c r="A359" i="7"/>
  <c r="A971" i="7"/>
  <c r="A836" i="7"/>
  <c r="A390" i="7"/>
  <c r="A2137" i="7"/>
  <c r="A1946" i="7"/>
  <c r="A501" i="7"/>
  <c r="A206" i="7"/>
  <c r="A2011" i="7"/>
  <c r="A1315" i="7"/>
  <c r="A1569" i="7"/>
  <c r="A1382" i="7"/>
  <c r="A2160" i="7"/>
  <c r="A542" i="7"/>
  <c r="A1148" i="7"/>
  <c r="A701" i="7"/>
  <c r="A1097" i="7"/>
  <c r="A506" i="7"/>
  <c r="A1656" i="7"/>
  <c r="A130" i="7"/>
  <c r="A1424" i="7"/>
  <c r="A745" i="7"/>
  <c r="A2133" i="7"/>
  <c r="A1175" i="7"/>
  <c r="A180" i="7"/>
  <c r="A78" i="7"/>
  <c r="A1648" i="7"/>
  <c r="A1652" i="7"/>
  <c r="A741" i="7"/>
  <c r="A1861" i="7"/>
  <c r="A2154" i="7"/>
  <c r="A1673" i="7"/>
  <c r="A1757" i="7"/>
  <c r="A163" i="7"/>
  <c r="A1806" i="7"/>
  <c r="A823" i="7"/>
  <c r="A1814" i="7"/>
  <c r="A1752" i="7"/>
  <c r="A51" i="7"/>
  <c r="A395" i="7"/>
  <c r="A1287" i="7"/>
  <c r="A2050" i="7"/>
  <c r="A1784" i="7"/>
  <c r="A1777" i="7"/>
  <c r="A461" i="7"/>
  <c r="A2056" i="7"/>
  <c r="A443" i="7"/>
  <c r="A439" i="7"/>
  <c r="A466" i="7"/>
  <c r="A1281" i="7"/>
  <c r="A1298" i="7"/>
  <c r="A805" i="7"/>
  <c r="A133" i="7"/>
  <c r="A1938" i="7"/>
  <c r="A1675" i="7"/>
  <c r="A829" i="7"/>
  <c r="A249" i="7"/>
  <c r="A2135" i="7"/>
  <c r="A1966" i="7"/>
  <c r="A1628" i="7"/>
  <c r="A1898" i="7"/>
  <c r="A959" i="7"/>
  <c r="A1602" i="7"/>
  <c r="A690" i="7"/>
  <c r="A1346" i="7"/>
  <c r="A1072" i="7"/>
  <c r="A1432" i="7"/>
  <c r="A1481" i="7"/>
  <c r="A699" i="7"/>
  <c r="A1979" i="7"/>
  <c r="A1023" i="7"/>
  <c r="A1337" i="7"/>
  <c r="A1156" i="7"/>
  <c r="A988" i="7"/>
  <c r="A1035" i="7"/>
  <c r="A1631" i="7"/>
  <c r="A998" i="7"/>
  <c r="A27" i="7"/>
  <c r="A279" i="7"/>
  <c r="A725" i="7"/>
  <c r="A216" i="7"/>
  <c r="A565" i="7"/>
  <c r="A122" i="7"/>
  <c r="A1589" i="7"/>
  <c r="A692" i="7"/>
  <c r="A857" i="7"/>
  <c r="A1990" i="7"/>
  <c r="A185" i="7"/>
  <c r="A496" i="7"/>
  <c r="A137" i="7"/>
  <c r="A446" i="7"/>
  <c r="A2005" i="7"/>
  <c r="A409" i="7"/>
  <c r="A1581" i="7"/>
  <c r="A1810" i="7"/>
  <c r="A2123" i="7"/>
  <c r="A275" i="7"/>
  <c r="A2162" i="7"/>
  <c r="A726" i="7"/>
  <c r="A754" i="7"/>
  <c r="A1691" i="7"/>
  <c r="A1722" i="7"/>
  <c r="A1572" i="7"/>
  <c r="A1724" i="7"/>
  <c r="A318" i="7"/>
  <c r="A1826" i="7"/>
  <c r="A1879" i="7"/>
  <c r="A1419" i="7"/>
  <c r="A1904" i="7"/>
  <c r="A215" i="7"/>
  <c r="A520" i="7"/>
  <c r="A294" i="7"/>
  <c r="A1379" i="7"/>
  <c r="A1914" i="7"/>
  <c r="A1805" i="7"/>
  <c r="A169" i="7"/>
  <c r="A654" i="7"/>
  <c r="A301" i="7"/>
  <c r="A1730" i="7"/>
  <c r="A1658" i="7"/>
  <c r="A851" i="7"/>
  <c r="A540" i="7"/>
  <c r="A1999" i="7"/>
  <c r="A422" i="7"/>
  <c r="A1918" i="7"/>
  <c r="A2024" i="7"/>
  <c r="A1501" i="7"/>
  <c r="A1507" i="7"/>
  <c r="A1931" i="7"/>
  <c r="A1077" i="7"/>
  <c r="A1701" i="7"/>
  <c r="A684" i="7"/>
  <c r="A1064" i="7"/>
  <c r="A1743" i="7"/>
  <c r="A1913" i="7"/>
  <c r="A213" i="7"/>
  <c r="A985" i="7"/>
  <c r="A686" i="7"/>
  <c r="A1201" i="7"/>
  <c r="A1041" i="7"/>
  <c r="A1817" i="7"/>
  <c r="A1325" i="7"/>
  <c r="A1895" i="7"/>
  <c r="A1371" i="7"/>
  <c r="A1864" i="7"/>
  <c r="A481" i="7"/>
  <c r="A795" i="7"/>
  <c r="A494" i="7"/>
  <c r="A651" i="7"/>
  <c r="A1901" i="7"/>
  <c r="A1158" i="7"/>
  <c r="A902" i="7"/>
  <c r="A2149" i="7"/>
  <c r="A1820" i="7"/>
  <c r="A1127" i="7"/>
  <c r="A1821" i="7"/>
  <c r="A1765" i="7"/>
  <c r="A1682" i="7"/>
  <c r="A413" i="7"/>
  <c r="A1565" i="7"/>
  <c r="A1375" i="7"/>
  <c r="A1089" i="7"/>
  <c r="A401" i="7"/>
  <c r="A344" i="7"/>
  <c r="A913" i="7"/>
  <c r="A405" i="7"/>
  <c r="A1323" i="7"/>
  <c r="A1862" i="7"/>
  <c r="A1339" i="7"/>
  <c r="A495" i="7"/>
  <c r="A1564" i="7"/>
  <c r="A214" i="7"/>
  <c r="A534" i="7"/>
  <c r="A621" i="7"/>
  <c r="A203" i="7"/>
  <c r="A1741" i="7"/>
  <c r="A950" i="7"/>
  <c r="A557" i="7"/>
  <c r="A1965" i="7"/>
  <c r="A1514" i="7"/>
  <c r="A1541" i="7"/>
  <c r="A1274" i="7"/>
  <c r="A1573" i="7"/>
  <c r="A667" i="7"/>
  <c r="A1229" i="7"/>
  <c r="A1046" i="7"/>
  <c r="A1715" i="7"/>
  <c r="A364" i="7"/>
  <c r="A1585" i="7"/>
  <c r="A1498" i="7"/>
  <c r="A1597" i="7"/>
  <c r="A730" i="7"/>
  <c r="A603" i="7"/>
  <c r="A1259" i="7"/>
  <c r="A1932" i="7"/>
  <c r="A2022" i="7"/>
  <c r="A1618" i="7"/>
  <c r="A1629" i="7"/>
  <c r="A671" i="7"/>
  <c r="A632" i="7"/>
  <c r="A1626" i="7"/>
  <c r="A893" i="7"/>
  <c r="A1870" i="7"/>
  <c r="A1637" i="7"/>
  <c r="A2031" i="7"/>
  <c r="A1801" i="7"/>
  <c r="A28" i="7"/>
  <c r="A482" i="7"/>
  <c r="A1378" i="7"/>
  <c r="A1563" i="7"/>
  <c r="A1262" i="7"/>
  <c r="A963" i="7"/>
  <c r="A978" i="7"/>
  <c r="A178" i="7"/>
  <c r="A2121" i="7"/>
  <c r="A866" i="7"/>
  <c r="A826" i="7"/>
  <c r="A1674" i="7"/>
  <c r="A1484" i="7"/>
  <c r="A154" i="7"/>
  <c r="A419" i="7"/>
  <c r="A1483" i="7"/>
  <c r="A2015" i="7"/>
  <c r="A252" i="7"/>
  <c r="A2147" i="7"/>
  <c r="A1742" i="7"/>
  <c r="A1944" i="7"/>
  <c r="A842" i="7"/>
  <c r="A23" i="7"/>
  <c r="A4" i="7"/>
  <c r="A1702" i="7"/>
  <c r="A629" i="7"/>
  <c r="A563" i="7"/>
  <c r="A728" i="7"/>
  <c r="A1396" i="7"/>
  <c r="A1889" i="7"/>
  <c r="A815" i="7"/>
  <c r="A147" i="7"/>
  <c r="A491" i="7"/>
  <c r="A2120" i="7"/>
  <c r="A1005" i="7"/>
  <c r="A1279" i="7"/>
  <c r="A533" i="7"/>
  <c r="A1029" i="7"/>
  <c r="A1407" i="7"/>
  <c r="A1574" i="7"/>
  <c r="A53" i="7"/>
  <c r="A1084" i="7"/>
  <c r="A284" i="7"/>
  <c r="A510" i="7"/>
  <c r="A1497" i="7"/>
  <c r="A1367" i="7"/>
  <c r="A519" i="7"/>
  <c r="A844" i="7"/>
  <c r="A938" i="7"/>
  <c r="A268" i="7"/>
  <c r="A1955" i="7"/>
  <c r="A1672" i="7"/>
  <c r="A932" i="7"/>
  <c r="A560" i="7"/>
  <c r="A292" i="7"/>
  <c r="A1963" i="7"/>
  <c r="A2077" i="7"/>
  <c r="A656" i="7"/>
  <c r="A1759" i="7"/>
  <c r="A646" i="7"/>
  <c r="A1271" i="7"/>
  <c r="A362" i="7"/>
  <c r="A173" i="7"/>
  <c r="A1222" i="7"/>
  <c r="A166" i="7"/>
  <c r="A820" i="7"/>
  <c r="A116" i="7"/>
  <c r="A904" i="7"/>
  <c r="A1941" i="7"/>
  <c r="A91" i="7"/>
  <c r="A849" i="7"/>
  <c r="A1825" i="7"/>
  <c r="A84" i="7"/>
  <c r="A715" i="7"/>
  <c r="A961" i="7"/>
  <c r="A1065" i="7"/>
  <c r="A1393" i="7"/>
  <c r="A2030" i="7"/>
  <c r="A1292" i="7"/>
  <c r="A452" i="7"/>
  <c r="A1202" i="7"/>
  <c r="A675" i="7"/>
  <c r="A1448" i="7"/>
  <c r="A1813" i="7"/>
  <c r="A407" i="7"/>
  <c r="A237" i="7"/>
  <c r="A219" i="7"/>
  <c r="A1981" i="7"/>
  <c r="A1354" i="7"/>
  <c r="A1599" i="7"/>
  <c r="A388" i="7"/>
  <c r="A1995" i="7"/>
  <c r="A1052" i="7"/>
  <c r="A1576" i="7"/>
  <c r="A276" i="7"/>
  <c r="A204" i="7"/>
  <c r="A1688" i="7"/>
  <c r="A1714" i="7"/>
  <c r="A521" i="7"/>
  <c r="A2021" i="7"/>
  <c r="A326" i="7"/>
  <c r="A929" i="7"/>
  <c r="A504" i="7"/>
  <c r="A1512" i="7"/>
  <c r="A1736" i="7"/>
  <c r="A812" i="7"/>
  <c r="A1068" i="7"/>
  <c r="A974" i="7"/>
  <c r="A234" i="7"/>
  <c r="A1430" i="7"/>
  <c r="A287" i="7"/>
  <c r="A1508" i="7"/>
  <c r="A255" i="7"/>
  <c r="A1903" i="7"/>
  <c r="A1374" i="7"/>
  <c r="A630" i="7"/>
  <c r="A351" i="7"/>
  <c r="A673" i="7"/>
  <c r="A1228" i="7"/>
  <c r="A1464" i="7"/>
  <c r="A571" i="7"/>
  <c r="A1257" i="7"/>
  <c r="A2012" i="7"/>
  <c r="A644" i="7"/>
  <c r="A77" i="7"/>
  <c r="A1614" i="7"/>
  <c r="A1909" i="7"/>
  <c r="A1881" i="7"/>
  <c r="A556" i="7"/>
  <c r="A128" i="7"/>
  <c r="A1653" i="7"/>
  <c r="A1310" i="7"/>
  <c r="A500" i="7"/>
  <c r="A1150" i="7"/>
  <c r="A1478" i="7"/>
  <c r="A1272" i="7"/>
  <c r="A976" i="7"/>
  <c r="A146" i="7"/>
  <c r="A1285" i="7"/>
  <c r="A1791" i="7"/>
  <c r="A1797" i="7"/>
  <c r="A1297" i="7"/>
  <c r="A454" i="7"/>
  <c r="A451" i="7"/>
  <c r="A1796" i="7"/>
  <c r="A1798" i="7"/>
  <c r="A447" i="7"/>
  <c r="A453" i="7"/>
  <c r="A465" i="7"/>
  <c r="A1037" i="7"/>
  <c r="A2090" i="7"/>
  <c r="A591" i="7"/>
  <c r="A1200" i="7"/>
  <c r="A1884" i="7"/>
  <c r="A1040" i="7"/>
  <c r="A1180" i="7"/>
  <c r="A2096" i="7"/>
  <c r="A551" i="7"/>
  <c r="A1177" i="7"/>
  <c r="A1669" i="7"/>
  <c r="A1099" i="7"/>
  <c r="A470" i="7"/>
  <c r="A1383" i="7"/>
  <c r="A106" i="7"/>
  <c r="A1647" i="7"/>
  <c r="A434" i="7"/>
  <c r="A1401" i="7"/>
  <c r="A1013" i="7"/>
  <c r="A588" i="7"/>
  <c r="A1291" i="7"/>
  <c r="A1923" i="7"/>
  <c r="A700" i="7"/>
  <c r="A47" i="7"/>
  <c r="A1964" i="7"/>
  <c r="A847" i="7"/>
  <c r="A1280" i="7"/>
  <c r="A1499" i="7"/>
  <c r="A300" i="7"/>
  <c r="A610" i="7"/>
  <c r="A708" i="7"/>
  <c r="A417" i="7"/>
  <c r="A1601" i="7"/>
  <c r="A535" i="7"/>
  <c r="A1142" i="7"/>
  <c r="A2145" i="7"/>
  <c r="A769" i="7"/>
  <c r="A1627" i="7"/>
  <c r="A2128" i="7"/>
  <c r="A75" i="7"/>
  <c r="A1073" i="7"/>
  <c r="A821" i="7"/>
  <c r="A1314" i="7"/>
  <c r="A711" i="7"/>
  <c r="A1324" i="7"/>
  <c r="A1687" i="7"/>
  <c r="A243" i="7"/>
  <c r="A2163" i="7"/>
  <c r="A1922" i="7"/>
  <c r="A1215" i="7"/>
  <c r="A1557" i="7"/>
  <c r="A1380" i="7"/>
  <c r="A640" i="7"/>
  <c r="A1055" i="7"/>
  <c r="A1837" i="7"/>
  <c r="A1993" i="7"/>
  <c r="A201" i="7"/>
  <c r="A1487" i="7"/>
  <c r="A469" i="7"/>
  <c r="A1330" i="7"/>
  <c r="A304" i="7"/>
  <c r="A307" i="7"/>
  <c r="A93" i="7"/>
  <c r="A124" i="7"/>
  <c r="A513" i="7"/>
  <c r="A710" i="7"/>
  <c r="A1767" i="7"/>
  <c r="A539" i="7"/>
  <c r="A38" i="7"/>
  <c r="A586" i="7"/>
  <c r="A1249" i="7"/>
  <c r="A1335" i="7"/>
  <c r="A1610" i="7"/>
  <c r="A226" i="7"/>
  <c r="A1695" i="7"/>
  <c r="A1700" i="7"/>
  <c r="A1368" i="7"/>
  <c r="A1827" i="7"/>
  <c r="A264" i="7"/>
  <c r="A789" i="7"/>
  <c r="A282" i="7"/>
  <c r="A827" i="7"/>
  <c r="A387" i="7"/>
  <c r="A1338" i="7"/>
  <c r="A2158" i="7"/>
  <c r="A713" i="7"/>
  <c r="A1004" i="7"/>
  <c r="A1845" i="7"/>
  <c r="A628" i="7"/>
  <c r="A329" i="7"/>
  <c r="A944" i="7"/>
  <c r="A1079" i="7"/>
  <c r="A2153" i="7"/>
  <c r="A1118" i="7"/>
  <c r="A1167" i="7"/>
  <c r="A1049" i="7"/>
  <c r="A1328" i="7"/>
  <c r="A788" i="7"/>
  <c r="A85" i="7"/>
  <c r="A1891" i="7"/>
  <c r="A1939" i="7"/>
  <c r="A652" i="7"/>
  <c r="A695" i="7"/>
  <c r="A140" i="7"/>
  <c r="A1748" i="7"/>
  <c r="A1612" i="7"/>
  <c r="A2105" i="7"/>
  <c r="A775" i="7"/>
  <c r="A402" i="7"/>
  <c r="A298" i="7"/>
  <c r="A967" i="7"/>
  <c r="A1894" i="7"/>
  <c r="A767" i="7"/>
  <c r="A783" i="7"/>
  <c r="A1696" i="7"/>
  <c r="A848" i="7"/>
  <c r="A1622" i="7"/>
  <c r="A233" i="7"/>
  <c r="A948" i="7"/>
  <c r="A1571" i="7"/>
  <c r="A1819" i="7"/>
  <c r="A160" i="7"/>
  <c r="A1802" i="7"/>
  <c r="A803" i="7"/>
  <c r="A648" i="7"/>
  <c r="A1234" i="7"/>
  <c r="A760" i="7"/>
  <c r="A1500" i="7"/>
  <c r="A931" i="7"/>
  <c r="A658" i="7"/>
  <c r="A1141" i="7"/>
  <c r="A1265" i="7"/>
  <c r="A1517" i="7"/>
  <c r="A1340" i="7"/>
  <c r="A1322" i="7"/>
  <c r="A325" i="7"/>
  <c r="A149" i="7"/>
  <c r="A1988" i="7"/>
  <c r="A575" i="7"/>
  <c r="A1083" i="7"/>
  <c r="A1086" i="7"/>
  <c r="A368" i="7"/>
  <c r="A1836" i="7"/>
  <c r="A250" i="7"/>
  <c r="A945" i="7"/>
  <c r="A753" i="7"/>
  <c r="A676" i="7"/>
  <c r="A414" i="7"/>
  <c r="A1264" i="7"/>
  <c r="A746" i="7"/>
  <c r="A289" i="7"/>
  <c r="A1137" i="7"/>
  <c r="A1139" i="7"/>
  <c r="A235" i="7"/>
  <c r="A1166" i="7"/>
  <c r="A986" i="7"/>
  <c r="A2155" i="7"/>
  <c r="A2108" i="7"/>
  <c r="A381" i="7"/>
  <c r="A260" i="7"/>
  <c r="A1302" i="7"/>
  <c r="A1373" i="7"/>
  <c r="A1233" i="7"/>
  <c r="A306" i="7"/>
  <c r="A1570" i="7"/>
  <c r="A136" i="7"/>
  <c r="A1600" i="7"/>
  <c r="A1872" i="7"/>
  <c r="A194" i="7"/>
  <c r="A1417" i="7"/>
  <c r="A1268" i="7"/>
  <c r="A555" i="7"/>
  <c r="A1076" i="7"/>
  <c r="A1907" i="7"/>
  <c r="A1505" i="7"/>
  <c r="A1294" i="7"/>
  <c r="A41" i="7"/>
  <c r="A1694" i="7"/>
  <c r="A1405" i="7"/>
  <c r="A46" i="7"/>
  <c r="A1809" i="7"/>
  <c r="A916" i="7"/>
  <c r="A1034" i="7"/>
  <c r="A1480" i="7"/>
  <c r="A472" i="7"/>
  <c r="A509" i="7"/>
  <c r="A597" i="7"/>
  <c r="A290" i="7"/>
  <c r="A1140" i="7"/>
  <c r="A1477" i="7"/>
  <c r="A229" i="7"/>
  <c r="A2093" i="7"/>
  <c r="A420" i="7"/>
  <c r="A1645" i="7"/>
  <c r="A747" i="7"/>
  <c r="A1911" i="7"/>
  <c r="A1942" i="7"/>
  <c r="A79" i="7"/>
  <c r="A1312" i="7"/>
  <c r="A1112" i="7"/>
  <c r="A1253" i="7"/>
  <c r="A729" i="7"/>
  <c r="A486" i="7"/>
  <c r="A1525" i="7"/>
  <c r="A1124" i="7"/>
  <c r="A1047" i="7"/>
  <c r="A1212" i="7"/>
  <c r="A2088" i="7"/>
  <c r="A1385" i="7"/>
  <c r="A1441" i="7"/>
  <c r="A1566" i="7"/>
  <c r="A1539" i="7"/>
  <c r="A853" i="7"/>
  <c r="A996" i="7"/>
  <c r="A1044" i="7"/>
  <c r="A22" i="7"/>
  <c r="A1706" i="7"/>
  <c r="A558" i="7"/>
  <c r="A1980" i="7"/>
  <c r="A1707" i="7"/>
  <c r="A2073" i="7"/>
  <c r="A360" i="7"/>
  <c r="A1519" i="7"/>
  <c r="A1218" i="7"/>
  <c r="A1159" i="7"/>
  <c r="A1360" i="7"/>
  <c r="A886" i="7"/>
  <c r="A339" i="7"/>
  <c r="A722" i="7"/>
  <c r="A324" i="7"/>
  <c r="A222" i="7"/>
  <c r="A132" i="7"/>
  <c r="A236" i="7"/>
  <c r="A1193" i="7"/>
  <c r="A1376" i="7"/>
  <c r="A323" i="7"/>
  <c r="A1030" i="7"/>
  <c r="A131" i="7"/>
  <c r="A762" i="7"/>
  <c r="A375" i="7"/>
  <c r="A1031" i="7"/>
  <c r="A677" i="7"/>
  <c r="A327" i="7"/>
  <c r="A1170" i="7"/>
  <c r="A538" i="7"/>
  <c r="A2019" i="7"/>
  <c r="A1123" i="7"/>
  <c r="A2152" i="7"/>
  <c r="A1149" i="7"/>
  <c r="A2107" i="7"/>
  <c r="A1066" i="7"/>
  <c r="A1982" i="7"/>
  <c r="A121" i="7"/>
  <c r="A1747" i="7"/>
  <c r="A1989" i="7"/>
  <c r="A1766" i="7"/>
  <c r="A343" i="7"/>
  <c r="A662" i="7"/>
  <c r="A1495" i="7"/>
  <c r="A1606" i="7"/>
  <c r="A65" i="7"/>
  <c r="A1357" i="7"/>
  <c r="A2080" i="7"/>
  <c r="A355" i="7"/>
  <c r="A1992" i="7"/>
  <c r="A1951" i="7"/>
  <c r="A8" i="7"/>
  <c r="A1157" i="7"/>
  <c r="A1348" i="7"/>
  <c r="A920" i="7"/>
  <c r="A1492" i="7"/>
  <c r="A2097" i="7"/>
  <c r="A905" i="7"/>
  <c r="A1945" i="7"/>
  <c r="A1605" i="7"/>
  <c r="A350" i="7"/>
  <c r="A1384" i="7"/>
  <c r="A49" i="7"/>
  <c r="A241" i="7"/>
  <c r="A786" i="7"/>
  <c r="A1252" i="7"/>
  <c r="A2010" i="7"/>
  <c r="A2082" i="7"/>
  <c r="A1970" i="7"/>
  <c r="A141" i="7"/>
  <c r="A528" i="7"/>
  <c r="A1109" i="7"/>
  <c r="A1288" i="7"/>
  <c r="A2074" i="7"/>
  <c r="A463" i="7"/>
  <c r="A1799" i="7"/>
  <c r="A1286" i="7"/>
  <c r="A2059" i="7"/>
  <c r="A1786" i="7"/>
  <c r="A1773" i="7"/>
  <c r="A1301" i="7"/>
  <c r="A2061" i="7"/>
  <c r="A464" i="7"/>
  <c r="A1329" i="7"/>
  <c r="A1436" i="7"/>
  <c r="A895" i="7"/>
  <c r="A1924" i="7"/>
  <c r="A335" i="7"/>
  <c r="A771" i="7"/>
  <c r="A191" i="7"/>
  <c r="A1727" i="7"/>
  <c r="A56" i="7"/>
  <c r="A1535" i="7"/>
  <c r="A681" i="7"/>
  <c r="A1617" i="7"/>
  <c r="A220" i="7"/>
  <c r="A2087" i="7"/>
  <c r="A752" i="7"/>
  <c r="A1267" i="7"/>
  <c r="A490" i="7"/>
  <c r="A488" i="7"/>
  <c r="A1592" i="7"/>
  <c r="A2060" i="7"/>
  <c r="A67" i="7"/>
  <c r="A548" i="7"/>
  <c r="A838" i="7"/>
  <c r="A1545" i="7"/>
  <c r="A1659" i="7"/>
  <c r="A1577" i="7"/>
  <c r="A714" i="7"/>
  <c r="A1936" i="7"/>
  <c r="A927" i="7"/>
  <c r="A663" i="7"/>
  <c r="A1971" i="7"/>
  <c r="A2151" i="7"/>
  <c r="A408" i="7"/>
  <c r="A1318" i="7"/>
  <c r="A1526" i="7"/>
  <c r="A497" i="7"/>
  <c r="A365" i="7"/>
  <c r="A1019" i="7"/>
  <c r="A1056" i="7"/>
  <c r="A90" i="7"/>
  <c r="A949" i="7"/>
  <c r="A1423" i="7"/>
  <c r="A1807" i="7"/>
  <c r="A1885" i="7"/>
  <c r="A1472" i="7"/>
  <c r="A1529" i="7"/>
  <c r="A807" i="7"/>
  <c r="A1542" i="7"/>
  <c r="A308" i="7"/>
  <c r="A757" i="7"/>
  <c r="A283" i="7"/>
  <c r="A309" i="7"/>
  <c r="A1604" i="7"/>
  <c r="A2114" i="7"/>
  <c r="A210" i="7"/>
  <c r="A1655" i="7"/>
  <c r="A1256" i="7"/>
  <c r="A2177" i="7"/>
  <c r="A1136" i="7"/>
  <c r="A334" i="7"/>
  <c r="A1763" i="7"/>
  <c r="A162" i="7"/>
  <c r="A1738" i="7"/>
  <c r="A1934" i="7"/>
  <c r="A792" i="7"/>
  <c r="A1940" i="7"/>
  <c r="A1390" i="7"/>
  <c r="A1466" i="7"/>
  <c r="A1867" i="7"/>
  <c r="A61" i="7"/>
  <c r="A968" i="7"/>
  <c r="A547" i="7"/>
  <c r="A1263" i="7"/>
  <c r="A1716" i="7"/>
  <c r="A1677" i="7"/>
  <c r="A9" i="7"/>
  <c r="A1225" i="7"/>
  <c r="A1847" i="7"/>
  <c r="A430" i="7"/>
  <c r="A271" i="7"/>
  <c r="A831" i="7"/>
  <c r="A599" i="7"/>
  <c r="A1711" i="7"/>
  <c r="A787" i="7"/>
  <c r="A139" i="7"/>
  <c r="A1835" i="7"/>
  <c r="A720" i="7"/>
  <c r="A2146" i="7"/>
  <c r="A740" i="7"/>
  <c r="A115" i="7"/>
  <c r="A1587" i="7"/>
  <c r="A2156" i="7"/>
  <c r="A1887" i="7"/>
  <c r="A739" i="7"/>
  <c r="A2009" i="7"/>
  <c r="A1750" i="7"/>
  <c r="A2165" i="7"/>
  <c r="A70" i="7"/>
  <c r="A748" i="7"/>
  <c r="A171" i="7"/>
  <c r="A1616" i="7"/>
  <c r="A955" i="7"/>
  <c r="A553" i="7"/>
  <c r="A1038" i="7"/>
  <c r="A861" i="7"/>
  <c r="A1176" i="7"/>
  <c r="A1094" i="7"/>
  <c r="A2066" i="7"/>
  <c r="A977" i="7"/>
  <c r="A240" i="7"/>
  <c r="A2143" i="7"/>
  <c r="A479" i="7"/>
  <c r="A835" i="7"/>
  <c r="A897" i="7"/>
  <c r="A1717" i="7"/>
  <c r="A1623" i="7"/>
  <c r="A1518" i="7"/>
  <c r="A1414" i="7"/>
  <c r="A330" i="7"/>
  <c r="A765" i="7"/>
  <c r="A199" i="7"/>
  <c r="A1732" i="7"/>
  <c r="A1974" i="7"/>
  <c r="A1749" i="7"/>
  <c r="A253" i="7"/>
  <c r="A522" i="7"/>
  <c r="A384" i="7"/>
  <c r="A1876" i="7"/>
  <c r="A336" i="7"/>
  <c r="A1431" i="7"/>
  <c r="A888" i="7"/>
  <c r="A1561" i="7"/>
  <c r="A1860" i="7"/>
  <c r="A705" i="7"/>
  <c r="A489" i="7"/>
  <c r="A1440" i="7"/>
  <c r="A1560" i="7"/>
  <c r="A1502" i="7"/>
  <c r="A205" i="7"/>
  <c r="A14" i="7"/>
  <c r="A188" i="7"/>
  <c r="A1588" i="7"/>
  <c r="A2159" i="7"/>
  <c r="A331" i="7"/>
  <c r="A1470" i="7"/>
  <c r="A2109" i="7"/>
  <c r="A1333" i="7"/>
  <c r="A581" i="7"/>
  <c r="A979" i="7"/>
  <c r="A126" i="7"/>
  <c r="A889" i="7"/>
  <c r="A680" i="7"/>
  <c r="A1358" i="7"/>
  <c r="A1760" i="7"/>
  <c r="A322" i="7"/>
  <c r="A768" i="7"/>
  <c r="A1317" i="7"/>
  <c r="A926" i="7"/>
  <c r="A426" i="7"/>
  <c r="A2112" i="7"/>
  <c r="A1450" i="7"/>
  <c r="A1486" i="7"/>
  <c r="A186" i="7"/>
  <c r="A953" i="7"/>
  <c r="A1067" i="7"/>
  <c r="A55" i="7"/>
  <c r="A617" i="7"/>
  <c r="A2099" i="7"/>
  <c r="A1021" i="7"/>
  <c r="A1389" i="7"/>
  <c r="A94" i="7"/>
  <c r="A1896" i="7"/>
  <c r="A751" i="7"/>
  <c r="A1151" i="7"/>
  <c r="A852" i="7"/>
  <c r="A1902" i="7"/>
  <c r="A1206" i="7"/>
  <c r="A345" i="7"/>
  <c r="A52" i="7"/>
  <c r="A1016" i="7"/>
  <c r="A1106" i="7"/>
  <c r="A1350" i="7"/>
  <c r="A239" i="7"/>
  <c r="A529" i="7"/>
  <c r="A1460" i="7"/>
  <c r="A1296" i="7"/>
  <c r="A1709" i="7"/>
  <c r="A43" i="7"/>
  <c r="A2026" i="7"/>
  <c r="A1121" i="7"/>
  <c r="A1578" i="7"/>
  <c r="A903" i="7"/>
  <c r="A369" i="7"/>
  <c r="A389" i="7"/>
  <c r="A1855" i="7"/>
  <c r="A649" i="7"/>
  <c r="A614" i="7"/>
  <c r="A1442" i="7"/>
  <c r="A569" i="7"/>
  <c r="A1532" i="7"/>
  <c r="A546" i="7"/>
  <c r="A217" i="7"/>
  <c r="A1154" i="7"/>
  <c r="A1684" i="7"/>
  <c r="A332" i="7"/>
  <c r="A492" i="7"/>
  <c r="A396" i="7"/>
  <c r="A595" i="7"/>
  <c r="A702" i="7"/>
  <c r="A1754" i="7"/>
  <c r="A1250" i="7"/>
  <c r="A819" i="7"/>
  <c r="A1399" i="7"/>
  <c r="A37" i="7"/>
  <c r="A1366" i="7"/>
  <c r="A1925" i="7"/>
  <c r="A1596" i="7"/>
  <c r="A1007" i="7"/>
  <c r="A392" i="7"/>
  <c r="A737" i="7"/>
  <c r="A1650" i="7"/>
  <c r="A1189" i="7"/>
  <c r="A1969" i="7"/>
  <c r="A103" i="7"/>
  <c r="A1593" i="7"/>
  <c r="A1391" i="7"/>
  <c r="A1197" i="7"/>
  <c r="A1863" i="7"/>
  <c r="A1261" i="7"/>
  <c r="A2023" i="7"/>
  <c r="A1179" i="7"/>
  <c r="A2168" i="7"/>
  <c r="A1685" i="7"/>
  <c r="A911" i="7"/>
  <c r="A1162" i="7"/>
  <c r="A1550" i="7"/>
  <c r="A1273" i="7"/>
  <c r="A636" i="7"/>
  <c r="A1009" i="7"/>
  <c r="A858" i="7"/>
  <c r="A1282" i="7"/>
  <c r="A1412" i="7"/>
  <c r="A317" i="7"/>
  <c r="A964" i="7"/>
  <c r="A1111" i="7"/>
  <c r="A92" i="7"/>
  <c r="A1972" i="7"/>
  <c r="A1284" i="7"/>
  <c r="A1725" i="7"/>
  <c r="A1319" i="7"/>
  <c r="A18" i="7"/>
  <c r="A973" i="7"/>
  <c r="A890" i="7"/>
  <c r="A1128" i="7"/>
  <c r="A990" i="7"/>
  <c r="A1985" i="7"/>
  <c r="A1108" i="7"/>
  <c r="A704" i="7"/>
  <c r="A1654" i="7"/>
  <c r="A1703" i="7"/>
  <c r="A1953" i="7"/>
  <c r="A850" i="7"/>
  <c r="A2140" i="7"/>
  <c r="A374" i="7"/>
  <c r="A1122" i="7"/>
  <c r="A1449" i="7"/>
  <c r="A1636" i="7"/>
  <c r="A86" i="7"/>
  <c r="A1793" i="7"/>
  <c r="A2054" i="7"/>
  <c r="A459" i="7"/>
  <c r="A1300" i="7"/>
  <c r="A2057" i="7"/>
  <c r="A1776" i="7"/>
  <c r="A2055" i="7"/>
  <c r="A457" i="7"/>
  <c r="A1787" i="7"/>
  <c r="A1790" i="7"/>
  <c r="A1788" i="7"/>
  <c r="A1775" i="7"/>
  <c r="A455" i="7"/>
  <c r="A2041" i="7"/>
  <c r="A693" i="7"/>
  <c r="A1400" i="7"/>
  <c r="A1828" i="7"/>
  <c r="A393" i="7"/>
  <c r="A487" i="7"/>
  <c r="A1689" i="7"/>
  <c r="A1447" i="7"/>
  <c r="A898" i="7"/>
  <c r="A1734" i="7"/>
  <c r="A875" i="7"/>
  <c r="A1838" i="7"/>
  <c r="A943" i="7"/>
  <c r="A1165" i="7"/>
  <c r="A543" i="7"/>
  <c r="A1975" i="7"/>
  <c r="A2068" i="7"/>
  <c r="A1168" i="7"/>
  <c r="A924" i="7"/>
  <c r="A2085" i="7"/>
  <c r="A148" i="7"/>
  <c r="A1070" i="7"/>
  <c r="A1381" i="7"/>
  <c r="A727" i="7"/>
  <c r="A687" i="7"/>
  <c r="A884" i="7"/>
  <c r="A1101" i="7"/>
  <c r="A1017" i="7"/>
  <c r="A517" i="7"/>
  <c r="A400" i="7"/>
  <c r="A280" i="7"/>
  <c r="A1377" i="7"/>
  <c r="A828" i="7"/>
  <c r="A311" i="7"/>
  <c r="A1160" i="7"/>
  <c r="A779" i="7"/>
  <c r="A1641" i="7"/>
  <c r="A125" i="7"/>
  <c r="A1568" i="7"/>
  <c r="A1774" i="7"/>
  <c r="A2039" i="7"/>
  <c r="A2046" i="7"/>
  <c r="A2045" i="7"/>
  <c r="A1304" i="7"/>
  <c r="A1454" i="7"/>
  <c r="A1537" i="7"/>
  <c r="A611" i="7"/>
  <c r="A1812" i="7"/>
  <c r="A1808" i="7"/>
  <c r="A73" i="7"/>
  <c r="A82" i="7"/>
  <c r="A2166" i="7"/>
  <c r="A1509" i="7"/>
  <c r="A183" i="7"/>
  <c r="A1520" i="7"/>
  <c r="A2014" i="7"/>
  <c r="A1841" i="7"/>
  <c r="A1543" i="7"/>
  <c r="A1057" i="7"/>
  <c r="A2131" i="7"/>
  <c r="A1621" i="7"/>
  <c r="A1080" i="7"/>
  <c r="A919" i="7"/>
  <c r="A598" i="7"/>
  <c r="A2004" i="7"/>
  <c r="A1144" i="7"/>
  <c r="A1580" i="7"/>
  <c r="A1437" i="7"/>
  <c r="A579" i="7"/>
  <c r="A245" i="7"/>
  <c r="A1751" i="7"/>
  <c r="A883" i="7"/>
  <c r="A1092" i="7"/>
  <c r="A1359" i="7"/>
  <c r="A1145" i="7"/>
  <c r="A1553" i="7"/>
  <c r="A1594" i="7"/>
  <c r="A2157" i="7"/>
  <c r="A1692" i="7"/>
  <c r="A313" i="7"/>
  <c r="A448" i="7"/>
  <c r="A81" i="7"/>
  <c r="A432" i="7"/>
  <c r="A697" i="7"/>
  <c r="A1598" i="7"/>
  <c r="A2116" i="7"/>
  <c r="A415" i="7"/>
  <c r="A862" i="7"/>
  <c r="A34" i="7"/>
  <c r="A1410" i="7"/>
  <c r="A427" i="7"/>
  <c r="A1661" i="7"/>
  <c r="A2164" i="7"/>
  <c r="A1869" i="7"/>
  <c r="A1746" i="7"/>
  <c r="A1660" i="7"/>
  <c r="A416" i="7"/>
  <c r="A1708" i="7"/>
  <c r="A2170" i="7"/>
  <c r="A2029" i="7"/>
  <c r="A295" i="7"/>
  <c r="A2134" i="7"/>
  <c r="A1595" i="7"/>
  <c r="A2095" i="7"/>
  <c r="A1002" i="7"/>
  <c r="A97" i="7"/>
  <c r="A406" i="7"/>
  <c r="A1524" i="7"/>
  <c r="A1433" i="7"/>
  <c r="A1856" i="7"/>
  <c r="A1458" i="7"/>
  <c r="A12" i="7"/>
  <c r="A1584" i="7"/>
  <c r="A1858" i="7"/>
  <c r="A412" i="7"/>
  <c r="A256" i="7"/>
  <c r="A583" i="7"/>
  <c r="A460" i="7"/>
  <c r="A1014" i="7"/>
  <c r="A2176" i="7"/>
  <c r="A734" i="7"/>
  <c r="A1223" i="7"/>
  <c r="A1143" i="7"/>
  <c r="A198" i="7"/>
  <c r="A817" i="7"/>
  <c r="A1552" i="7"/>
  <c r="A1962" i="7"/>
  <c r="A660" i="7"/>
  <c r="A2092" i="7"/>
  <c r="A376" i="7"/>
  <c r="A2127" i="7"/>
  <c r="A1479" i="7"/>
  <c r="A123" i="7"/>
  <c r="A1404" i="7"/>
  <c r="A1824" i="7"/>
  <c r="A63" i="7"/>
  <c r="A288" i="7"/>
  <c r="A1816" i="7"/>
  <c r="A1269" i="7"/>
  <c r="A1693" i="7"/>
  <c r="A993" i="7"/>
  <c r="A860" i="7"/>
  <c r="A1457" i="7"/>
  <c r="A2103" i="7"/>
  <c r="A508" i="7"/>
  <c r="A25" i="7"/>
  <c r="A813" i="7"/>
  <c r="A822" i="7"/>
  <c r="A2006" i="7"/>
  <c r="A668" i="7"/>
  <c r="A1093" i="7"/>
  <c r="A1811" i="7"/>
  <c r="A631" i="7"/>
  <c r="A1850" i="7"/>
  <c r="A1439" i="7"/>
  <c r="A2016" i="7"/>
  <c r="A1877" i="7"/>
  <c r="A371" i="7"/>
  <c r="A1638" i="7"/>
  <c r="A1091" i="7"/>
  <c r="A928" i="7"/>
  <c r="A1191" i="7"/>
  <c r="A1327" i="7"/>
  <c r="A1853" i="7"/>
  <c r="A1640" i="7"/>
  <c r="A1134" i="7"/>
  <c r="A2038" i="7"/>
  <c r="A1236" i="7"/>
  <c r="A207" i="7"/>
  <c r="A176" i="7"/>
  <c r="A478" i="7"/>
  <c r="A1831" i="7"/>
  <c r="A1900" i="7"/>
  <c r="A150" i="7"/>
  <c r="A934" i="7"/>
  <c r="A691" i="7"/>
  <c r="A1003" i="7"/>
  <c r="A1739" i="7"/>
  <c r="A1840" i="7"/>
  <c r="A1683" i="7"/>
  <c r="A1316" i="7"/>
  <c r="A1883" i="7"/>
  <c r="A568" i="7"/>
  <c r="A525" i="7"/>
  <c r="A624" i="7"/>
  <c r="A1586" i="7"/>
  <c r="A267" i="7"/>
  <c r="A209" i="7"/>
  <c r="A994" i="7"/>
  <c r="A1386" i="7"/>
  <c r="A1986" i="7"/>
  <c r="A261" i="7"/>
  <c r="A15" i="7"/>
  <c r="A683" i="7"/>
  <c r="A1771" i="7"/>
  <c r="A429" i="7"/>
  <c r="A1195" i="7"/>
  <c r="A531" i="7"/>
  <c r="A316" i="7"/>
  <c r="A1445" i="7"/>
  <c r="A1933" i="7"/>
  <c r="A674" i="7"/>
  <c r="A594" i="7"/>
  <c r="A735" i="7"/>
  <c r="A960" i="7"/>
  <c r="A221" i="7"/>
  <c r="A1663" i="7"/>
  <c r="A801" i="7"/>
  <c r="A385" i="7"/>
  <c r="A127" i="7"/>
  <c r="A1413" i="7"/>
  <c r="A650" i="7"/>
  <c r="A1488" i="7"/>
  <c r="A315" i="7"/>
  <c r="A1476" i="7"/>
  <c r="A114" i="7"/>
  <c r="A189" i="7"/>
  <c r="A982" i="7"/>
  <c r="A1954" i="7"/>
  <c r="A2070" i="7"/>
  <c r="A576" i="7"/>
  <c r="A1770" i="7"/>
  <c r="A806" i="7"/>
  <c r="A1451" i="7"/>
  <c r="A1461" i="7"/>
  <c r="A66" i="7"/>
  <c r="A62" i="7"/>
  <c r="A262" i="7"/>
  <c r="A1943" i="7"/>
  <c r="A797" i="7"/>
  <c r="A808" i="7"/>
  <c r="A1558" i="7"/>
  <c r="A1843" i="7"/>
  <c r="A246" i="7"/>
  <c r="A906" i="7"/>
  <c r="A1088" i="7"/>
  <c r="A1303" i="7"/>
  <c r="A846" i="7"/>
  <c r="A925" i="7"/>
  <c r="A589" i="7"/>
  <c r="A1800" i="7"/>
  <c r="A377" i="7"/>
  <c r="A208" i="7"/>
  <c r="A382" i="7"/>
  <c r="A2032" i="7"/>
  <c r="A2078" i="7"/>
  <c r="A981" i="7"/>
  <c r="A666" i="7"/>
  <c r="A678" i="7"/>
  <c r="A738" i="7"/>
  <c r="A2002" i="7"/>
  <c r="A587" i="7"/>
  <c r="A378" i="7"/>
  <c r="A564" i="7"/>
  <c r="A1332" i="7"/>
  <c r="A119" i="7"/>
  <c r="A1115" i="7"/>
  <c r="A1630" i="7"/>
  <c r="A64" i="7"/>
  <c r="A1343" i="7"/>
  <c r="A907" i="7"/>
  <c r="A566" i="7"/>
  <c r="A818" i="7"/>
  <c r="A1873" i="7"/>
  <c r="A13" i="7"/>
  <c r="A1983" i="7"/>
  <c r="A2017" i="7"/>
  <c r="A379" i="7"/>
  <c r="A2113" i="7"/>
  <c r="A1087" i="7"/>
  <c r="A358" i="7"/>
  <c r="A1403" i="7"/>
  <c r="A35" i="7"/>
  <c r="A1446" i="7"/>
  <c r="A341" i="7"/>
  <c r="A672" i="7"/>
  <c r="A1839" i="7"/>
  <c r="A1915" i="7"/>
  <c r="A1254" i="7"/>
  <c r="A541" i="7"/>
  <c r="A724" i="7"/>
  <c r="A1198" i="7"/>
  <c r="A1341" i="7"/>
  <c r="A1036" i="7"/>
  <c r="A1061" i="7"/>
  <c r="A1081" i="7"/>
  <c r="A254" i="7"/>
  <c r="A40" i="7"/>
  <c r="A372" i="7"/>
  <c r="A1905" i="7"/>
  <c r="A1103" i="7"/>
  <c r="A144" i="7"/>
  <c r="A573" i="7"/>
  <c r="A1987" i="7"/>
  <c r="A142" i="7"/>
  <c r="A2161" i="7"/>
  <c r="A1155" i="7"/>
  <c r="A1792" i="7"/>
  <c r="A458" i="7"/>
  <c r="A2044" i="7"/>
  <c r="A1299" i="7"/>
  <c r="A449" i="7"/>
  <c r="A1795" i="7"/>
  <c r="A2034" i="7"/>
  <c r="A1794" i="7"/>
  <c r="A1293" i="7"/>
  <c r="A2052" i="7"/>
  <c r="A438" i="7"/>
  <c r="A2037" i="7"/>
  <c r="A1960" i="7"/>
  <c r="A175" i="7"/>
  <c r="A1928" i="7"/>
  <c r="A854" i="7"/>
  <c r="A152" i="7"/>
  <c r="A952" i="7"/>
  <c r="A718" i="7"/>
  <c r="A659" i="7"/>
  <c r="A802" i="7"/>
  <c r="A1718" i="7"/>
  <c r="A423" i="7"/>
  <c r="A1506" i="7"/>
  <c r="A1226" i="7"/>
  <c r="A545" i="7"/>
  <c r="A1956" i="7"/>
  <c r="A2106" i="7"/>
  <c r="A33" i="7"/>
  <c r="A1369" i="7"/>
  <c r="A6" i="7"/>
  <c r="A825" i="7"/>
  <c r="A2013" i="7"/>
  <c r="A780" i="7"/>
  <c r="A584" i="7"/>
  <c r="A431" i="7"/>
  <c r="A1135" i="7"/>
  <c r="A1184" i="7"/>
  <c r="A21" i="7"/>
  <c r="A303" i="7"/>
  <c r="A1897" i="7"/>
  <c r="A159" i="7"/>
  <c r="A1852" i="7"/>
  <c r="A619" i="7"/>
  <c r="A1467" i="7"/>
  <c r="A939" i="7"/>
  <c r="A880" i="7"/>
  <c r="A179" i="7"/>
  <c r="A863" i="7"/>
  <c r="A286" i="7"/>
  <c r="A1921" i="7"/>
  <c r="A942" i="7"/>
  <c r="A592" i="7"/>
  <c r="A2125" i="7"/>
  <c r="A1277" i="7"/>
  <c r="A356" i="7"/>
  <c r="A1712" i="7"/>
  <c r="A1342" i="7"/>
  <c r="A980" i="7"/>
  <c r="A1977" i="7"/>
  <c r="A134" i="7"/>
  <c r="A1854" i="7"/>
  <c r="A2084" i="7"/>
  <c r="A721" i="7"/>
  <c r="A17" i="7"/>
  <c r="A620" i="7"/>
  <c r="A1859" i="7"/>
  <c r="A892" i="7"/>
  <c r="A1174" i="7"/>
  <c r="A716" i="7"/>
  <c r="A804" i="7"/>
  <c r="A1591" i="7"/>
  <c r="A1976" i="7"/>
  <c r="A639" i="7"/>
  <c r="A582" i="7"/>
  <c r="A1232" i="7"/>
  <c r="A923" i="7"/>
  <c r="A433" i="7"/>
  <c r="A1888" i="7"/>
  <c r="A1018" i="7"/>
  <c r="A1996" i="7"/>
  <c r="A425" i="7"/>
  <c r="A1152" i="7"/>
  <c r="A613" i="7"/>
  <c r="A1429" i="7"/>
  <c r="A95" i="7"/>
  <c r="A550" i="7"/>
  <c r="A167" i="7"/>
  <c r="A10" i="7"/>
  <c r="A1026" i="7"/>
  <c r="A1632" i="7"/>
  <c r="A1994" i="7"/>
  <c r="A1181" i="7"/>
  <c r="A930" i="7"/>
  <c r="A263" i="7"/>
  <c r="A2025" i="7"/>
  <c r="A1397" i="7"/>
  <c r="A749" i="7"/>
  <c r="A1235" i="7"/>
  <c r="A2072" i="7"/>
  <c r="A483" i="7"/>
  <c r="A2111" i="7"/>
  <c r="A622" i="7"/>
  <c r="A1726" i="7"/>
  <c r="A2132" i="7"/>
  <c r="A1973" i="7"/>
  <c r="A170" i="7"/>
  <c r="A1024" i="7"/>
  <c r="A403" i="7"/>
  <c r="A2117" i="7"/>
  <c r="A1662" i="7"/>
  <c r="A694" i="7"/>
  <c r="A293" i="7"/>
  <c r="A54" i="7"/>
  <c r="A2007" i="7"/>
  <c r="A1871" i="7"/>
  <c r="A1336" i="7"/>
  <c r="A83" i="7"/>
  <c r="A2067" i="7"/>
  <c r="A1237" i="7"/>
  <c r="A896" i="7"/>
  <c r="A1906" i="7"/>
  <c r="A1719" i="7"/>
  <c r="A135" i="7"/>
  <c r="A1042" i="7"/>
  <c r="A184" i="7"/>
  <c r="A380" i="7"/>
  <c r="A182" i="7"/>
  <c r="A2124" i="7"/>
  <c r="A655" i="7"/>
  <c r="A468" i="7"/>
  <c r="A349" i="7"/>
  <c r="A1644" i="7"/>
  <c r="A958" i="7"/>
  <c r="A1721" i="7"/>
  <c r="A50" i="7"/>
  <c r="A1365" i="7"/>
  <c r="A1875" i="7"/>
  <c r="A891" i="7"/>
  <c r="A839" i="7"/>
  <c r="A174" i="7"/>
  <c r="A1892" i="7"/>
  <c r="A1129" i="7"/>
  <c r="A1008" i="7"/>
  <c r="A2104" i="7"/>
  <c r="A1196" i="7"/>
  <c r="A1818" i="7"/>
  <c r="A664" i="7"/>
  <c r="A607" i="7"/>
  <c r="A1930" i="7"/>
  <c r="A89" i="7"/>
  <c r="A1427" i="7"/>
  <c r="A719" i="7"/>
  <c r="A774" i="7"/>
  <c r="A1075" i="7"/>
  <c r="A227" i="7"/>
  <c r="A633" i="7"/>
  <c r="A1947" i="7"/>
  <c r="A428" i="7"/>
  <c r="A1132" i="7"/>
  <c r="A1744" i="7"/>
  <c r="A2101" i="7"/>
  <c r="A1266" i="7"/>
  <c r="A2129" i="7"/>
  <c r="A1164" i="7"/>
  <c r="A1723" i="7"/>
  <c r="A363" i="7"/>
  <c r="A2173" i="7"/>
  <c r="A755" i="7"/>
  <c r="A645" i="7"/>
  <c r="A1243" i="7"/>
  <c r="A177" i="7"/>
  <c r="A1402" i="7"/>
  <c r="A922" i="7"/>
  <c r="A972" i="7"/>
  <c r="A1634" i="7"/>
  <c r="A1207" i="7"/>
  <c r="A559" i="7"/>
  <c r="A1214" i="7"/>
  <c r="A36" i="7"/>
  <c r="A346" i="7"/>
  <c r="A1415" i="7"/>
  <c r="A24" i="7"/>
  <c r="A800" i="7"/>
  <c r="A601" i="7"/>
  <c r="A1823" i="7"/>
  <c r="A1455" i="7"/>
  <c r="A1242" i="7"/>
  <c r="A1849" i="7"/>
  <c r="A1582" i="7"/>
  <c r="A596" i="7"/>
  <c r="A689" i="7"/>
  <c r="A940" i="7"/>
  <c r="A1163" i="7"/>
  <c r="A118" i="7"/>
  <c r="A1649" i="7"/>
  <c r="A970" i="7"/>
  <c r="A1530" i="7"/>
  <c r="A228" i="7"/>
  <c r="A1435" i="7"/>
  <c r="A518" i="7"/>
  <c r="A1548" i="7"/>
  <c r="A1547" i="7"/>
  <c r="A679" i="7"/>
  <c r="A2118" i="7"/>
  <c r="A1968" i="7"/>
  <c r="A257" i="7"/>
  <c r="A1737" i="7"/>
  <c r="A1671" i="7"/>
  <c r="A874" i="7"/>
  <c r="A1511" i="7"/>
  <c r="A1011" i="7"/>
  <c r="A1666" i="7"/>
  <c r="A532" i="7"/>
  <c r="A1834" i="7"/>
  <c r="A653" i="7"/>
  <c r="A1559" i="7"/>
  <c r="A915" i="7"/>
  <c r="A48" i="7"/>
  <c r="A859" i="7"/>
  <c r="A1531" i="7"/>
  <c r="A2020" i="7"/>
  <c r="A638" i="7"/>
  <c r="A2174" i="7"/>
  <c r="A187" i="7"/>
  <c r="A1217" i="7"/>
  <c r="A1575" i="7"/>
  <c r="A1579" i="7"/>
  <c r="A2075" i="7"/>
  <c r="A404" i="7"/>
  <c r="A733" i="7"/>
  <c r="A1010" i="7"/>
  <c r="A1059" i="7"/>
  <c r="A627" i="7"/>
  <c r="A320" i="7"/>
  <c r="A391" i="7"/>
  <c r="A71" i="7"/>
  <c r="A19" i="7"/>
  <c r="A643" i="7"/>
  <c r="A1199" i="7"/>
  <c r="A1729" i="7"/>
  <c r="A984" i="7"/>
  <c r="A1185" i="7"/>
  <c r="A1345" i="7"/>
  <c r="A1187" i="7"/>
  <c r="A785" i="7"/>
  <c r="A1062" i="7"/>
  <c r="A2100" i="7"/>
  <c r="A1699" i="7"/>
  <c r="A1352" i="7"/>
  <c r="A1603" i="7"/>
  <c r="A1362" i="7"/>
  <c r="A195" i="7"/>
  <c r="A623" i="7"/>
  <c r="A1120" i="7"/>
  <c r="A1899" i="7"/>
  <c r="A2018" i="7"/>
  <c r="A1984" i="7"/>
  <c r="A832" i="7"/>
  <c r="A1125" i="7"/>
  <c r="A1643" i="7"/>
  <c r="A744" i="7"/>
  <c r="A1504" i="7"/>
  <c r="A1114" i="7"/>
  <c r="A516" i="7"/>
  <c r="A1098" i="7"/>
  <c r="A796" i="7"/>
  <c r="A277" i="7"/>
  <c r="A2169" i="7"/>
  <c r="A758" i="7"/>
  <c r="A1534" i="7"/>
  <c r="A1735" i="7"/>
  <c r="A1490" i="7"/>
  <c r="A1305" i="7"/>
  <c r="A1213" i="7"/>
  <c r="A247" i="7"/>
  <c r="A259" i="7"/>
  <c r="A1926" i="7"/>
  <c r="A561" i="7"/>
  <c r="A1646" i="7"/>
  <c r="A74" i="7"/>
  <c r="A302" i="7"/>
  <c r="A1053" i="7"/>
  <c r="A157" i="7"/>
  <c r="A1110" i="7"/>
  <c r="A936" i="7"/>
  <c r="A1710" i="7"/>
  <c r="A1482" i="7"/>
  <c r="A310" i="7"/>
  <c r="A354" i="7"/>
  <c r="A841" i="7"/>
  <c r="A770" i="7"/>
  <c r="A1244" i="7"/>
  <c r="A437" i="7"/>
  <c r="A665" i="7"/>
  <c r="A1997" i="7"/>
  <c r="A585" i="7"/>
  <c r="A1178" i="7"/>
  <c r="A1935" i="7"/>
  <c r="A833" i="7"/>
  <c r="A1216" i="7"/>
  <c r="A2040" i="7"/>
  <c r="A2036" i="7"/>
  <c r="A2049" i="7"/>
  <c r="A2051" i="7"/>
  <c r="A1782" i="7"/>
  <c r="A445" i="7"/>
  <c r="A462" i="7"/>
  <c r="A1772" i="7"/>
  <c r="A1783" i="7"/>
  <c r="A456" i="7"/>
  <c r="A2053" i="7"/>
  <c r="A1778" i="7"/>
  <c r="A2035" i="7"/>
  <c r="A1546" i="7"/>
  <c r="A634" i="7"/>
  <c r="A1239" i="7"/>
  <c r="A1639" i="7"/>
  <c r="A536" i="7"/>
  <c r="A101" i="7"/>
  <c r="A1680" i="7"/>
  <c r="A2081" i="7"/>
  <c r="A657" i="7"/>
  <c r="A230" i="7"/>
  <c r="A637" i="7"/>
  <c r="A98" i="7"/>
  <c r="A1406" i="7"/>
  <c r="A340" i="7"/>
  <c r="A1203" i="7"/>
  <c r="A772" i="7"/>
  <c r="A485" i="7"/>
  <c r="A604" i="7"/>
  <c r="A1665" i="7"/>
  <c r="A352" i="7"/>
  <c r="A1095" i="7"/>
  <c r="A917" i="7"/>
  <c r="A270" i="7"/>
  <c r="A2064" i="7"/>
  <c r="A696" i="7"/>
  <c r="A2079" i="7"/>
  <c r="A590" i="7"/>
  <c r="A1420" i="7"/>
  <c r="A1758" i="7"/>
  <c r="A225" i="7"/>
  <c r="A698" i="7"/>
  <c r="A830" i="7"/>
  <c r="A26" i="7"/>
  <c r="A1731" i="7"/>
  <c r="A1078" i="7"/>
  <c r="A969" i="7"/>
  <c r="A790" i="7"/>
  <c r="A450" i="7"/>
  <c r="A1392" i="7"/>
  <c r="A1740" i="7"/>
  <c r="A515" i="7"/>
  <c r="A2043" i="7"/>
  <c r="A995" i="7"/>
  <c r="A99" i="7"/>
  <c r="A1720" i="7"/>
  <c r="A1948" i="7"/>
  <c r="A155" i="7"/>
  <c r="A87" i="7"/>
  <c r="A1096" i="7"/>
  <c r="A885" i="7"/>
  <c r="A2172" i="7"/>
  <c r="A274" i="7"/>
  <c r="A2042" i="7"/>
  <c r="A3881" i="7"/>
  <c r="D7" i="9"/>
  <c r="D9" i="8"/>
  <c r="A773" i="3"/>
  <c r="A768" i="3"/>
  <c r="A793" i="3"/>
  <c r="A789" i="3"/>
  <c r="A792" i="3"/>
  <c r="A797" i="3"/>
  <c r="A767" i="3"/>
  <c r="A772" i="3"/>
  <c r="A778" i="3"/>
  <c r="A809" i="3"/>
  <c r="A801" i="3"/>
  <c r="A781" i="3"/>
  <c r="A815" i="3"/>
  <c r="A795" i="3"/>
  <c r="A754" i="3"/>
  <c r="A771" i="3"/>
  <c r="A807" i="3"/>
  <c r="A758" i="3"/>
  <c r="A777" i="3"/>
  <c r="A821" i="3"/>
  <c r="A800" i="3"/>
  <c r="A791" i="3"/>
  <c r="A784" i="3"/>
  <c r="A780" i="3"/>
  <c r="A770" i="3"/>
  <c r="A819" i="3"/>
  <c r="A806" i="3"/>
  <c r="A825" i="3"/>
  <c r="A804" i="3"/>
  <c r="A799" i="3"/>
  <c r="A790" i="3"/>
  <c r="A788" i="3"/>
  <c r="A755" i="3"/>
  <c r="A812" i="3"/>
  <c r="A814" i="3"/>
  <c r="A794" i="3"/>
  <c r="A764" i="3"/>
  <c r="A823" i="3"/>
  <c r="A766" i="3"/>
  <c r="A827" i="3"/>
  <c r="A779" i="3"/>
  <c r="A822" i="3"/>
  <c r="A765" i="3"/>
  <c r="A776" i="3"/>
  <c r="A824" i="3"/>
  <c r="A820" i="3"/>
  <c r="A805" i="3"/>
  <c r="A762" i="3"/>
  <c r="A787" i="3"/>
  <c r="A826" i="3"/>
  <c r="A817" i="3"/>
  <c r="A757" i="3"/>
  <c r="A785" i="3"/>
  <c r="A816" i="3"/>
  <c r="A802" i="3"/>
  <c r="A761" i="3"/>
  <c r="A759" i="3"/>
  <c r="A756" i="3"/>
  <c r="A813" i="3"/>
  <c r="A775" i="3"/>
  <c r="A798" i="3"/>
  <c r="A753" i="3"/>
  <c r="A774" i="3"/>
  <c r="A808" i="3"/>
  <c r="A781" i="7"/>
  <c r="A1326" i="7"/>
  <c r="A4949" i="7"/>
  <c r="G7" i="9"/>
  <c r="G9" i="8"/>
  <c r="A6226" i="7"/>
  <c r="A6513" i="7"/>
  <c r="A438" i="3"/>
  <c r="A401" i="3"/>
  <c r="A425" i="3"/>
  <c r="A379" i="3"/>
  <c r="A411" i="3"/>
  <c r="A402" i="3"/>
  <c r="A394" i="3"/>
  <c r="A395" i="3"/>
  <c r="A391" i="3"/>
  <c r="A439" i="3"/>
  <c r="A452" i="3"/>
  <c r="A441" i="3"/>
  <c r="A400" i="3"/>
  <c r="A421" i="3"/>
  <c r="A416" i="3"/>
  <c r="A390" i="3"/>
  <c r="A403" i="3"/>
  <c r="A424" i="3"/>
  <c r="A410" i="3"/>
  <c r="A449" i="3"/>
  <c r="A407" i="3"/>
  <c r="A378" i="3"/>
  <c r="A426" i="3"/>
  <c r="A433" i="3"/>
  <c r="A392" i="3"/>
  <c r="A415" i="3"/>
  <c r="A423" i="3"/>
  <c r="A413" i="3"/>
  <c r="A435" i="3"/>
  <c r="A412" i="3"/>
  <c r="A428" i="3"/>
  <c r="A398" i="3"/>
  <c r="A406" i="3"/>
  <c r="A434" i="3"/>
  <c r="A444" i="3"/>
  <c r="A430" i="3"/>
  <c r="A414" i="3"/>
  <c r="A427" i="3"/>
  <c r="A420" i="3"/>
  <c r="A450" i="3"/>
  <c r="A384" i="3"/>
  <c r="A417" i="3"/>
  <c r="A380" i="3"/>
  <c r="A387" i="3"/>
  <c r="A443" i="3"/>
  <c r="A393" i="3"/>
  <c r="A448" i="3"/>
  <c r="A404" i="3"/>
  <c r="A389" i="3"/>
  <c r="A429" i="3"/>
  <c r="A399" i="3"/>
  <c r="A432" i="3"/>
  <c r="A440" i="3"/>
  <c r="A396" i="3"/>
  <c r="A442" i="3"/>
  <c r="A447" i="3"/>
  <c r="A409" i="3"/>
  <c r="A408" i="3"/>
  <c r="A431" i="3"/>
  <c r="A451" i="3"/>
  <c r="A418" i="3"/>
  <c r="A169" i="3"/>
  <c r="A4222" i="7"/>
  <c r="A2476" i="7"/>
  <c r="A2257" i="7"/>
  <c r="A3353" i="7"/>
  <c r="A551" i="3"/>
  <c r="A562" i="3"/>
  <c r="A590" i="3"/>
  <c r="A572" i="3"/>
  <c r="A537" i="3"/>
  <c r="A558" i="3"/>
  <c r="A568" i="3"/>
  <c r="A602" i="3"/>
  <c r="A593" i="3"/>
  <c r="A542" i="3"/>
  <c r="A544" i="3"/>
  <c r="A569" i="3"/>
  <c r="A591" i="3"/>
  <c r="A563" i="3"/>
  <c r="A571" i="3"/>
  <c r="A567" i="3"/>
  <c r="A552" i="3"/>
  <c r="A588" i="3"/>
  <c r="A580" i="3"/>
  <c r="A565" i="3"/>
  <c r="A540" i="3"/>
  <c r="A553" i="3"/>
  <c r="A594" i="3"/>
  <c r="A531" i="3"/>
  <c r="A559" i="3"/>
  <c r="A601" i="3"/>
  <c r="A577" i="3"/>
  <c r="A550" i="3"/>
  <c r="A545" i="3"/>
  <c r="A549" i="3"/>
  <c r="A587" i="3"/>
  <c r="A554" i="3"/>
  <c r="A579" i="3"/>
  <c r="A585" i="3"/>
  <c r="A573" i="3"/>
  <c r="A560" i="3"/>
  <c r="A548" i="3"/>
  <c r="A530" i="3"/>
  <c r="A547" i="3"/>
  <c r="A575" i="3"/>
  <c r="A529" i="3"/>
  <c r="A589" i="3"/>
  <c r="A598" i="3"/>
  <c r="A574" i="3"/>
  <c r="A561" i="3"/>
  <c r="A556" i="3"/>
  <c r="A570" i="3"/>
  <c r="A535" i="3"/>
  <c r="A582" i="3"/>
  <c r="A584" i="3"/>
  <c r="A600" i="3"/>
  <c r="A566" i="3"/>
  <c r="A543" i="3"/>
  <c r="A583" i="3"/>
  <c r="A555" i="3"/>
  <c r="A581" i="3"/>
  <c r="A528" i="3"/>
  <c r="A595" i="3"/>
  <c r="A564" i="3"/>
  <c r="A541" i="3"/>
  <c r="A1364" i="7"/>
  <c r="A3326" i="7"/>
  <c r="E9" i="8"/>
  <c r="E7" i="9"/>
  <c r="A786" i="3"/>
  <c r="A636" i="3"/>
  <c r="A576" i="3"/>
  <c r="A500" i="3"/>
  <c r="A687" i="3"/>
  <c r="A661" i="3"/>
  <c r="K7" i="9"/>
  <c r="K9" i="8"/>
  <c r="A471" i="3"/>
  <c r="A103" i="3"/>
  <c r="A95" i="3"/>
  <c r="A97" i="3"/>
  <c r="A88" i="3"/>
  <c r="A152" i="3"/>
  <c r="A87" i="3"/>
  <c r="A146" i="3"/>
  <c r="A149" i="3"/>
  <c r="A130" i="3"/>
  <c r="A140" i="3"/>
  <c r="A126" i="3"/>
  <c r="A124" i="3"/>
  <c r="A100" i="3"/>
  <c r="A139" i="3"/>
  <c r="A145" i="3"/>
  <c r="A111" i="3"/>
  <c r="A112" i="3"/>
  <c r="A93" i="3"/>
  <c r="A117" i="3"/>
  <c r="A84" i="3"/>
  <c r="A129" i="3"/>
  <c r="A122" i="3"/>
  <c r="A138" i="3"/>
  <c r="A120" i="3"/>
  <c r="A98" i="3"/>
  <c r="A90" i="3"/>
  <c r="A150" i="3"/>
  <c r="A89" i="3"/>
  <c r="A78" i="3"/>
  <c r="A85" i="3"/>
  <c r="A109" i="3"/>
  <c r="A92" i="3"/>
  <c r="A101" i="3"/>
  <c r="A91" i="3"/>
  <c r="A79" i="3"/>
  <c r="A148" i="3"/>
  <c r="A99" i="3"/>
  <c r="A142" i="3"/>
  <c r="A136" i="3"/>
  <c r="A123" i="3"/>
  <c r="A144" i="3"/>
  <c r="A132" i="3"/>
  <c r="A128" i="3"/>
  <c r="A137" i="3"/>
  <c r="A135" i="3"/>
  <c r="A131" i="3"/>
  <c r="A96" i="3"/>
  <c r="A82" i="3"/>
  <c r="A110" i="3"/>
  <c r="A147" i="3"/>
  <c r="A108" i="3"/>
  <c r="A102" i="3"/>
  <c r="A134" i="3"/>
  <c r="A119" i="3"/>
  <c r="A118" i="3"/>
  <c r="A121" i="3"/>
  <c r="A107" i="3"/>
  <c r="A127" i="3"/>
  <c r="A151" i="3"/>
  <c r="A105" i="3"/>
  <c r="A83" i="3"/>
  <c r="A106" i="3"/>
  <c r="A141" i="3"/>
  <c r="A114" i="3"/>
  <c r="A80" i="3"/>
  <c r="A94" i="3"/>
  <c r="A113" i="3"/>
  <c r="A133" i="3"/>
  <c r="A116" i="3"/>
  <c r="A125" i="3"/>
  <c r="A81" i="3"/>
  <c r="A104" i="3"/>
  <c r="A115" i="3"/>
  <c r="A86" i="3"/>
  <c r="A143" i="3"/>
  <c r="A3296" i="7"/>
  <c r="A3472" i="7"/>
  <c r="A574" i="7"/>
  <c r="A1544" i="7"/>
  <c r="A4619" i="7"/>
  <c r="A498" i="3"/>
  <c r="A5387" i="7"/>
  <c r="A719" i="3"/>
  <c r="A4987" i="7"/>
  <c r="A195" i="3"/>
  <c r="A5558" i="7"/>
  <c r="A2238" i="7"/>
  <c r="A6051" i="7"/>
  <c r="A1192" i="7"/>
  <c r="A818" i="3"/>
  <c r="A5447" i="7"/>
  <c r="A4809" i="7"/>
  <c r="A6222" i="7"/>
  <c r="A5493" i="7"/>
  <c r="A5436" i="7"/>
  <c r="A4816" i="7"/>
  <c r="A4476" i="7"/>
  <c r="A5168" i="7"/>
  <c r="A5971" i="7"/>
  <c r="A4536" i="7"/>
  <c r="A6322" i="7"/>
  <c r="A6462" i="7"/>
  <c r="A5975" i="7"/>
  <c r="A5585" i="7"/>
  <c r="A6132" i="7"/>
  <c r="A4613" i="7"/>
  <c r="A6333" i="7"/>
  <c r="A6237" i="7"/>
  <c r="A4545" i="7"/>
  <c r="A6498" i="7"/>
  <c r="A5297" i="7"/>
  <c r="A4947" i="7"/>
  <c r="A5863" i="7"/>
  <c r="A5103" i="7"/>
  <c r="A4941" i="7"/>
  <c r="A5880" i="7"/>
  <c r="A5090" i="7"/>
  <c r="A5612" i="7"/>
  <c r="A5138" i="7"/>
  <c r="A4533" i="7"/>
  <c r="A5875" i="7"/>
  <c r="A6433" i="7"/>
  <c r="A5936" i="7"/>
  <c r="A4853" i="7"/>
  <c r="A5126" i="7"/>
  <c r="A4741" i="7"/>
  <c r="A4554" i="7"/>
  <c r="A4464" i="7"/>
  <c r="A6029" i="7"/>
  <c r="A4590" i="7"/>
  <c r="A6453" i="7"/>
  <c r="A5913" i="7"/>
  <c r="A5794" i="7"/>
  <c r="A6349" i="7"/>
  <c r="A5653" i="7"/>
  <c r="A4458" i="7"/>
  <c r="A5450" i="7"/>
  <c r="A4436" i="7"/>
  <c r="A5902" i="7"/>
  <c r="A5972" i="7"/>
  <c r="A6421" i="7"/>
  <c r="A5336" i="7"/>
  <c r="A4477" i="7"/>
  <c r="A4748" i="7"/>
  <c r="A4463" i="7"/>
  <c r="A5832" i="7"/>
  <c r="A5114" i="7"/>
  <c r="A5391" i="7"/>
  <c r="A5358" i="7"/>
  <c r="A6021" i="7"/>
  <c r="A5190" i="7"/>
  <c r="A5584" i="7"/>
  <c r="A5356" i="7"/>
  <c r="A4863" i="7"/>
  <c r="A5778" i="7"/>
  <c r="A4697" i="7"/>
  <c r="A6312" i="7"/>
  <c r="A4719" i="7"/>
  <c r="A5313" i="7"/>
  <c r="A4791" i="7"/>
  <c r="A4731" i="7"/>
  <c r="A5945" i="7"/>
  <c r="A4720" i="7"/>
  <c r="A6408" i="7"/>
  <c r="A5907" i="7"/>
  <c r="A5951" i="7"/>
  <c r="A5931" i="7"/>
  <c r="A6471" i="7"/>
  <c r="A6056" i="7"/>
  <c r="A5308" i="7"/>
  <c r="A6083" i="7"/>
  <c r="A5354" i="7"/>
  <c r="A5883" i="7"/>
  <c r="A6089" i="7"/>
  <c r="A4939" i="7"/>
  <c r="A6283" i="7"/>
  <c r="A5396" i="7"/>
  <c r="A6282" i="7"/>
  <c r="A4978" i="7"/>
  <c r="A4592" i="7"/>
  <c r="A5617" i="7"/>
  <c r="A5932" i="7"/>
  <c r="A4944" i="7"/>
  <c r="A5379" i="7"/>
  <c r="A5312" i="7"/>
  <c r="A5736" i="7"/>
  <c r="A5187" i="7"/>
  <c r="A4446" i="7"/>
  <c r="A4411" i="7"/>
  <c r="A6012" i="7"/>
  <c r="A6088" i="7"/>
  <c r="A4528" i="7"/>
  <c r="A6299" i="7"/>
  <c r="A5879" i="7"/>
  <c r="A4444" i="7"/>
  <c r="A5116" i="7"/>
  <c r="A6082" i="7"/>
  <c r="A6146" i="7"/>
  <c r="A4868" i="7"/>
  <c r="A5390" i="7"/>
  <c r="A5616" i="7"/>
  <c r="A5935" i="7"/>
  <c r="A4757" i="7"/>
  <c r="A5937" i="7"/>
  <c r="A4811" i="7"/>
  <c r="A5013" i="7"/>
  <c r="A6459" i="7"/>
  <c r="A5077" i="7"/>
  <c r="A5621" i="7"/>
  <c r="A4416" i="7"/>
  <c r="A4870" i="7"/>
  <c r="A5947" i="7"/>
  <c r="A5645" i="7"/>
  <c r="A6073" i="7"/>
  <c r="A4950" i="7"/>
  <c r="A5911" i="7"/>
  <c r="A5169" i="7"/>
  <c r="A5346" i="7"/>
  <c r="A4403" i="7"/>
  <c r="A5949" i="7"/>
  <c r="A4456" i="7"/>
  <c r="A5905" i="7"/>
  <c r="A6383" i="7"/>
  <c r="A5893" i="7"/>
  <c r="A5842" i="7"/>
  <c r="A5066" i="7"/>
  <c r="A5230" i="7"/>
  <c r="A6257" i="7"/>
  <c r="A4716" i="7"/>
  <c r="A6340" i="7"/>
  <c r="A5393" i="7"/>
  <c r="A4739" i="7"/>
  <c r="A4571" i="7"/>
  <c r="A5068" i="7"/>
  <c r="A4996" i="7"/>
  <c r="A5912" i="7"/>
  <c r="A5429" i="7"/>
  <c r="A5019" i="7"/>
  <c r="A4644" i="7"/>
  <c r="A5503" i="7"/>
  <c r="A5056" i="7"/>
  <c r="A4409" i="7"/>
  <c r="A6055" i="7"/>
  <c r="A6071" i="7"/>
  <c r="A5306" i="7"/>
  <c r="A5414" i="7"/>
  <c r="A5005" i="7"/>
  <c r="A6521" i="7"/>
  <c r="A4541" i="7"/>
  <c r="A5333" i="7"/>
  <c r="A6059" i="7"/>
  <c r="A4443" i="7"/>
  <c r="A5016" i="7"/>
  <c r="A5101" i="7"/>
  <c r="A6437" i="7"/>
  <c r="A6429" i="7"/>
  <c r="A6470" i="7"/>
  <c r="A4660" i="7"/>
  <c r="A6469" i="7"/>
  <c r="A5163" i="7"/>
  <c r="A6224" i="7"/>
  <c r="A6308" i="7"/>
  <c r="A5236" i="7"/>
  <c r="A5430" i="7"/>
  <c r="A4550" i="7"/>
  <c r="A5633" i="7"/>
  <c r="A5143" i="7"/>
  <c r="A6007" i="7"/>
  <c r="A6262" i="7"/>
  <c r="A6423" i="7"/>
  <c r="A6427" i="7"/>
  <c r="A4603" i="7"/>
  <c r="A5175" i="7"/>
  <c r="A4492" i="7"/>
  <c r="A6463" i="7"/>
  <c r="A6502" i="7"/>
  <c r="A5797" i="7"/>
  <c r="A6448" i="7"/>
  <c r="A5629" i="7"/>
  <c r="A6435" i="7"/>
  <c r="A5070" i="7"/>
  <c r="A5442" i="7"/>
  <c r="A6442" i="7"/>
  <c r="A5322" i="7"/>
  <c r="A4651" i="7"/>
  <c r="A4473" i="7"/>
  <c r="A6518" i="7"/>
  <c r="A6133" i="7"/>
  <c r="A5289" i="7"/>
  <c r="A4808" i="7"/>
  <c r="A5516" i="7"/>
  <c r="A5857" i="7"/>
  <c r="A5799" i="7"/>
  <c r="A5917" i="7"/>
  <c r="A4442" i="7"/>
  <c r="A5789" i="7"/>
  <c r="A6296" i="7"/>
  <c r="A6416" i="7"/>
  <c r="A4690" i="7"/>
  <c r="A5954" i="7"/>
  <c r="A5861" i="7"/>
  <c r="A5064" i="7"/>
  <c r="A5180" i="7"/>
  <c r="A5091" i="7"/>
  <c r="A5483" i="7"/>
  <c r="A6249" i="7"/>
  <c r="A4665" i="7"/>
  <c r="A5326" i="7"/>
  <c r="A6387" i="7"/>
  <c r="A5247" i="7"/>
  <c r="A4527" i="7"/>
  <c r="A5576" i="7"/>
  <c r="A5425" i="7"/>
  <c r="A5460" i="7"/>
  <c r="A5375" i="7"/>
  <c r="A6411" i="7"/>
  <c r="A6264" i="7"/>
  <c r="A4859" i="7"/>
  <c r="A5417" i="7"/>
  <c r="A4669" i="7"/>
  <c r="A6214" i="7"/>
  <c r="A5614" i="7"/>
  <c r="A5373" i="7"/>
  <c r="A5853" i="7"/>
  <c r="A5782" i="7"/>
  <c r="A5790" i="7"/>
  <c r="A5475" i="7"/>
  <c r="A6327" i="7"/>
  <c r="A5819" i="7"/>
  <c r="A4958" i="7"/>
  <c r="A5586" i="7"/>
  <c r="A4455" i="7"/>
  <c r="A5894" i="7"/>
  <c r="A5967" i="7"/>
  <c r="A6015" i="7"/>
  <c r="A5909" i="7"/>
  <c r="A5608" i="7"/>
  <c r="A5922" i="7"/>
  <c r="A6236" i="7"/>
  <c r="A4574" i="7"/>
  <c r="A4688" i="7"/>
  <c r="A6394" i="7"/>
  <c r="A5058" i="7"/>
  <c r="A4435" i="7"/>
  <c r="A4800" i="7"/>
  <c r="A6525" i="7"/>
  <c r="A4483" i="7"/>
  <c r="A5928" i="7"/>
  <c r="A5970" i="7"/>
  <c r="A6279" i="7"/>
  <c r="A4708" i="7"/>
  <c r="A6090" i="7"/>
  <c r="A6061" i="7"/>
  <c r="A6515" i="7"/>
  <c r="A6209" i="7"/>
  <c r="A4806" i="7"/>
  <c r="A4986" i="7"/>
  <c r="A4732" i="7"/>
  <c r="A4672" i="7"/>
  <c r="A5383" i="7"/>
  <c r="A4548" i="7"/>
  <c r="A5960" i="7"/>
  <c r="A5403" i="7"/>
  <c r="A4869" i="7"/>
  <c r="A4398" i="7"/>
  <c r="A4468" i="7"/>
  <c r="A4858" i="7"/>
  <c r="A5601" i="7"/>
  <c r="A4657" i="7"/>
  <c r="A4756" i="7"/>
  <c r="A4670" i="7"/>
  <c r="A5106" i="7"/>
  <c r="A4661" i="7"/>
  <c r="A4579" i="7"/>
  <c r="A4673" i="7"/>
  <c r="A5469" i="7"/>
  <c r="A6050" i="7"/>
  <c r="A4471" i="7"/>
  <c r="A5974" i="7"/>
  <c r="A5140" i="7"/>
  <c r="A4429" i="7"/>
  <c r="A5811" i="7"/>
  <c r="A6016" i="7"/>
  <c r="A4466" i="7"/>
  <c r="A4712" i="7"/>
  <c r="A5437" i="7"/>
  <c r="A5063" i="7"/>
  <c r="A4659" i="7"/>
  <c r="A5885" i="7"/>
  <c r="A6475" i="7"/>
  <c r="A5004" i="7"/>
  <c r="A5418" i="7"/>
  <c r="A4570" i="7"/>
  <c r="A4972" i="7"/>
  <c r="A5916" i="7"/>
  <c r="A4892" i="7"/>
  <c r="A5904" i="7"/>
  <c r="A5640" i="7"/>
  <c r="A6217" i="7"/>
  <c r="A5834" i="7"/>
  <c r="A4683" i="7"/>
  <c r="A5156" i="7"/>
  <c r="A6441" i="7"/>
  <c r="A5006" i="7"/>
  <c r="A6337" i="7"/>
  <c r="A6334" i="7"/>
  <c r="A5463" i="7"/>
  <c r="A6451" i="7"/>
  <c r="A4691" i="7"/>
  <c r="A6353" i="7"/>
  <c r="A5076" i="7"/>
  <c r="A4432" i="7"/>
  <c r="A5182" i="7"/>
  <c r="A4953" i="7"/>
  <c r="A4979" i="7"/>
  <c r="A5920" i="7"/>
  <c r="A5796" i="7"/>
  <c r="A6485" i="7"/>
  <c r="A5791" i="7"/>
  <c r="A6436" i="7"/>
  <c r="A4700" i="7"/>
  <c r="A5491" i="7"/>
  <c r="A6274" i="7"/>
  <c r="A4715" i="7"/>
  <c r="A4668" i="7"/>
  <c r="A5286" i="7"/>
  <c r="A5291" i="7"/>
  <c r="A5003" i="7"/>
  <c r="A5082" i="7"/>
  <c r="A5434" i="7"/>
  <c r="A4699" i="7"/>
  <c r="A4534" i="7"/>
  <c r="A5072" i="7"/>
  <c r="A4718" i="7"/>
  <c r="A5243" i="7"/>
  <c r="A4391" i="7"/>
  <c r="A4887" i="7"/>
  <c r="A4576" i="7"/>
  <c r="A6418" i="7"/>
  <c r="A5927" i="7"/>
  <c r="A5472" i="7"/>
  <c r="A4452" i="7"/>
  <c r="A4427" i="7"/>
  <c r="A6137" i="7"/>
  <c r="A4591" i="7"/>
  <c r="A6330" i="7"/>
  <c r="A5862" i="7"/>
  <c r="A5009" i="7"/>
  <c r="A5651" i="7"/>
  <c r="A5423" i="7"/>
  <c r="A5869" i="7"/>
  <c r="A4389" i="7"/>
  <c r="A5976" i="7"/>
  <c r="A5087" i="7"/>
  <c r="A4709" i="7"/>
  <c r="A5154" i="7"/>
  <c r="A5445" i="7"/>
  <c r="A4952" i="7"/>
  <c r="A5924" i="7"/>
  <c r="A5151" i="7"/>
  <c r="A5125" i="7"/>
  <c r="A4412" i="7"/>
  <c r="A5644" i="7"/>
  <c r="A5372" i="7"/>
  <c r="A6321" i="7"/>
  <c r="A4486" i="7"/>
  <c r="A6080" i="7"/>
  <c r="A5600" i="7"/>
  <c r="A6506" i="7"/>
  <c r="A5105" i="7"/>
  <c r="A6068" i="7"/>
  <c r="A5650" i="7"/>
  <c r="A4728" i="7"/>
  <c r="A5652" i="7"/>
  <c r="A5613" i="7"/>
  <c r="A5059" i="7"/>
  <c r="A5886" i="7"/>
  <c r="A4799" i="7"/>
  <c r="A5779" i="7"/>
  <c r="A5359" i="7"/>
  <c r="A4725" i="7"/>
  <c r="A5470" i="7"/>
  <c r="A4407" i="7"/>
  <c r="A6046" i="7"/>
  <c r="A6241" i="7"/>
  <c r="A6514" i="7"/>
  <c r="A4385" i="7"/>
  <c r="A6311" i="7"/>
  <c r="A6011" i="7"/>
  <c r="A4587" i="7"/>
  <c r="A5855" i="7"/>
  <c r="A5399" i="7"/>
  <c r="A6281" i="7"/>
  <c r="A6150" i="7"/>
  <c r="A5480" i="7"/>
  <c r="A4383" i="7"/>
  <c r="A6407" i="7"/>
  <c r="A5150" i="7"/>
  <c r="A6268" i="7"/>
  <c r="A5225" i="7"/>
  <c r="A5435" i="7"/>
  <c r="A4945" i="7"/>
  <c r="A6250" i="7"/>
  <c r="A5323" i="7"/>
  <c r="A5438" i="7"/>
  <c r="A4968" i="7"/>
  <c r="A6390" i="7"/>
  <c r="A5073" i="7"/>
  <c r="A6289" i="7"/>
  <c r="A4685" i="7"/>
  <c r="A4547" i="7"/>
  <c r="A6291" i="7"/>
  <c r="A4976" i="7"/>
  <c r="A5611" i="7"/>
  <c r="A6267" i="7"/>
  <c r="A4449" i="7"/>
  <c r="A4404" i="7"/>
  <c r="A4568" i="7"/>
  <c r="A5008" i="7"/>
  <c r="A5301" i="7"/>
  <c r="A5191" i="7"/>
  <c r="A6400" i="7"/>
  <c r="A6227" i="7"/>
  <c r="A4860" i="7"/>
  <c r="A4738" i="7"/>
  <c r="A5284" i="7"/>
  <c r="A5159" i="7"/>
  <c r="A4815" i="7"/>
  <c r="A4469" i="7"/>
  <c r="A6135" i="7"/>
  <c r="A5639" i="7"/>
  <c r="A5887" i="7"/>
  <c r="A5377" i="7"/>
  <c r="A5115" i="7"/>
  <c r="A5620" i="7"/>
  <c r="A5386" i="7"/>
  <c r="A6450" i="7"/>
  <c r="A5874" i="7"/>
  <c r="A5331" i="7"/>
  <c r="A4755" i="7"/>
  <c r="A5868" i="7"/>
  <c r="A6398" i="7"/>
  <c r="A4589" i="7"/>
  <c r="A5478" i="7"/>
  <c r="A6481" i="7"/>
  <c r="A5145" i="7"/>
  <c r="A4558" i="7"/>
  <c r="A4414" i="7"/>
  <c r="A5910" i="7"/>
  <c r="A5352" i="7"/>
  <c r="A4484" i="7"/>
  <c r="A5482" i="7"/>
  <c r="A4737" i="7"/>
  <c r="A4695" i="7"/>
  <c r="A4538" i="7"/>
  <c r="A5065" i="7"/>
  <c r="A4903" i="7"/>
  <c r="A4745" i="7"/>
  <c r="A4678" i="7"/>
  <c r="A5852" i="7"/>
  <c r="A6292" i="7"/>
  <c r="A4849" i="7"/>
  <c r="A6065" i="7"/>
  <c r="A4602" i="7"/>
  <c r="A6446" i="7"/>
  <c r="A5903" i="7"/>
  <c r="A5129" i="7"/>
  <c r="A5448" i="7"/>
  <c r="A4434" i="7"/>
  <c r="A4792" i="7"/>
  <c r="A4581" i="7"/>
  <c r="A4867" i="7"/>
  <c r="A5471" i="7"/>
  <c r="A4960" i="7"/>
  <c r="A4999" i="7"/>
  <c r="A5864" i="7"/>
  <c r="A5968" i="7"/>
  <c r="A6511" i="7"/>
  <c r="A5007" i="7"/>
  <c r="A4862" i="7"/>
  <c r="A6278" i="7"/>
  <c r="A5961" i="7"/>
  <c r="A6034" i="7"/>
  <c r="A4609" i="7"/>
  <c r="A4970" i="7"/>
  <c r="A4934" i="7"/>
  <c r="A4983" i="7"/>
  <c r="A6336" i="7"/>
  <c r="A4408" i="7"/>
  <c r="A5408" i="7"/>
  <c r="A4730" i="7"/>
  <c r="A5914" i="7"/>
  <c r="A5867" i="7"/>
  <c r="A4846" i="7"/>
  <c r="A5881" i="7"/>
  <c r="A5405" i="7"/>
  <c r="A6053" i="7"/>
  <c r="A5872" i="7"/>
  <c r="A6526" i="7"/>
  <c r="A4965" i="7"/>
  <c r="A5227" i="7"/>
  <c r="A4459" i="7"/>
  <c r="A5830" i="7"/>
  <c r="A5288" i="7"/>
  <c r="A5422" i="7"/>
  <c r="A6431" i="7"/>
  <c r="A4982" i="7"/>
  <c r="A5409" i="7"/>
  <c r="A6032" i="7"/>
  <c r="A5053" i="7"/>
  <c r="A5142" i="7"/>
  <c r="A5427" i="7"/>
  <c r="A6243" i="7"/>
  <c r="A4795" i="7"/>
  <c r="A6399" i="7"/>
  <c r="A5956" i="7"/>
  <c r="A6419" i="7"/>
  <c r="A5626" i="7"/>
  <c r="A6465" i="7"/>
  <c r="A5841" i="7"/>
  <c r="A5177" i="7"/>
  <c r="A5477" i="7"/>
  <c r="A4812" i="7"/>
  <c r="A4854" i="7"/>
  <c r="A6468" i="7"/>
  <c r="A6064" i="7"/>
  <c r="A5303" i="7"/>
  <c r="A5817" i="7"/>
  <c r="A4711" i="7"/>
  <c r="A5307" i="7"/>
  <c r="A5324" i="7"/>
  <c r="A5462" i="7"/>
  <c r="A6523" i="7"/>
  <c r="A5100" i="7"/>
  <c r="A5343" i="7"/>
  <c r="A6233" i="7"/>
  <c r="A4740" i="7"/>
  <c r="A6270" i="7"/>
  <c r="A5185" i="7"/>
  <c r="A5410" i="7"/>
  <c r="A5647" i="7"/>
  <c r="A4474" i="7"/>
  <c r="A5014" i="7"/>
  <c r="A5843" i="7"/>
  <c r="A4555" i="7"/>
  <c r="A4864" i="7"/>
  <c r="A4537" i="7"/>
  <c r="A4393" i="7"/>
  <c r="A4413" i="7"/>
  <c r="A4572" i="7"/>
  <c r="A5384" i="7"/>
  <c r="A4557" i="7"/>
  <c r="A4663" i="7"/>
  <c r="A4855" i="7"/>
  <c r="A4680" i="7"/>
  <c r="A4707" i="7"/>
  <c r="A6017" i="7"/>
  <c r="A6339" i="7"/>
  <c r="A4689" i="7"/>
  <c r="A5086" i="7"/>
  <c r="A6458" i="7"/>
  <c r="A4428" i="7"/>
  <c r="A5785" i="7"/>
  <c r="A6077" i="7"/>
  <c r="A4569" i="7"/>
  <c r="A5178" i="7"/>
  <c r="A6230" i="7"/>
  <c r="A5394" i="7"/>
  <c r="A4457" i="7"/>
  <c r="A4646" i="7"/>
  <c r="A5964" i="7"/>
  <c r="A6403" i="7"/>
  <c r="A5157" i="7"/>
  <c r="A5657" i="7"/>
  <c r="A5146" i="7"/>
  <c r="A4874" i="7"/>
  <c r="A5426" i="7"/>
  <c r="A4729" i="7"/>
  <c r="A4975" i="7"/>
  <c r="A4425" i="7"/>
  <c r="A6338" i="7"/>
  <c r="A4804" i="7"/>
  <c r="A5186" i="7"/>
  <c r="A6461" i="7"/>
  <c r="A5792" i="7"/>
  <c r="A6466" i="7"/>
  <c r="A5338" i="7"/>
  <c r="A6457" i="7"/>
  <c r="A6467" i="7"/>
  <c r="A5788" i="7"/>
  <c r="A5461" i="7"/>
  <c r="A6258" i="7"/>
  <c r="A6040" i="7"/>
  <c r="A4727" i="7"/>
  <c r="A5348" i="7"/>
  <c r="A6138" i="7"/>
  <c r="A5481" i="7"/>
  <c r="A5419" i="7"/>
  <c r="A5017" i="7"/>
  <c r="A5251" i="7"/>
  <c r="A6014" i="7"/>
  <c r="A6033" i="7"/>
  <c r="A5603" i="7"/>
  <c r="A4441" i="7"/>
  <c r="A5871" i="7"/>
  <c r="A5079" i="7"/>
  <c r="A5123" i="7"/>
  <c r="A5173" i="7"/>
  <c r="A4650" i="7"/>
  <c r="A4714" i="7"/>
  <c r="A4535" i="7"/>
  <c r="A5630" i="7"/>
  <c r="A6062" i="7"/>
  <c r="A6148" i="7"/>
  <c r="A6145" i="7"/>
  <c r="A5489" i="7"/>
  <c r="A6276" i="7"/>
  <c r="A5606" i="7"/>
  <c r="A6049" i="7"/>
  <c r="A5094" i="7"/>
  <c r="A6335" i="7"/>
  <c r="A6028" i="7"/>
  <c r="A4933" i="7"/>
  <c r="A5395" i="7"/>
  <c r="A6256" i="7"/>
  <c r="A6347" i="7"/>
  <c r="A5464" i="7"/>
  <c r="A5050" i="7"/>
  <c r="A6238" i="7"/>
  <c r="A4962" i="7"/>
  <c r="A6044" i="7"/>
  <c r="A6438" i="7"/>
  <c r="A6439" i="7"/>
  <c r="A5332" i="7"/>
  <c r="A4419" i="7"/>
  <c r="A6252" i="7"/>
  <c r="A4656" i="7"/>
  <c r="A4394" i="7"/>
  <c r="A4653" i="7"/>
  <c r="A5360" i="7"/>
  <c r="A6067" i="7"/>
  <c r="A6008" i="7"/>
  <c r="A6085" i="7"/>
  <c r="A4643" i="7"/>
  <c r="A6464" i="7"/>
  <c r="A5854" i="7"/>
  <c r="A6087" i="7"/>
  <c r="A5049" i="7"/>
  <c r="A5622" i="7"/>
  <c r="A6424" i="7"/>
  <c r="A5237" i="7"/>
  <c r="A4470" i="7"/>
  <c r="A4437" i="7"/>
  <c r="A4396" i="7"/>
  <c r="A6043" i="7"/>
  <c r="A5656" i="7"/>
  <c r="A5098" i="7"/>
  <c r="A4963" i="7"/>
  <c r="A5973" i="7"/>
  <c r="A6510" i="7"/>
  <c r="A4749" i="7"/>
  <c r="A6447" i="7"/>
  <c r="A6301" i="7"/>
  <c r="A5330" i="7"/>
  <c r="A6086" i="7"/>
  <c r="A6350" i="7"/>
  <c r="A5835" i="7"/>
  <c r="A4480" i="7"/>
  <c r="A4601" i="7"/>
  <c r="A6426" i="7"/>
  <c r="A6517" i="7"/>
  <c r="A4392" i="7"/>
  <c r="A5133" i="7"/>
  <c r="A5431" i="7"/>
  <c r="A4980" i="7"/>
  <c r="A5877" i="7"/>
  <c r="A4487" i="7"/>
  <c r="A5897" i="7"/>
  <c r="A5018" i="7"/>
  <c r="A6263" i="7"/>
  <c r="A6509" i="7"/>
  <c r="A4959" i="7"/>
  <c r="A5109" i="7"/>
  <c r="A4964" i="7"/>
  <c r="A6516" i="7"/>
  <c r="A4454" i="7"/>
  <c r="A4655" i="7"/>
  <c r="A6304" i="7"/>
  <c r="A4750" i="7"/>
  <c r="A4723" i="7"/>
  <c r="A5575" i="7"/>
  <c r="A6261" i="7"/>
  <c r="A5655" i="7"/>
  <c r="A4559" i="7"/>
  <c r="A4597" i="7"/>
  <c r="A5468" i="7"/>
  <c r="A4679" i="7"/>
  <c r="A5057" i="7"/>
  <c r="A4974" i="7"/>
  <c r="A6396" i="7"/>
  <c r="A6136" i="7"/>
  <c r="A6309" i="7"/>
  <c r="A4955" i="7"/>
  <c r="A5649" i="7"/>
  <c r="A6259" i="7"/>
  <c r="A5344" i="7"/>
  <c r="A5081" i="7"/>
  <c r="A6295" i="7"/>
  <c r="A6298" i="7"/>
  <c r="A4742" i="7"/>
  <c r="A5413" i="7"/>
  <c r="A5241" i="7"/>
  <c r="A6412" i="7"/>
  <c r="A5093" i="7"/>
  <c r="A4460" i="7"/>
  <c r="A5845" i="7"/>
  <c r="A5311" i="7"/>
  <c r="A4993" i="7"/>
  <c r="A5654" i="7"/>
  <c r="A4847" i="7"/>
  <c r="A6320" i="7"/>
  <c r="A5919" i="7"/>
  <c r="A4604" i="7"/>
  <c r="A4866" i="7"/>
  <c r="A5602" i="7"/>
  <c r="A6307" i="7"/>
  <c r="A5882" i="7"/>
  <c r="A6219" i="7"/>
  <c r="A4418" i="7"/>
  <c r="A5055" i="7"/>
  <c r="A5342" i="7"/>
  <c r="A4475" i="7"/>
  <c r="A4439" i="7"/>
  <c r="A5054" i="7"/>
  <c r="A5229" i="7"/>
  <c r="A5319" i="7"/>
  <c r="A6232" i="7"/>
  <c r="A5906" i="7"/>
  <c r="A5282" i="7"/>
  <c r="A6343" i="7"/>
  <c r="A4431" i="7"/>
  <c r="A6035" i="7"/>
  <c r="A6344" i="7"/>
  <c r="A5097" i="7"/>
  <c r="A5340" i="7"/>
  <c r="A5369" i="7"/>
  <c r="A5228" i="7"/>
  <c r="A5955" i="7"/>
  <c r="A6402" i="7"/>
  <c r="A4798" i="7"/>
  <c r="A5113" i="7"/>
  <c r="A5840" i="7"/>
  <c r="A5223" i="7"/>
  <c r="A5873" i="7"/>
  <c r="A4871" i="7"/>
  <c r="A6445" i="7"/>
  <c r="A6127" i="7"/>
  <c r="A5636" i="7"/>
  <c r="A5285" i="7"/>
  <c r="A6006" i="7"/>
  <c r="A5121" i="7"/>
  <c r="A5884" i="7"/>
  <c r="A5942" i="7"/>
  <c r="A5421" i="7"/>
  <c r="A5137" i="7"/>
  <c r="A6023" i="7"/>
  <c r="A6314" i="7"/>
  <c r="A6140" i="7"/>
  <c r="A4895" i="7"/>
  <c r="A6210" i="7"/>
  <c r="A5933" i="7"/>
  <c r="A4450" i="7"/>
  <c r="A6149" i="7"/>
  <c r="A5111" i="7"/>
  <c r="A6524" i="7"/>
  <c r="A5412" i="7"/>
  <c r="A5362" i="7"/>
  <c r="A5895" i="7"/>
  <c r="A6009" i="7"/>
  <c r="A6351" i="7"/>
  <c r="A4873" i="7"/>
  <c r="A4814" i="7"/>
  <c r="A4438" i="7"/>
  <c r="A5231" i="7"/>
  <c r="A5296" i="7"/>
  <c r="A5420" i="7"/>
  <c r="A6240" i="7"/>
  <c r="A4549" i="7"/>
  <c r="A4658" i="7"/>
  <c r="A5965" i="7"/>
  <c r="A4998" i="7"/>
  <c r="A4694" i="7"/>
  <c r="A4405" i="7"/>
  <c r="A4935" i="7"/>
  <c r="A6129" i="7"/>
  <c r="A4702" i="7"/>
  <c r="A5891" i="7"/>
  <c r="A5102" i="7"/>
  <c r="A5153" i="7"/>
  <c r="A4910" i="7"/>
  <c r="A5459" i="7"/>
  <c r="A6030" i="7"/>
  <c r="A5646" i="7"/>
  <c r="A5959" i="7"/>
  <c r="A4497" i="7"/>
  <c r="A4713" i="7"/>
  <c r="A5292" i="7"/>
  <c r="A5162" i="7"/>
  <c r="A5104" i="7"/>
  <c r="A5801" i="7"/>
  <c r="A5465" i="7"/>
  <c r="A5174" i="7"/>
  <c r="A5355" i="7"/>
  <c r="A5337" i="7"/>
  <c r="A5248" i="7"/>
  <c r="A4901" i="7"/>
  <c r="A4605" i="7"/>
  <c r="A5634" i="7"/>
  <c r="A4897" i="7"/>
  <c r="A5099" i="7"/>
  <c r="A4546" i="7"/>
  <c r="A5717" i="7"/>
  <c r="A5571" i="7"/>
  <c r="A4753" i="7"/>
  <c r="A4448" i="7"/>
  <c r="A5896" i="7"/>
  <c r="A4645" i="7"/>
  <c r="A4384" i="7"/>
  <c r="A4553" i="7"/>
  <c r="A5609" i="7"/>
  <c r="A4652" i="7"/>
  <c r="A6324" i="7"/>
  <c r="A5298" i="7"/>
  <c r="A4490" i="7"/>
  <c r="A6125" i="7"/>
  <c r="A5012" i="7"/>
  <c r="A4813" i="7"/>
  <c r="A5825" i="7"/>
  <c r="A6038" i="7"/>
  <c r="A4596" i="7"/>
  <c r="A6456" i="7"/>
  <c r="A6143" i="7"/>
  <c r="A6130" i="7"/>
  <c r="A5118" i="7"/>
  <c r="A5774" i="7"/>
  <c r="A4648" i="7"/>
  <c r="A6225" i="7"/>
  <c r="A4542" i="7"/>
  <c r="A5439" i="7"/>
  <c r="A4529" i="7"/>
  <c r="A5865" i="7"/>
  <c r="A5122" i="7"/>
  <c r="A6452" i="7"/>
  <c r="A5456" i="7"/>
  <c r="A5780" i="7"/>
  <c r="A5466" i="7"/>
  <c r="A4612" i="7"/>
  <c r="A6024" i="7"/>
  <c r="A6141" i="7"/>
  <c r="A6147" i="7"/>
  <c r="A4401" i="7"/>
  <c r="A5232" i="7"/>
  <c r="A5051" i="7"/>
  <c r="A5604" i="7"/>
  <c r="A5112" i="7"/>
  <c r="A5538" i="7"/>
  <c r="A4896" i="7"/>
  <c r="A4479" i="7"/>
  <c r="A6290" i="7"/>
  <c r="A4848" i="7"/>
  <c r="A4793" i="7"/>
  <c r="A4717" i="7"/>
  <c r="A5002" i="7"/>
  <c r="A4940" i="7"/>
  <c r="A5726" i="7"/>
  <c r="A5512" i="7"/>
  <c r="A6352" i="7"/>
  <c r="A4594" i="7"/>
  <c r="A5167" i="7"/>
  <c r="A6503" i="7"/>
  <c r="A4387" i="7"/>
  <c r="A5411" i="7"/>
  <c r="A5925" i="7"/>
  <c r="A5334" i="7"/>
  <c r="A6057" i="7"/>
  <c r="A4801" i="7"/>
  <c r="A5397" i="7"/>
  <c r="A4733" i="7"/>
  <c r="A6404" i="7"/>
  <c r="A4674" i="7"/>
  <c r="A4902" i="7"/>
  <c r="A6472" i="7"/>
  <c r="A6449" i="7"/>
  <c r="A4453" i="7"/>
  <c r="A5860" i="7"/>
  <c r="A4943" i="7"/>
  <c r="A4588" i="7"/>
  <c r="A6091" i="7"/>
  <c r="A4465" i="7"/>
  <c r="A5908" i="7"/>
  <c r="A5130" i="7"/>
  <c r="A5433" i="7"/>
  <c r="A5440" i="7"/>
  <c r="A4493" i="7"/>
  <c r="A5400" i="7"/>
  <c r="A5192" i="7"/>
  <c r="A6386" i="7"/>
  <c r="A5642" i="7"/>
  <c r="A6508" i="7"/>
  <c r="A5136" i="7"/>
  <c r="A5060" i="7"/>
  <c r="A5870" i="7"/>
  <c r="A5926" i="7"/>
  <c r="A6211" i="7"/>
  <c r="A5010" i="7"/>
  <c r="A4705" i="7"/>
  <c r="A6303" i="7"/>
  <c r="A6428" i="7"/>
  <c r="A4852" i="7"/>
  <c r="A5179" i="7"/>
  <c r="A6223" i="7"/>
  <c r="A5615" i="7"/>
  <c r="A5250" i="7"/>
  <c r="A6401" i="7"/>
  <c r="A5716" i="7"/>
  <c r="A4654" i="7"/>
  <c r="A4992" i="7"/>
  <c r="A4966" i="7"/>
  <c r="A5934" i="7"/>
  <c r="A4491" i="7"/>
  <c r="A4961" i="7"/>
  <c r="A4582" i="7"/>
  <c r="A6422" i="7"/>
  <c r="A4856" i="7"/>
  <c r="A5833" i="7"/>
  <c r="A4872" i="7"/>
  <c r="A5501" i="7"/>
  <c r="A5371" i="7"/>
  <c r="A5923" i="7"/>
  <c r="A6027" i="7"/>
  <c r="A4666" i="7"/>
  <c r="A5446" i="7"/>
  <c r="A5245" i="7"/>
  <c r="A4790" i="7"/>
  <c r="A4857" i="7"/>
  <c r="A5802" i="7"/>
  <c r="A6432" i="7"/>
  <c r="A5370" i="7"/>
  <c r="A5234" i="7"/>
  <c r="A4865" i="7"/>
  <c r="A5531" i="7"/>
  <c r="A5424" i="7"/>
  <c r="A6037" i="7"/>
  <c r="A5316" i="7"/>
  <c r="A5590" i="7"/>
  <c r="A4681" i="7"/>
  <c r="A5528" i="7"/>
  <c r="A4586" i="7"/>
  <c r="A5318" i="7"/>
  <c r="A4552" i="7"/>
  <c r="A6221" i="7"/>
  <c r="A6323" i="7"/>
  <c r="A6084" i="7"/>
  <c r="A4580" i="7"/>
  <c r="A4577" i="7"/>
  <c r="A5242" i="7"/>
  <c r="A4485" i="7"/>
  <c r="A6025" i="7"/>
  <c r="A6391" i="7"/>
  <c r="A5428" i="7"/>
  <c r="A5783" i="7"/>
  <c r="A5941" i="7"/>
  <c r="A4997" i="7"/>
  <c r="A5455" i="7"/>
  <c r="A6244" i="7"/>
  <c r="A5479" i="7"/>
  <c r="A5505" i="7"/>
  <c r="A4684" i="7"/>
  <c r="A6490" i="7"/>
  <c r="A5415" i="7"/>
  <c r="A6315" i="7"/>
  <c r="A5416" i="7"/>
  <c r="A5120" i="7"/>
  <c r="A4462" i="7"/>
  <c r="A6124" i="7"/>
  <c r="A6317" i="7"/>
  <c r="A5432" i="7"/>
  <c r="A5866" i="7"/>
  <c r="A5152" i="7"/>
  <c r="A4573" i="7"/>
  <c r="A6413" i="7"/>
  <c r="A5295" i="7"/>
  <c r="A5849" i="7"/>
  <c r="A4746" i="7"/>
  <c r="A4578" i="7"/>
  <c r="A6305" i="7"/>
  <c r="A5170" i="7"/>
  <c r="A5641" i="7"/>
  <c r="A5353" i="7"/>
  <c r="A5502" i="7"/>
  <c r="A5052" i="7"/>
  <c r="A6473" i="7"/>
  <c r="A5781" i="7"/>
  <c r="A5957" i="7"/>
  <c r="A4994" i="7"/>
  <c r="A5628" i="7"/>
  <c r="A4686" i="7"/>
  <c r="A5283" i="7"/>
  <c r="A6231" i="7"/>
  <c r="A5368" i="7"/>
  <c r="A6072" i="7"/>
  <c r="A6063" i="7"/>
  <c r="A6505" i="7"/>
  <c r="A4704" i="7"/>
  <c r="A6271" i="7"/>
  <c r="A6331" i="7"/>
  <c r="A5096" i="7"/>
  <c r="A4794" i="7"/>
  <c r="A6286" i="7"/>
  <c r="A6045" i="7"/>
  <c r="A4768" i="7"/>
  <c r="A4789" i="7"/>
  <c r="A5119" i="7"/>
  <c r="A5062" i="7"/>
  <c r="A5856" i="7"/>
  <c r="A6013" i="7"/>
  <c r="A5473" i="7"/>
  <c r="A5328" i="7"/>
  <c r="A4989" i="7"/>
  <c r="A4386" i="7"/>
  <c r="A5795" i="7"/>
  <c r="A6434" i="7"/>
  <c r="A5453" i="7"/>
  <c r="A6070" i="7"/>
  <c r="A4560" i="7"/>
  <c r="A4696" i="7"/>
  <c r="A6052" i="7"/>
  <c r="A5969" i="7"/>
  <c r="A4703" i="7"/>
  <c r="A4734" i="7"/>
  <c r="A6228" i="7"/>
  <c r="A6042" i="7"/>
  <c r="A5134" i="7"/>
  <c r="A4677" i="7"/>
  <c r="A5619" i="7"/>
  <c r="A5787" i="7"/>
  <c r="A5239" i="7"/>
  <c r="A5443" i="7"/>
  <c r="A5071" i="7"/>
  <c r="A6142" i="7"/>
  <c r="A5127" i="7"/>
  <c r="A5401" i="7"/>
  <c r="A5943" i="7"/>
  <c r="A6287" i="7"/>
  <c r="A6239" i="7"/>
  <c r="A5962" i="7"/>
  <c r="A6388" i="7"/>
  <c r="A4805" i="7"/>
  <c r="A5314" i="7"/>
  <c r="A6440" i="7"/>
  <c r="A5317" i="7"/>
  <c r="A6220" i="7"/>
  <c r="A5958" i="7"/>
  <c r="A5181" i="7"/>
  <c r="A5521" i="7"/>
  <c r="A6328" i="7"/>
  <c r="A4973" i="7"/>
  <c r="A6405" i="7"/>
  <c r="A5382" i="7"/>
  <c r="A5786" i="7"/>
  <c r="A6316" i="7"/>
  <c r="A5183" i="7"/>
  <c r="A4803" i="7"/>
  <c r="A5929" i="7"/>
  <c r="A5287" i="7"/>
  <c r="A4693" i="7"/>
  <c r="A5582" i="7"/>
  <c r="A4565" i="7"/>
  <c r="A4981" i="7"/>
  <c r="A4395" i="7"/>
  <c r="A6420" i="7"/>
  <c r="A4744" i="7"/>
  <c r="A6280" i="7"/>
  <c r="A6031" i="7"/>
  <c r="A4433" i="7"/>
  <c r="A4751" i="7"/>
  <c r="A5775" i="7"/>
  <c r="A4563" i="7"/>
  <c r="A6066" i="7"/>
  <c r="A5457" i="7"/>
  <c r="A6454" i="7"/>
  <c r="A5374" i="7"/>
  <c r="A4788" i="7"/>
  <c r="A5691" i="7"/>
  <c r="A4777" i="7"/>
  <c r="A4780" i="7"/>
  <c r="A5597" i="7"/>
  <c r="A5578" i="7"/>
  <c r="A4880" i="7"/>
  <c r="A5486" i="7"/>
  <c r="A5488" i="7"/>
  <c r="A5728" i="7"/>
  <c r="A6348" i="7"/>
  <c r="A6484" i="7"/>
  <c r="A5807" i="7"/>
  <c r="A5818" i="7"/>
  <c r="A5534" i="7"/>
  <c r="A5831" i="7"/>
  <c r="A5441" i="7"/>
  <c r="A5724" i="7"/>
  <c r="A6247" i="7"/>
  <c r="A5147" i="7"/>
  <c r="A6474" i="7"/>
  <c r="A5660" i="7"/>
  <c r="A5036" i="7"/>
  <c r="A4915" i="7"/>
  <c r="A4929" i="7"/>
  <c r="A4635" i="7"/>
  <c r="A5546" i="7"/>
  <c r="A6153" i="7"/>
  <c r="A5725" i="7"/>
  <c r="A5715" i="7"/>
  <c r="A6167" i="7"/>
  <c r="A6166" i="7"/>
  <c r="A6479" i="7"/>
  <c r="A6455" i="7"/>
  <c r="A4786" i="7"/>
  <c r="A5444" i="7"/>
  <c r="A5721" i="7"/>
  <c r="A5696" i="7"/>
  <c r="A5299" i="7"/>
  <c r="A5915" i="7"/>
  <c r="A6248" i="7"/>
  <c r="A6118" i="7"/>
  <c r="A5675" i="7"/>
  <c r="A5668" i="7"/>
  <c r="A5762" i="7"/>
  <c r="A4627" i="7"/>
  <c r="A5215" i="7"/>
  <c r="A5222" i="7"/>
  <c r="A5021" i="7"/>
  <c r="A5028" i="7"/>
  <c r="A4918" i="7"/>
  <c r="A5568" i="7"/>
  <c r="A6093" i="7"/>
  <c r="A5683" i="7"/>
  <c r="A5757" i="7"/>
  <c r="A5047" i="7"/>
  <c r="A5670" i="7"/>
  <c r="A5678" i="7"/>
  <c r="A5667" i="7"/>
  <c r="A5658" i="7"/>
  <c r="A5378" i="7"/>
  <c r="A4399" i="7"/>
  <c r="A6105" i="7"/>
  <c r="A5847" i="7"/>
  <c r="A4721" i="7"/>
  <c r="A4771" i="7"/>
  <c r="A5838" i="7"/>
  <c r="A5325" i="7"/>
  <c r="A6212" i="7"/>
  <c r="A4430" i="7"/>
  <c r="A4985" i="7"/>
  <c r="A6112" i="7"/>
  <c r="A5921" i="7"/>
  <c r="A5583" i="7"/>
  <c r="A5940" i="7"/>
  <c r="A5828" i="7"/>
  <c r="A5075" i="7"/>
  <c r="A6266" i="7"/>
  <c r="A5107" i="7"/>
  <c r="A4971" i="7"/>
  <c r="A4506" i="7"/>
  <c r="A5268" i="7"/>
  <c r="A4825" i="7"/>
  <c r="A5981" i="7"/>
  <c r="A6369" i="7"/>
  <c r="A6381" i="7"/>
  <c r="A6364" i="7"/>
  <c r="A6196" i="7"/>
  <c r="A6185" i="7"/>
  <c r="A6189" i="7"/>
  <c r="A4358" i="7"/>
  <c r="A4379" i="7"/>
  <c r="A5985" i="7"/>
  <c r="A4363" i="7"/>
  <c r="A4510" i="7"/>
  <c r="A5979" i="7"/>
  <c r="A6003" i="7"/>
  <c r="A4842" i="7"/>
  <c r="A5978" i="7"/>
  <c r="A5259" i="7"/>
  <c r="A4822" i="7"/>
  <c r="A4841" i="7"/>
  <c r="A4500" i="7"/>
  <c r="A4826" i="7"/>
  <c r="A6005" i="7"/>
  <c r="A4832" i="7"/>
  <c r="A5593" i="7"/>
  <c r="A6078" i="7"/>
  <c r="A5033" i="7"/>
  <c r="A4410" i="7"/>
  <c r="A5686" i="7"/>
  <c r="A5037" i="7"/>
  <c r="A5541" i="7"/>
  <c r="A5278" i="7"/>
  <c r="A5989" i="7"/>
  <c r="A5998" i="7"/>
  <c r="A5699" i="7"/>
  <c r="A4782" i="7"/>
  <c r="A4784" i="7"/>
  <c r="A5580" i="7"/>
  <c r="A5591" i="7"/>
  <c r="A4894" i="7"/>
  <c r="A5510" i="7"/>
  <c r="A5496" i="7"/>
  <c r="A4764" i="7"/>
  <c r="A6176" i="7"/>
  <c r="A5723" i="7"/>
  <c r="A4382" i="7"/>
  <c r="A6060" i="7"/>
  <c r="A5722" i="7"/>
  <c r="A5805" i="7"/>
  <c r="A5524" i="7"/>
  <c r="A5530" i="7"/>
  <c r="A5536" i="7"/>
  <c r="A6497" i="7"/>
  <c r="A6111" i="7"/>
  <c r="A6326" i="7"/>
  <c r="A5776" i="7"/>
  <c r="A6162" i="7"/>
  <c r="A5074" i="7"/>
  <c r="A5547" i="7"/>
  <c r="A5659" i="7"/>
  <c r="A5562" i="7"/>
  <c r="A5550" i="7"/>
  <c r="A5544" i="7"/>
  <c r="A5553" i="7"/>
  <c r="A4620" i="7"/>
  <c r="A4637" i="7"/>
  <c r="A6171" i="7"/>
  <c r="A5697" i="7"/>
  <c r="A5689" i="7"/>
  <c r="A6154" i="7"/>
  <c r="A5367" i="7"/>
  <c r="A5596" i="7"/>
  <c r="A5798" i="7"/>
  <c r="A6234" i="7"/>
  <c r="A5449" i="7"/>
  <c r="A5108" i="7"/>
  <c r="A4478" i="7"/>
  <c r="A4726" i="7"/>
  <c r="A6151" i="7"/>
  <c r="A4957" i="7"/>
  <c r="A6107" i="7"/>
  <c r="A5685" i="7"/>
  <c r="A5681" i="7"/>
  <c r="A5767" i="7"/>
  <c r="A4638" i="7"/>
  <c r="A5208" i="7"/>
  <c r="A5221" i="7"/>
  <c r="A5039" i="7"/>
  <c r="A4912" i="7"/>
  <c r="A5549" i="7"/>
  <c r="A5218" i="7"/>
  <c r="A5219" i="7"/>
  <c r="A5032" i="7"/>
  <c r="A5754" i="7"/>
  <c r="A6103" i="7"/>
  <c r="A5045" i="7"/>
  <c r="A5025" i="7"/>
  <c r="A5827" i="7"/>
  <c r="A4930" i="7"/>
  <c r="A5545" i="7"/>
  <c r="A5148" i="7"/>
  <c r="A6495" i="7"/>
  <c r="A4775" i="7"/>
  <c r="A5677" i="7"/>
  <c r="A6131" i="7"/>
  <c r="A5144" i="7"/>
  <c r="A5901" i="7"/>
  <c r="A4422" i="7"/>
  <c r="A6345" i="7"/>
  <c r="A5001" i="7"/>
  <c r="A4551" i="7"/>
  <c r="A6047" i="7"/>
  <c r="A6272" i="7"/>
  <c r="A4724" i="7"/>
  <c r="A6122" i="7"/>
  <c r="A4516" i="7"/>
  <c r="A5255" i="7"/>
  <c r="A4821" i="7"/>
  <c r="A5988" i="7"/>
  <c r="A6368" i="7"/>
  <c r="A6366" i="7"/>
  <c r="A6376" i="7"/>
  <c r="A6361" i="7"/>
  <c r="A6207" i="7"/>
  <c r="A6186" i="7"/>
  <c r="A6202" i="7"/>
  <c r="A6201" i="7"/>
  <c r="A4517" i="7"/>
  <c r="A4839" i="7"/>
  <c r="A5256" i="7"/>
  <c r="A4820" i="7"/>
  <c r="A4362" i="7"/>
  <c r="A5992" i="7"/>
  <c r="A4374" i="7"/>
  <c r="A4498" i="7"/>
  <c r="A4520" i="7"/>
  <c r="A4845" i="7"/>
  <c r="A4499" i="7"/>
  <c r="A4367" i="7"/>
  <c r="A5280" i="7"/>
  <c r="A4819" i="7"/>
  <c r="A5977" i="7"/>
  <c r="A4355" i="7"/>
  <c r="A4785" i="7"/>
  <c r="A5535" i="7"/>
  <c r="A5706" i="7"/>
  <c r="A5573" i="7"/>
  <c r="A6102" i="7"/>
  <c r="A5031" i="7"/>
  <c r="A5764" i="7"/>
  <c r="A5664" i="7"/>
  <c r="A4488" i="7"/>
  <c r="A4893" i="7"/>
  <c r="A6116" i="7"/>
  <c r="A6174" i="7"/>
  <c r="A4770" i="7"/>
  <c r="A5523" i="7"/>
  <c r="A5844" i="7"/>
  <c r="A4843" i="7"/>
  <c r="A4521" i="7"/>
  <c r="A5687" i="7"/>
  <c r="A4772" i="7"/>
  <c r="A4762" i="7"/>
  <c r="A5595" i="7"/>
  <c r="A5588" i="7"/>
  <c r="A4882" i="7"/>
  <c r="A5490" i="7"/>
  <c r="A5494" i="7"/>
  <c r="A4763" i="7"/>
  <c r="A6158" i="7"/>
  <c r="A5720" i="7"/>
  <c r="A5739" i="7"/>
  <c r="A6482" i="7"/>
  <c r="A5803" i="7"/>
  <c r="A5519" i="7"/>
  <c r="A6493" i="7"/>
  <c r="A5809" i="7"/>
  <c r="A5816" i="7"/>
  <c r="A5813" i="7"/>
  <c r="A4687" i="7"/>
  <c r="A4610" i="7"/>
  <c r="A6123" i="7"/>
  <c r="A6058" i="7"/>
  <c r="A6048" i="7"/>
  <c r="A5327" i="7"/>
  <c r="A5564" i="7"/>
  <c r="A4904" i="7"/>
  <c r="A5563" i="7"/>
  <c r="A4932" i="7"/>
  <c r="A5770" i="7"/>
  <c r="A5918" i="7"/>
  <c r="A6179" i="7"/>
  <c r="A5350" i="7"/>
  <c r="A5698" i="7"/>
  <c r="A6155" i="7"/>
  <c r="A6156" i="7"/>
  <c r="A6160" i="7"/>
  <c r="A5700" i="7"/>
  <c r="A5839" i="7"/>
  <c r="A4969" i="7"/>
  <c r="A5315" i="7"/>
  <c r="A5735" i="7"/>
  <c r="A4938" i="7"/>
  <c r="A4671" i="7"/>
  <c r="A4876" i="7"/>
  <c r="A4424" i="7"/>
  <c r="A5015" i="7"/>
  <c r="A4990" i="7"/>
  <c r="A6121" i="7"/>
  <c r="A5662" i="7"/>
  <c r="A5761" i="7"/>
  <c r="A4633" i="7"/>
  <c r="A5204" i="7"/>
  <c r="A5200" i="7"/>
  <c r="A5035" i="7"/>
  <c r="A4923" i="7"/>
  <c r="A4907" i="7"/>
  <c r="A5554" i="7"/>
  <c r="A5038" i="7"/>
  <c r="A6114" i="7"/>
  <c r="A5022" i="7"/>
  <c r="A5756" i="7"/>
  <c r="A5671" i="7"/>
  <c r="A6100" i="7"/>
  <c r="A5673" i="7"/>
  <c r="A4622" i="7"/>
  <c r="A5579" i="7"/>
  <c r="A5702" i="7"/>
  <c r="A5804" i="7"/>
  <c r="A6076" i="7"/>
  <c r="A5335" i="7"/>
  <c r="A4400" i="7"/>
  <c r="A5290" i="7"/>
  <c r="A6415" i="7"/>
  <c r="A5511" i="7"/>
  <c r="A4807" i="7"/>
  <c r="A6265" i="7"/>
  <c r="A5117" i="7"/>
  <c r="A6229" i="7"/>
  <c r="A5095" i="7"/>
  <c r="A6054" i="7"/>
  <c r="A6139" i="7"/>
  <c r="A5363" i="7"/>
  <c r="A5281" i="7"/>
  <c r="A6414" i="7"/>
  <c r="A4758" i="7"/>
  <c r="A4523" i="7"/>
  <c r="A5252" i="7"/>
  <c r="A4829" i="7"/>
  <c r="A5982" i="7"/>
  <c r="A6367" i="7"/>
  <c r="A6378" i="7"/>
  <c r="A6379" i="7"/>
  <c r="A6380" i="7"/>
  <c r="A6192" i="7"/>
  <c r="A6199" i="7"/>
  <c r="A6208" i="7"/>
  <c r="A6182" i="7"/>
  <c r="A5270" i="7"/>
  <c r="A4381" i="7"/>
  <c r="A6002" i="7"/>
  <c r="A5273" i="7"/>
  <c r="A4505" i="7"/>
  <c r="A4824" i="7"/>
  <c r="A4518" i="7"/>
  <c r="A6004" i="7"/>
  <c r="A4836" i="7"/>
  <c r="A4502" i="7"/>
  <c r="A4365" i="7"/>
  <c r="A5262" i="7"/>
  <c r="A6000" i="7"/>
  <c r="A4827" i="7"/>
  <c r="A6177" i="7"/>
  <c r="A6346" i="7"/>
  <c r="A4735" i="7"/>
  <c r="A5027" i="7"/>
  <c r="A5216" i="7"/>
  <c r="A5532" i="7"/>
  <c r="A4364" i="7"/>
  <c r="A4507" i="7"/>
  <c r="A5254" i="7"/>
  <c r="A4503" i="7"/>
  <c r="A4509" i="7"/>
  <c r="A5692" i="7"/>
  <c r="A4776" i="7"/>
  <c r="A4769" i="7"/>
  <c r="A5589" i="7"/>
  <c r="A4883" i="7"/>
  <c r="A4891" i="7"/>
  <c r="A5484" i="7"/>
  <c r="A5504" i="7"/>
  <c r="A6172" i="7"/>
  <c r="A5569" i="7"/>
  <c r="A4701" i="7"/>
  <c r="A5826" i="7"/>
  <c r="A5537" i="7"/>
  <c r="A6488" i="7"/>
  <c r="A6480" i="7"/>
  <c r="A5814" i="7"/>
  <c r="A6496" i="7"/>
  <c r="A5812" i="7"/>
  <c r="A4886" i="7"/>
  <c r="A4916" i="7"/>
  <c r="A5719" i="7"/>
  <c r="A6251" i="7"/>
  <c r="A5963" i="7"/>
  <c r="A4906" i="7"/>
  <c r="A4920" i="7"/>
  <c r="A5201" i="7"/>
  <c r="A5552" i="7"/>
  <c r="A5567" i="7"/>
  <c r="A4796" i="7"/>
  <c r="A6164" i="7"/>
  <c r="A5339" i="7"/>
  <c r="A5690" i="7"/>
  <c r="A6159" i="7"/>
  <c r="A6175" i="7"/>
  <c r="A5742" i="7"/>
  <c r="A5089" i="7"/>
  <c r="A5836" i="7"/>
  <c r="A5305" i="7"/>
  <c r="A4675" i="7"/>
  <c r="A5727" i="7"/>
  <c r="A5631" i="7"/>
  <c r="A6019" i="7"/>
  <c r="A5712" i="7"/>
  <c r="A5892" i="7"/>
  <c r="A6115" i="7"/>
  <c r="A5661" i="7"/>
  <c r="A5769" i="7"/>
  <c r="A4629" i="7"/>
  <c r="A4625" i="7"/>
  <c r="A5203" i="7"/>
  <c r="A5210" i="7"/>
  <c r="A5040" i="7"/>
  <c r="A4908" i="7"/>
  <c r="A4909" i="7"/>
  <c r="A5560" i="7"/>
  <c r="A5753" i="7"/>
  <c r="A5196" i="7"/>
  <c r="A5676" i="7"/>
  <c r="A5048" i="7"/>
  <c r="A6117" i="7"/>
  <c r="A5041" i="7"/>
  <c r="A5751" i="7"/>
  <c r="A5212" i="7"/>
  <c r="A5207" i="7"/>
  <c r="A4900" i="7"/>
  <c r="A6476" i="7"/>
  <c r="A6081" i="7"/>
  <c r="A6161" i="7"/>
  <c r="A4787" i="7"/>
  <c r="A5714" i="7"/>
  <c r="A5763" i="7"/>
  <c r="A4632" i="7"/>
  <c r="A4875" i="7"/>
  <c r="A5495" i="7"/>
  <c r="A4624" i="7"/>
  <c r="A5474" i="7"/>
  <c r="A4556" i="7"/>
  <c r="A5246" i="7"/>
  <c r="A6218" i="7"/>
  <c r="A5732" i="7"/>
  <c r="A5357" i="7"/>
  <c r="A6522" i="7"/>
  <c r="A4359" i="7"/>
  <c r="A4512" i="7"/>
  <c r="A5269" i="7"/>
  <c r="A4831" i="7"/>
  <c r="A6359" i="7"/>
  <c r="A6370" i="7"/>
  <c r="A6377" i="7"/>
  <c r="A6374" i="7"/>
  <c r="A6195" i="7"/>
  <c r="A6200" i="7"/>
  <c r="A6205" i="7"/>
  <c r="A6188" i="7"/>
  <c r="A5272" i="7"/>
  <c r="A4515" i="7"/>
  <c r="A5266" i="7"/>
  <c r="A5271" i="7"/>
  <c r="A4353" i="7"/>
  <c r="A5984" i="7"/>
  <c r="A4830" i="7"/>
  <c r="A4844" i="7"/>
  <c r="A5997" i="7"/>
  <c r="A5258" i="7"/>
  <c r="A5276" i="7"/>
  <c r="A5983" i="7"/>
  <c r="A4360" i="7"/>
  <c r="A4774" i="7"/>
  <c r="A5733" i="7"/>
  <c r="A5520" i="7"/>
  <c r="A5349" i="7"/>
  <c r="A5559" i="7"/>
  <c r="A6342" i="7"/>
  <c r="A4850" i="7"/>
  <c r="A4710" i="7"/>
  <c r="A5666" i="7"/>
  <c r="A4995" i="7"/>
  <c r="A5710" i="7"/>
  <c r="A4760" i="7"/>
  <c r="A4767" i="7"/>
  <c r="A5581" i="7"/>
  <c r="A4884" i="7"/>
  <c r="A4890" i="7"/>
  <c r="A5492" i="7"/>
  <c r="A5507" i="7"/>
  <c r="A5731" i="7"/>
  <c r="A5499" i="7"/>
  <c r="A5522" i="7"/>
  <c r="A5514" i="7"/>
  <c r="A6487" i="7"/>
  <c r="A5539" i="7"/>
  <c r="A6492" i="7"/>
  <c r="A5829" i="7"/>
  <c r="A6477" i="7"/>
  <c r="A6491" i="7"/>
  <c r="A5034" i="7"/>
  <c r="A5406" i="7"/>
  <c r="A4562" i="7"/>
  <c r="A5407" i="7"/>
  <c r="A6384" i="7"/>
  <c r="A4561" i="7"/>
  <c r="A5158" i="7"/>
  <c r="A5758" i="7"/>
  <c r="A5555" i="7"/>
  <c r="A5557" i="7"/>
  <c r="A4922" i="7"/>
  <c r="A5566" i="7"/>
  <c r="A5398" i="7"/>
  <c r="A5709" i="7"/>
  <c r="A5694" i="7"/>
  <c r="A5701" i="7"/>
  <c r="A4747" i="7"/>
  <c r="A5777" i="7"/>
  <c r="A4899" i="7"/>
  <c r="A5711" i="7"/>
  <c r="A6134" i="7"/>
  <c r="A5607" i="7"/>
  <c r="A4743" i="7"/>
  <c r="A4879" i="7"/>
  <c r="A4397" i="7"/>
  <c r="A6106" i="7"/>
  <c r="A5682" i="7"/>
  <c r="A5746" i="7"/>
  <c r="A5760" i="7"/>
  <c r="A4640" i="7"/>
  <c r="A4641" i="7"/>
  <c r="A5211" i="7"/>
  <c r="A5043" i="7"/>
  <c r="A5020" i="7"/>
  <c r="A4905" i="7"/>
  <c r="A4926" i="7"/>
  <c r="A5542" i="7"/>
  <c r="A5042" i="7"/>
  <c r="A5680" i="7"/>
  <c r="A6120" i="7"/>
  <c r="A5773" i="7"/>
  <c r="A6096" i="7"/>
  <c r="A5026" i="7"/>
  <c r="A6113" i="7"/>
  <c r="A5759" i="7"/>
  <c r="A5195" i="7"/>
  <c r="A5220" i="7"/>
  <c r="A5209" i="7"/>
  <c r="A5738" i="7"/>
  <c r="A5822" i="7"/>
  <c r="A5572" i="7"/>
  <c r="A5755" i="7"/>
  <c r="A4752" i="7"/>
  <c r="A4888" i="7"/>
  <c r="A5199" i="7"/>
  <c r="A5898" i="7"/>
  <c r="A6527" i="7"/>
  <c r="A5938" i="7"/>
  <c r="A5784" i="7"/>
  <c r="A4754" i="7"/>
  <c r="A6260" i="7"/>
  <c r="A4532" i="7"/>
  <c r="A6092" i="7"/>
  <c r="A5808" i="7"/>
  <c r="A5310" i="7"/>
  <c r="A5046" i="7"/>
  <c r="A4380" i="7"/>
  <c r="A4504" i="7"/>
  <c r="A5277" i="7"/>
  <c r="A6382" i="7"/>
  <c r="A6371" i="7"/>
  <c r="A6375" i="7"/>
  <c r="A6197" i="7"/>
  <c r="A6206" i="7"/>
  <c r="A6203" i="7"/>
  <c r="A6204" i="7"/>
  <c r="A5264" i="7"/>
  <c r="A5263" i="7"/>
  <c r="A5987" i="7"/>
  <c r="A5257" i="7"/>
  <c r="A4372" i="7"/>
  <c r="A4526" i="7"/>
  <c r="A4522" i="7"/>
  <c r="A4501" i="7"/>
  <c r="A4513" i="7"/>
  <c r="A5993" i="7"/>
  <c r="A4378" i="7"/>
  <c r="A4519" i="7"/>
  <c r="A5990" i="7"/>
  <c r="A5508" i="7"/>
  <c r="A5734" i="7"/>
  <c r="A5729" i="7"/>
  <c r="A5705" i="7"/>
  <c r="A4634" i="7"/>
  <c r="A5570" i="7"/>
  <c r="A6108" i="7"/>
  <c r="A5454" i="7"/>
  <c r="A5674" i="7"/>
  <c r="A5279" i="7"/>
  <c r="A6356" i="7"/>
  <c r="A6184" i="7"/>
  <c r="A5265" i="7"/>
  <c r="A4377" i="7"/>
  <c r="A6157" i="7"/>
  <c r="A4766" i="7"/>
  <c r="A4778" i="7"/>
  <c r="A5577" i="7"/>
  <c r="A5598" i="7"/>
  <c r="A4878" i="7"/>
  <c r="A4885" i="7"/>
  <c r="A5487" i="7"/>
  <c r="A4631" i="7"/>
  <c r="A5740" i="7"/>
  <c r="A5737" i="7"/>
  <c r="A5533" i="7"/>
  <c r="A5526" i="7"/>
  <c r="A5513" i="7"/>
  <c r="A5821" i="7"/>
  <c r="A5518" i="7"/>
  <c r="A5810" i="7"/>
  <c r="A5900" i="7"/>
  <c r="A6075" i="7"/>
  <c r="A4667" i="7"/>
  <c r="A5485" i="7"/>
  <c r="A4797" i="7"/>
  <c r="A4802" i="7"/>
  <c r="A4447" i="7"/>
  <c r="A5747" i="7"/>
  <c r="A5745" i="7"/>
  <c r="A4911" i="7"/>
  <c r="A5708" i="7"/>
  <c r="A5713" i="7"/>
  <c r="A5688" i="7"/>
  <c r="A5744" i="7"/>
  <c r="A6443" i="7"/>
  <c r="A6332" i="7"/>
  <c r="A4676" i="7"/>
  <c r="A4861" i="7"/>
  <c r="A4736" i="7"/>
  <c r="A4759" i="7"/>
  <c r="A4421" i="7"/>
  <c r="A6101" i="7"/>
  <c r="A5672" i="7"/>
  <c r="A5766" i="7"/>
  <c r="A5771" i="7"/>
  <c r="A4636" i="7"/>
  <c r="A4642" i="7"/>
  <c r="A5213" i="7"/>
  <c r="A5023" i="7"/>
  <c r="A5029" i="7"/>
  <c r="A4913" i="7"/>
  <c r="A5561" i="7"/>
  <c r="A5548" i="7"/>
  <c r="A4615" i="7"/>
  <c r="A5772" i="7"/>
  <c r="A5024" i="7"/>
  <c r="A4618" i="7"/>
  <c r="A6104" i="7"/>
  <c r="A5748" i="7"/>
  <c r="A6109" i="7"/>
  <c r="A4914" i="7"/>
  <c r="A4919" i="7"/>
  <c r="A5149" i="7"/>
  <c r="A6489" i="7"/>
  <c r="A6483" i="7"/>
  <c r="A4406" i="7"/>
  <c r="A5793" i="7"/>
  <c r="A4481" i="7"/>
  <c r="A4649" i="7"/>
  <c r="A5824" i="7"/>
  <c r="A5381" i="7"/>
  <c r="A4543" i="7"/>
  <c r="A4630" i="7"/>
  <c r="A6165" i="7"/>
  <c r="A5345" i="7"/>
  <c r="A4495" i="7"/>
  <c r="A6163" i="7"/>
  <c r="A5565" i="7"/>
  <c r="A6020" i="7"/>
  <c r="A6216" i="7"/>
  <c r="A6178" i="7"/>
  <c r="A4388" i="7"/>
  <c r="A4942" i="7"/>
  <c r="A4370" i="7"/>
  <c r="A4525" i="7"/>
  <c r="A5275" i="7"/>
  <c r="A6362" i="7"/>
  <c r="A6372" i="7"/>
  <c r="A6360" i="7"/>
  <c r="A6180" i="7"/>
  <c r="A6194" i="7"/>
  <c r="A6181" i="7"/>
  <c r="A4508" i="7"/>
  <c r="A5274" i="7"/>
  <c r="A4366" i="7"/>
  <c r="A5980" i="7"/>
  <c r="A4834" i="7"/>
  <c r="A4373" i="7"/>
  <c r="A4818" i="7"/>
  <c r="A4837" i="7"/>
  <c r="A4833" i="7"/>
  <c r="A5999" i="7"/>
  <c r="A4376" i="7"/>
  <c r="A4514" i="7"/>
  <c r="A4375" i="7"/>
  <c r="A4511" i="7"/>
  <c r="A5594" i="7"/>
  <c r="A4881" i="7"/>
  <c r="A5529" i="7"/>
  <c r="A5820" i="7"/>
  <c r="A6288" i="7"/>
  <c r="A6520" i="7"/>
  <c r="A5214" i="7"/>
  <c r="A5704" i="7"/>
  <c r="A4706" i="7"/>
  <c r="A4626" i="7"/>
  <c r="A4931" i="7"/>
  <c r="A5669" i="7"/>
  <c r="A4617" i="7"/>
  <c r="A5206" i="7"/>
  <c r="A5509" i="7"/>
  <c r="A5703" i="7"/>
  <c r="A5366" i="7"/>
  <c r="A5991" i="7"/>
  <c r="A4361" i="7"/>
  <c r="A4765" i="7"/>
  <c r="A6152" i="7"/>
  <c r="A4773" i="7"/>
  <c r="A4779" i="7"/>
  <c r="A5592" i="7"/>
  <c r="A5574" i="7"/>
  <c r="A4889" i="7"/>
  <c r="A5497" i="7"/>
  <c r="A5500" i="7"/>
  <c r="A5741" i="7"/>
  <c r="A5506" i="7"/>
  <c r="A6494" i="7"/>
  <c r="A5823" i="7"/>
  <c r="A5132" i="7"/>
  <c r="A5517" i="7"/>
  <c r="A5515" i="7"/>
  <c r="A4489" i="7"/>
  <c r="A4877" i="7"/>
  <c r="A6444" i="7"/>
  <c r="A5850" i="7"/>
  <c r="A4584" i="7"/>
  <c r="A5361" i="7"/>
  <c r="A4496" i="7"/>
  <c r="A4417" i="7"/>
  <c r="A4623" i="7"/>
  <c r="A5205" i="7"/>
  <c r="A4924" i="7"/>
  <c r="A4639" i="7"/>
  <c r="A6168" i="7"/>
  <c r="A5695" i="7"/>
  <c r="A6170" i="7"/>
  <c r="A6041" i="7"/>
  <c r="A6486" i="7"/>
  <c r="A5693" i="7"/>
  <c r="A4482" i="7"/>
  <c r="A6036" i="7"/>
  <c r="A5953" i="7"/>
  <c r="A6235" i="7"/>
  <c r="A6098" i="7"/>
  <c r="A5665" i="7"/>
  <c r="A5684" i="7"/>
  <c r="A5752" i="7"/>
  <c r="A4616" i="7"/>
  <c r="A4628" i="7"/>
  <c r="A5198" i="7"/>
  <c r="A5030" i="7"/>
  <c r="A5044" i="7"/>
  <c r="A4925" i="7"/>
  <c r="A5556" i="7"/>
  <c r="A6110" i="7"/>
  <c r="A5202" i="7"/>
  <c r="A6094" i="7"/>
  <c r="A4621" i="7"/>
  <c r="A6095" i="7"/>
  <c r="A5663" i="7"/>
  <c r="A4917" i="7"/>
  <c r="A5194" i="7"/>
  <c r="A5543" i="7"/>
  <c r="A4614" i="7"/>
  <c r="A4402" i="7"/>
  <c r="A5139" i="7"/>
  <c r="A6097" i="7"/>
  <c r="A4937" i="7"/>
  <c r="A5304" i="7"/>
  <c r="A5404" i="7"/>
  <c r="A4722" i="7"/>
  <c r="A4783" i="7"/>
  <c r="A6254" i="7"/>
  <c r="A5618" i="7"/>
  <c r="A4664" i="7"/>
  <c r="A5164" i="7"/>
  <c r="A5750" i="7"/>
  <c r="A5599" i="7"/>
  <c r="A4356" i="7"/>
  <c r="A4524" i="7"/>
  <c r="A4835" i="7"/>
  <c r="A6373" i="7"/>
  <c r="A6363" i="7"/>
  <c r="A6355" i="7"/>
  <c r="A6193" i="7"/>
  <c r="A6198" i="7"/>
  <c r="A6187" i="7"/>
  <c r="A4368" i="7"/>
  <c r="A4840" i="7"/>
  <c r="A5996" i="7"/>
  <c r="A5267" i="7"/>
  <c r="A5994" i="7"/>
  <c r="A5253" i="7"/>
  <c r="A6001" i="7"/>
  <c r="A4357" i="7"/>
  <c r="A4823" i="7"/>
  <c r="A4828" i="7"/>
  <c r="A5260" i="7"/>
  <c r="A4369" i="7"/>
  <c r="A4838" i="7"/>
  <c r="A5707" i="7"/>
  <c r="A5498" i="7"/>
  <c r="A6173" i="7"/>
  <c r="A5815" i="7"/>
  <c r="A4988" i="7"/>
  <c r="A5300" i="7"/>
  <c r="A5749" i="7"/>
  <c r="A5217" i="7"/>
  <c r="A5768" i="7"/>
  <c r="A6099" i="7"/>
  <c r="A5165" i="7"/>
  <c r="A5587" i="7"/>
  <c r="A6354" i="7"/>
  <c r="A6191" i="7"/>
  <c r="A4354" i="7"/>
  <c r="A4371" i="7"/>
  <c r="A5986" i="7"/>
  <c r="A6255" i="7"/>
  <c r="A6365" i="7"/>
  <c r="A6183" i="7"/>
  <c r="A5995" i="7"/>
  <c r="A5261" i="7"/>
  <c r="A4817" i="7"/>
  <c r="A43" i="3"/>
  <c r="A6306" i="7"/>
  <c r="A5458" i="7"/>
  <c r="A492" i="3"/>
  <c r="A5527" i="7"/>
  <c r="A628" i="3"/>
  <c r="A325" i="3"/>
  <c r="A5899" i="7"/>
  <c r="A5806" i="7"/>
  <c r="A6325" i="7"/>
  <c r="A3669" i="7"/>
  <c r="A5389" i="7"/>
  <c r="A3646" i="7"/>
  <c r="A2552" i="7"/>
  <c r="A183" i="3"/>
  <c r="A724" i="3"/>
  <c r="A157" i="3"/>
  <c r="D16" i="8" l="1"/>
  <c r="F10" i="8"/>
  <c r="I10" i="8"/>
  <c r="D10" i="8"/>
  <c r="C10" i="8"/>
  <c r="H10" i="8"/>
  <c r="F14" i="8"/>
  <c r="J10" i="8"/>
  <c r="C12" i="8"/>
  <c r="D11" i="8"/>
  <c r="K10" i="8"/>
  <c r="C24" i="8"/>
  <c r="C13" i="8"/>
  <c r="E10" i="8"/>
  <c r="G10" i="8"/>
  <c r="G14" i="8"/>
  <c r="C25" i="8"/>
  <c r="H13" i="8"/>
  <c r="G13" i="8"/>
  <c r="I13" i="8"/>
  <c r="D31" i="8"/>
  <c r="I22" i="8"/>
  <c r="D28" i="8"/>
  <c r="F19" i="8"/>
  <c r="H25" i="8"/>
  <c r="F22" i="8"/>
  <c r="J18" i="8"/>
  <c r="K20" i="8"/>
  <c r="K16" i="8"/>
  <c r="D21" i="8"/>
  <c r="K15" i="8"/>
  <c r="D24" i="8"/>
  <c r="C35" i="8"/>
  <c r="D19" i="8"/>
  <c r="H16" i="8"/>
  <c r="H33" i="8"/>
  <c r="K38" i="8"/>
  <c r="I36" i="8"/>
  <c r="E37" i="8"/>
  <c r="I29" i="8"/>
  <c r="G35" i="8"/>
  <c r="E30" i="8"/>
  <c r="F36" i="8"/>
  <c r="G33" i="8"/>
  <c r="E12" i="8"/>
  <c r="H20" i="8"/>
  <c r="K11" i="8"/>
  <c r="G20" i="8"/>
  <c r="J13" i="8"/>
  <c r="K14" i="8"/>
  <c r="J16" i="8"/>
  <c r="D15" i="8"/>
  <c r="H24" i="8"/>
  <c r="D25" i="8"/>
  <c r="C22" i="8"/>
  <c r="F18" i="8"/>
  <c r="C17" i="8"/>
  <c r="K21" i="8"/>
  <c r="K28" i="8"/>
  <c r="C19" i="8"/>
  <c r="F26" i="8"/>
  <c r="H19" i="8"/>
  <c r="E27" i="8"/>
  <c r="G28" i="8"/>
  <c r="C21" i="8"/>
  <c r="F34" i="8"/>
  <c r="G34" i="8"/>
  <c r="H30" i="8"/>
  <c r="C32" i="8"/>
  <c r="E29" i="8"/>
  <c r="K29" i="8"/>
  <c r="E38" i="8"/>
  <c r="H38" i="8"/>
  <c r="I31" i="8"/>
  <c r="H35" i="8"/>
  <c r="G31" i="8"/>
  <c r="K30" i="8"/>
  <c r="E13" i="8"/>
  <c r="I26" i="8"/>
  <c r="I11" i="8"/>
  <c r="C14" i="8"/>
  <c r="F24" i="8"/>
  <c r="I12" i="8"/>
  <c r="E11" i="8"/>
  <c r="H11" i="8"/>
  <c r="E18" i="8"/>
  <c r="I27" i="8"/>
  <c r="D17" i="8"/>
  <c r="I24" i="8"/>
  <c r="C16" i="8"/>
  <c r="E22" i="8"/>
  <c r="I23" i="8"/>
  <c r="F28" i="8"/>
  <c r="E15" i="8"/>
  <c r="G17" i="8"/>
  <c r="D23" i="8"/>
  <c r="J17" i="8"/>
  <c r="E25" i="8"/>
  <c r="I25" i="8"/>
  <c r="K19" i="8"/>
  <c r="F30" i="8"/>
  <c r="C31" i="8"/>
  <c r="E35" i="8"/>
  <c r="K33" i="8"/>
  <c r="J30" i="8"/>
  <c r="F29" i="8"/>
  <c r="J35" i="8"/>
  <c r="K34" i="8"/>
  <c r="I33" i="8"/>
  <c r="J36" i="8"/>
  <c r="J38" i="8"/>
  <c r="D30" i="8"/>
  <c r="F11" i="8"/>
  <c r="D14" i="8"/>
  <c r="G25" i="8"/>
  <c r="J12" i="8"/>
  <c r="F13" i="8"/>
  <c r="D12" i="8"/>
  <c r="E20" i="8"/>
  <c r="J26" i="8"/>
  <c r="K23" i="8"/>
  <c r="F15" i="8"/>
  <c r="F38" i="8"/>
  <c r="K25" i="8"/>
  <c r="C26" i="8"/>
  <c r="I18" i="8"/>
  <c r="C36" i="8"/>
  <c r="J24" i="8"/>
  <c r="E16" i="8"/>
  <c r="J22" i="8"/>
  <c r="K26" i="8"/>
  <c r="D27" i="8"/>
  <c r="D33" i="8"/>
  <c r="H36" i="8"/>
  <c r="F37" i="8"/>
  <c r="C29" i="8"/>
  <c r="E31" i="8"/>
  <c r="I37" i="8"/>
  <c r="G38" i="8"/>
  <c r="H37" i="8"/>
  <c r="K32" i="8"/>
  <c r="D38" i="8"/>
  <c r="H29" i="8"/>
  <c r="G23" i="8"/>
  <c r="H12" i="8"/>
  <c r="G18" i="8"/>
  <c r="F17" i="8"/>
  <c r="I14" i="8"/>
  <c r="J11" i="8"/>
  <c r="J14" i="8"/>
  <c r="F23" i="8"/>
  <c r="J23" i="8"/>
  <c r="G19" i="8"/>
  <c r="G26" i="8"/>
  <c r="I15" i="8"/>
  <c r="K17" i="8"/>
  <c r="I28" i="8"/>
  <c r="J21" i="8"/>
  <c r="K35" i="8"/>
  <c r="I19" i="8"/>
  <c r="G24" i="8"/>
  <c r="D26" i="8"/>
  <c r="F21" i="8"/>
  <c r="G22" i="8"/>
  <c r="E17" i="8"/>
  <c r="H32" i="8"/>
  <c r="D37" i="8"/>
  <c r="E33" i="8"/>
  <c r="C37" i="8"/>
  <c r="H34" i="8"/>
  <c r="K31" i="8"/>
  <c r="I34" i="8"/>
  <c r="G32" i="8"/>
  <c r="E36" i="8"/>
  <c r="J33" i="8"/>
  <c r="C30" i="8"/>
  <c r="F12" i="8"/>
  <c r="I16" i="8"/>
  <c r="C23" i="8"/>
  <c r="K13" i="8"/>
  <c r="E14" i="8"/>
  <c r="D18" i="8"/>
  <c r="E19" i="8"/>
  <c r="J28" i="8"/>
  <c r="H15" i="8"/>
  <c r="G27" i="8"/>
  <c r="H17" i="8"/>
  <c r="H22" i="8"/>
  <c r="G21" i="8"/>
  <c r="J25" i="8"/>
  <c r="F20" i="8"/>
  <c r="H28" i="8"/>
  <c r="H23" i="8"/>
  <c r="I21" i="8"/>
  <c r="D29" i="8"/>
  <c r="F25" i="8"/>
  <c r="F32" i="8"/>
  <c r="D34" i="8"/>
  <c r="F35" i="8"/>
  <c r="J29" i="8"/>
  <c r="I35" i="8"/>
  <c r="J31" i="8"/>
  <c r="I38" i="8"/>
  <c r="J37" i="8"/>
  <c r="H14" i="8"/>
  <c r="D13" i="8"/>
  <c r="G12" i="8"/>
  <c r="D20" i="8"/>
  <c r="K12" i="8"/>
  <c r="I30" i="8"/>
  <c r="F16" i="8"/>
  <c r="C15" i="8"/>
  <c r="I20" i="8"/>
  <c r="H18" i="8"/>
  <c r="E34" i="8"/>
  <c r="J19" i="8"/>
  <c r="G36" i="8"/>
  <c r="K18" i="8"/>
  <c r="E24" i="8"/>
  <c r="J15" i="8"/>
  <c r="G16" i="8"/>
  <c r="E28" i="8"/>
  <c r="F27" i="8"/>
  <c r="E32" i="8"/>
  <c r="J32" i="8"/>
  <c r="G29" i="8"/>
  <c r="C34" i="8"/>
  <c r="G30" i="8"/>
  <c r="G37" i="8"/>
  <c r="H31" i="8"/>
  <c r="F33" i="8"/>
  <c r="D36" i="8"/>
  <c r="J20" i="8"/>
  <c r="C11" i="8"/>
  <c r="C20" i="8"/>
  <c r="G15" i="8"/>
  <c r="I17" i="8"/>
  <c r="E26" i="8"/>
  <c r="E21" i="8"/>
  <c r="J34" i="8"/>
  <c r="H27" i="8"/>
  <c r="K24" i="8"/>
  <c r="K27" i="8"/>
  <c r="K22" i="8"/>
  <c r="J27" i="8"/>
  <c r="C28" i="8"/>
  <c r="H26" i="8"/>
  <c r="C27" i="8"/>
  <c r="C18" i="8"/>
  <c r="D22" i="8"/>
  <c r="E23" i="8"/>
  <c r="C33" i="8"/>
  <c r="K37" i="8"/>
  <c r="C38" i="8"/>
  <c r="K36" i="8"/>
  <c r="D32" i="8"/>
  <c r="D35" i="8"/>
  <c r="F31" i="8"/>
  <c r="I32" i="8"/>
  <c r="H21" i="8"/>
  <c r="J51" i="9"/>
  <c r="G54" i="9"/>
  <c r="F15" i="9"/>
  <c r="I55" i="9"/>
  <c r="K32" i="9"/>
  <c r="H38" i="9"/>
  <c r="G57" i="9"/>
  <c r="D24" i="9"/>
  <c r="C16" i="9"/>
  <c r="F24" i="9"/>
  <c r="I21" i="9"/>
  <c r="C14" i="9"/>
  <c r="D20" i="9"/>
  <c r="E23" i="9"/>
  <c r="G10" i="9"/>
  <c r="C50" i="9"/>
  <c r="I39" i="9"/>
  <c r="H18" i="9"/>
  <c r="F52" i="9"/>
  <c r="I42" i="9"/>
  <c r="K14" i="9"/>
  <c r="J30" i="9"/>
  <c r="C23" i="9"/>
  <c r="D15" i="9"/>
  <c r="H36" i="9"/>
  <c r="D36" i="9"/>
  <c r="H51" i="9"/>
  <c r="C58" i="9"/>
  <c r="D56" i="9"/>
  <c r="K8" i="9"/>
  <c r="E48" i="9"/>
  <c r="J57" i="9"/>
  <c r="K55" i="9"/>
  <c r="H25" i="9"/>
  <c r="G24" i="9"/>
  <c r="J58" i="9"/>
  <c r="H41" i="9"/>
  <c r="F21" i="9"/>
  <c r="F53" i="9"/>
  <c r="I19" i="9"/>
  <c r="G21" i="9"/>
  <c r="I34" i="9"/>
  <c r="H13" i="9"/>
  <c r="C17" i="9"/>
  <c r="E51" i="9"/>
  <c r="F36" i="9"/>
  <c r="G39" i="9"/>
  <c r="E36" i="9"/>
  <c r="E21" i="9"/>
  <c r="H10" i="9"/>
  <c r="F30" i="9"/>
  <c r="K18" i="9"/>
  <c r="C15" i="9"/>
  <c r="C52" i="9"/>
  <c r="H45" i="9"/>
  <c r="J24" i="9"/>
  <c r="H29" i="9"/>
  <c r="C37" i="9"/>
  <c r="G26" i="9"/>
  <c r="G34" i="9"/>
  <c r="K54" i="9"/>
  <c r="E42" i="9"/>
  <c r="J19" i="9"/>
  <c r="H35" i="9"/>
  <c r="F48" i="9"/>
  <c r="H43" i="9"/>
  <c r="C24" i="9"/>
  <c r="J52" i="9"/>
  <c r="D57" i="9"/>
  <c r="D44" i="9"/>
  <c r="E50" i="9"/>
  <c r="C18" i="9"/>
  <c r="K57" i="9"/>
  <c r="G23" i="9"/>
  <c r="J54" i="9"/>
  <c r="I36" i="9"/>
  <c r="K16" i="9"/>
  <c r="G27" i="9"/>
  <c r="I25" i="9"/>
  <c r="J8" i="9"/>
  <c r="J15" i="9"/>
  <c r="H54" i="9"/>
  <c r="D10" i="9"/>
  <c r="I14" i="9"/>
  <c r="K52" i="9"/>
  <c r="D16" i="9"/>
  <c r="C47" i="9"/>
  <c r="C25" i="9"/>
  <c r="F51" i="9"/>
  <c r="D11" i="9"/>
  <c r="G33" i="9"/>
  <c r="I24" i="9"/>
  <c r="C35" i="9"/>
  <c r="E54" i="9"/>
  <c r="G36" i="9"/>
  <c r="H58" i="9"/>
  <c r="F56" i="9"/>
  <c r="H17" i="9"/>
  <c r="D54" i="9"/>
  <c r="I10" i="9"/>
  <c r="J44" i="9"/>
  <c r="E55" i="9"/>
  <c r="D30" i="9"/>
  <c r="E33" i="9"/>
  <c r="C55" i="9"/>
  <c r="I30" i="9"/>
  <c r="K28" i="9"/>
  <c r="H50" i="9"/>
  <c r="K56" i="9"/>
  <c r="J35" i="9"/>
  <c r="H26" i="9"/>
  <c r="C57" i="9"/>
  <c r="K33" i="9"/>
  <c r="C11" i="9"/>
  <c r="J28" i="9"/>
  <c r="K53" i="9"/>
  <c r="F17" i="9"/>
  <c r="E34" i="9"/>
  <c r="J42" i="9"/>
  <c r="H44" i="9"/>
  <c r="I33" i="9"/>
  <c r="C42" i="9"/>
  <c r="I13" i="9"/>
  <c r="F57" i="9"/>
  <c r="K51" i="9"/>
  <c r="K48" i="9"/>
  <c r="D21" i="9"/>
  <c r="K30" i="9"/>
  <c r="J17" i="9"/>
  <c r="E47" i="9"/>
  <c r="J45" i="9"/>
  <c r="J53" i="9"/>
  <c r="K10" i="9"/>
  <c r="K15" i="9"/>
  <c r="H30" i="9"/>
  <c r="F18" i="9"/>
  <c r="H57" i="9"/>
  <c r="D58" i="9"/>
  <c r="D55" i="9"/>
  <c r="D17" i="9"/>
  <c r="C10" i="9"/>
  <c r="C41" i="9"/>
  <c r="J27" i="9"/>
  <c r="E32" i="9"/>
  <c r="I16" i="9"/>
  <c r="G56" i="9"/>
  <c r="J55" i="9"/>
  <c r="E11" i="9"/>
  <c r="E25" i="9"/>
  <c r="E18" i="9"/>
  <c r="D41" i="9"/>
  <c r="F47" i="9"/>
  <c r="I26" i="9"/>
  <c r="H20" i="9"/>
  <c r="F32" i="9"/>
  <c r="F28" i="9"/>
  <c r="F14" i="9"/>
  <c r="D53" i="9"/>
  <c r="F41" i="9"/>
  <c r="E17" i="9"/>
  <c r="I44" i="9"/>
  <c r="K46" i="9"/>
  <c r="D26" i="9"/>
  <c r="D13" i="9"/>
  <c r="F42" i="9"/>
  <c r="F35" i="9"/>
  <c r="E44" i="9"/>
  <c r="E26" i="9"/>
  <c r="I56" i="9"/>
  <c r="G48" i="9"/>
  <c r="H55" i="9"/>
  <c r="K24" i="9"/>
  <c r="G16" i="9"/>
  <c r="K17" i="9"/>
  <c r="E16" i="9"/>
  <c r="E52" i="9"/>
  <c r="I48" i="9"/>
  <c r="G14" i="9"/>
  <c r="G29" i="9"/>
  <c r="G25" i="9"/>
  <c r="E57" i="9"/>
  <c r="G45" i="9"/>
  <c r="D32" i="9"/>
  <c r="K34" i="9"/>
  <c r="D35" i="9"/>
  <c r="E53" i="9"/>
  <c r="D51" i="9"/>
  <c r="J41" i="9"/>
  <c r="G47" i="9"/>
  <c r="E27" i="9"/>
  <c r="C13" i="9"/>
  <c r="F46" i="9"/>
  <c r="G55" i="9"/>
  <c r="I54" i="9"/>
  <c r="G52" i="9"/>
  <c r="K41" i="9"/>
  <c r="K42" i="9"/>
  <c r="J21" i="9"/>
  <c r="H56" i="9"/>
  <c r="E45" i="9"/>
  <c r="K43" i="9"/>
  <c r="H12" i="9"/>
  <c r="E28" i="9"/>
  <c r="F27" i="9"/>
  <c r="C26" i="9"/>
  <c r="K38" i="9"/>
  <c r="J34" i="9"/>
  <c r="C32" i="9"/>
  <c r="D43" i="9"/>
  <c r="C27" i="9"/>
  <c r="H27" i="9"/>
  <c r="D29" i="9"/>
  <c r="I58" i="9"/>
  <c r="E30" i="9"/>
  <c r="F50" i="9"/>
  <c r="C51" i="9"/>
  <c r="G53" i="9"/>
  <c r="J56" i="9"/>
  <c r="H21" i="9"/>
  <c r="K29" i="9"/>
  <c r="K36" i="9"/>
  <c r="H39" i="9"/>
  <c r="G30" i="9"/>
  <c r="F26" i="9"/>
  <c r="D47" i="9"/>
  <c r="I8" i="9"/>
  <c r="J26" i="9"/>
  <c r="I35" i="9"/>
  <c r="I46" i="9"/>
  <c r="I27" i="9"/>
  <c r="J25" i="9"/>
  <c r="F38" i="9"/>
  <c r="E19" i="9"/>
  <c r="K35" i="9"/>
  <c r="K12" i="9"/>
  <c r="C39" i="9"/>
  <c r="D52" i="9"/>
  <c r="G46" i="9"/>
  <c r="C48" i="9"/>
  <c r="I37" i="9"/>
  <c r="G11" i="9"/>
  <c r="F45" i="9"/>
  <c r="K19" i="9"/>
  <c r="K20" i="9"/>
  <c r="D45" i="9"/>
  <c r="F54" i="9"/>
  <c r="C46" i="9"/>
  <c r="H34" i="9"/>
  <c r="D8" i="9"/>
  <c r="D12" i="9"/>
  <c r="G20" i="9"/>
  <c r="C44" i="9"/>
  <c r="E58" i="9"/>
  <c r="F20" i="9"/>
  <c r="H23" i="9"/>
  <c r="D28" i="9"/>
  <c r="H46" i="9"/>
  <c r="G8" i="9"/>
  <c r="H37" i="9"/>
  <c r="K37" i="9"/>
  <c r="F44" i="9"/>
  <c r="K58" i="9"/>
  <c r="E43" i="9"/>
  <c r="J10" i="9"/>
  <c r="F11" i="9"/>
  <c r="F55" i="9"/>
  <c r="F25" i="9"/>
  <c r="I53" i="9"/>
  <c r="H48" i="9"/>
  <c r="E29" i="9"/>
  <c r="D34" i="9"/>
  <c r="D50" i="9"/>
  <c r="F8" i="9"/>
  <c r="E20" i="9"/>
  <c r="E56" i="9"/>
  <c r="J20" i="9"/>
  <c r="J47" i="9"/>
  <c r="K45" i="9"/>
  <c r="J33" i="9"/>
  <c r="I15" i="9"/>
  <c r="G13" i="9"/>
  <c r="I23" i="9"/>
  <c r="C43" i="9"/>
  <c r="J16" i="9"/>
  <c r="E41" i="9"/>
  <c r="E38" i="9"/>
  <c r="C45" i="9"/>
  <c r="C56" i="9"/>
  <c r="J13" i="9"/>
  <c r="C53" i="9"/>
  <c r="J39" i="9"/>
  <c r="F23" i="9"/>
  <c r="I43" i="9"/>
  <c r="J43" i="9"/>
  <c r="G43" i="9"/>
  <c r="I20" i="9"/>
  <c r="D42" i="9"/>
  <c r="K44" i="9"/>
  <c r="I47" i="9"/>
  <c r="E12" i="9"/>
  <c r="I18" i="9"/>
  <c r="E24" i="9"/>
  <c r="J36" i="9"/>
  <c r="H28" i="9"/>
  <c r="C20" i="9"/>
  <c r="D39" i="9"/>
  <c r="K13" i="9"/>
  <c r="F29" i="9"/>
  <c r="D25" i="9"/>
  <c r="D46" i="9"/>
  <c r="C12" i="9"/>
  <c r="G51" i="9"/>
  <c r="G12" i="9"/>
  <c r="G17" i="9"/>
  <c r="K50" i="9"/>
  <c r="F12" i="9"/>
  <c r="F19" i="9"/>
  <c r="J29" i="9"/>
  <c r="F34" i="9"/>
  <c r="K39" i="9"/>
  <c r="J14" i="9"/>
  <c r="H8" i="9"/>
  <c r="H52" i="9"/>
  <c r="C54" i="9"/>
  <c r="K23" i="9"/>
  <c r="E46" i="9"/>
  <c r="D23" i="9"/>
  <c r="G19" i="9"/>
  <c r="G15" i="9"/>
  <c r="I12" i="9"/>
  <c r="G35" i="9"/>
  <c r="J12" i="9"/>
  <c r="C8" i="9"/>
  <c r="H47" i="9"/>
  <c r="G50" i="9"/>
  <c r="I38" i="9"/>
  <c r="C36" i="9"/>
  <c r="H53" i="9"/>
  <c r="C38" i="9"/>
  <c r="F10" i="9"/>
  <c r="C30" i="9"/>
  <c r="K11" i="9"/>
  <c r="J37" i="9"/>
  <c r="I51" i="9"/>
  <c r="I45" i="9"/>
  <c r="E13" i="9"/>
  <c r="F39" i="9"/>
  <c r="F37" i="9"/>
  <c r="G44" i="9"/>
  <c r="C33" i="9"/>
  <c r="J32" i="9"/>
  <c r="C29" i="9"/>
  <c r="D18" i="9"/>
  <c r="H32" i="9"/>
  <c r="J23" i="9"/>
  <c r="I17" i="9"/>
  <c r="H16" i="9"/>
  <c r="E8" i="9"/>
  <c r="K25" i="9"/>
  <c r="H11" i="9"/>
  <c r="E35" i="9"/>
  <c r="I11" i="9"/>
  <c r="D38" i="9"/>
  <c r="G18" i="9"/>
  <c r="D19" i="9"/>
  <c r="H33" i="9"/>
  <c r="G42" i="9"/>
  <c r="I52" i="9"/>
  <c r="H14" i="9"/>
  <c r="G32" i="9"/>
  <c r="I29" i="9"/>
  <c r="E37" i="9"/>
  <c r="H42" i="9"/>
  <c r="G37" i="9"/>
  <c r="J48" i="9"/>
  <c r="K47" i="9"/>
  <c r="C34" i="9"/>
  <c r="C19" i="9"/>
  <c r="I50" i="9"/>
  <c r="D14" i="9"/>
  <c r="J46" i="9"/>
  <c r="I28" i="9"/>
  <c r="I41" i="9"/>
  <c r="E14" i="9"/>
  <c r="I57" i="9"/>
  <c r="J18" i="9"/>
  <c r="H24" i="9"/>
  <c r="J38" i="9"/>
  <c r="F43" i="9"/>
  <c r="H15" i="9"/>
  <c r="F33" i="9"/>
  <c r="G58" i="9"/>
  <c r="G28" i="9"/>
  <c r="I32" i="9"/>
  <c r="K21" i="9"/>
  <c r="E15" i="9"/>
  <c r="D33" i="9"/>
  <c r="D37" i="9"/>
  <c r="E10" i="9"/>
  <c r="D27" i="9"/>
  <c r="K27" i="9"/>
  <c r="C28" i="9"/>
  <c r="J11" i="9"/>
  <c r="C21" i="9"/>
  <c r="J50" i="9"/>
  <c r="F16" i="9"/>
  <c r="D48" i="9"/>
  <c r="K26" i="9"/>
  <c r="G38" i="9"/>
  <c r="G41" i="9"/>
  <c r="F58" i="9"/>
  <c r="H19" i="9"/>
  <c r="F13" i="9"/>
  <c r="E39" i="9"/>
  <c r="G11" i="8"/>
  <c r="C15" i="5"/>
  <c r="F9" i="5"/>
  <c r="K22" i="5"/>
  <c r="F17" i="5"/>
  <c r="C63" i="5"/>
  <c r="J13" i="5"/>
  <c r="F27" i="5"/>
  <c r="F21" i="5"/>
  <c r="E30" i="5"/>
  <c r="D18" i="5"/>
  <c r="D24" i="5"/>
  <c r="F23" i="5"/>
  <c r="H8" i="5"/>
  <c r="H24" i="5"/>
  <c r="H15" i="5"/>
  <c r="J15" i="5"/>
  <c r="H29" i="5"/>
  <c r="H76" i="5"/>
  <c r="F34" i="5"/>
  <c r="K26" i="5"/>
  <c r="C14" i="5"/>
  <c r="D31" i="5"/>
  <c r="G72" i="5"/>
  <c r="C66" i="5"/>
  <c r="K28" i="5"/>
  <c r="H25" i="5"/>
  <c r="F18" i="5"/>
  <c r="K57" i="5"/>
  <c r="D62" i="5"/>
  <c r="C27" i="5"/>
  <c r="D28" i="5"/>
  <c r="K64" i="5"/>
  <c r="J66" i="5"/>
  <c r="D51" i="5"/>
  <c r="K72" i="5"/>
  <c r="H70" i="5"/>
  <c r="E59" i="5"/>
  <c r="D68" i="5"/>
  <c r="F71" i="5"/>
  <c r="H40" i="5"/>
  <c r="J65" i="5"/>
  <c r="G22" i="5"/>
  <c r="E58" i="5"/>
  <c r="J8" i="5"/>
  <c r="J77" i="5"/>
  <c r="H53" i="5"/>
  <c r="C19" i="5"/>
  <c r="D9" i="5"/>
  <c r="C35" i="5"/>
  <c r="C18" i="5"/>
  <c r="G70" i="5"/>
  <c r="I75" i="5"/>
  <c r="D72" i="5"/>
  <c r="J55" i="5"/>
  <c r="F26" i="5"/>
  <c r="F65" i="5"/>
  <c r="I14" i="5"/>
  <c r="H47" i="5"/>
  <c r="J19" i="5"/>
  <c r="F28" i="5"/>
  <c r="F16" i="5"/>
  <c r="J36" i="5"/>
  <c r="I17" i="5"/>
  <c r="C67" i="5"/>
  <c r="F39" i="5"/>
  <c r="K12" i="5"/>
  <c r="C55" i="5"/>
  <c r="E36" i="5"/>
  <c r="D61" i="5"/>
  <c r="C34" i="5"/>
  <c r="C40" i="5"/>
  <c r="I23" i="5"/>
  <c r="C30" i="5"/>
  <c r="J53" i="5"/>
  <c r="H56" i="5"/>
  <c r="E65" i="5"/>
  <c r="J31" i="5"/>
  <c r="C8" i="5"/>
  <c r="K21" i="5"/>
  <c r="D45" i="5"/>
  <c r="C39" i="5"/>
  <c r="E69" i="5"/>
  <c r="I10" i="5"/>
  <c r="J46" i="5"/>
  <c r="F67" i="5"/>
  <c r="E49" i="5"/>
  <c r="E46" i="5"/>
  <c r="J33" i="5"/>
  <c r="C10" i="5"/>
  <c r="C79" i="5"/>
  <c r="G14" i="5"/>
  <c r="E77" i="5"/>
  <c r="G18" i="5"/>
  <c r="K50" i="5"/>
  <c r="G66" i="5"/>
  <c r="H45" i="5"/>
  <c r="G48" i="5"/>
  <c r="K25" i="5"/>
  <c r="D49" i="5"/>
  <c r="J74" i="5"/>
  <c r="H50" i="5"/>
  <c r="E10" i="5"/>
  <c r="J41" i="5"/>
  <c r="J25" i="5"/>
  <c r="E16" i="5"/>
  <c r="J44" i="5"/>
  <c r="F25" i="5"/>
  <c r="I37" i="5"/>
  <c r="J14" i="5"/>
  <c r="J72" i="5"/>
  <c r="H38" i="5"/>
  <c r="J32" i="5"/>
  <c r="K74" i="5"/>
  <c r="J60" i="5"/>
  <c r="I62" i="5"/>
  <c r="K52" i="5"/>
  <c r="I41" i="5"/>
  <c r="I69" i="5"/>
  <c r="C76" i="5"/>
  <c r="D55" i="5"/>
  <c r="F69" i="5"/>
  <c r="K51" i="5"/>
  <c r="K31" i="5"/>
  <c r="G24" i="5"/>
  <c r="H65" i="5"/>
  <c r="I42" i="5"/>
  <c r="J70" i="5"/>
  <c r="I31" i="5"/>
  <c r="I59" i="5"/>
  <c r="K76" i="5"/>
  <c r="G11" i="5"/>
  <c r="K37" i="5"/>
  <c r="H30" i="5"/>
  <c r="F70" i="5"/>
  <c r="F11" i="5"/>
  <c r="H41" i="5"/>
  <c r="D40" i="5"/>
  <c r="H46" i="5"/>
  <c r="G43" i="5"/>
  <c r="C56" i="5"/>
  <c r="E72" i="5"/>
  <c r="K68" i="5"/>
  <c r="I73" i="5"/>
  <c r="I53" i="5"/>
  <c r="C78" i="5"/>
  <c r="K36" i="5"/>
  <c r="K15" i="5"/>
  <c r="H62" i="5"/>
  <c r="H44" i="5"/>
  <c r="C51" i="5"/>
  <c r="D34" i="5"/>
  <c r="G56" i="5"/>
  <c r="J80" i="5"/>
  <c r="H58" i="5"/>
  <c r="G33" i="5"/>
  <c r="E32" i="5"/>
  <c r="D8" i="5"/>
  <c r="J21" i="5"/>
  <c r="F48" i="5"/>
  <c r="G49" i="5"/>
  <c r="H22" i="5"/>
  <c r="C38" i="5"/>
  <c r="H54" i="5"/>
  <c r="I74" i="5"/>
  <c r="I77" i="5"/>
  <c r="H34" i="5"/>
  <c r="G12" i="5"/>
  <c r="E47" i="5"/>
  <c r="F58" i="5"/>
  <c r="I72" i="5"/>
  <c r="I26" i="5"/>
  <c r="I52" i="5"/>
  <c r="J38" i="5"/>
  <c r="J16" i="5"/>
  <c r="C20" i="5"/>
  <c r="K65" i="5"/>
  <c r="I29" i="5"/>
  <c r="J78" i="5"/>
  <c r="F22" i="5"/>
  <c r="F49" i="5"/>
  <c r="I27" i="5"/>
  <c r="H37" i="5"/>
  <c r="F80" i="5"/>
  <c r="D70" i="5"/>
  <c r="E62" i="5"/>
  <c r="G28" i="5"/>
  <c r="G27" i="5"/>
  <c r="D14" i="5"/>
  <c r="K32" i="5"/>
  <c r="H10" i="5"/>
  <c r="H11" i="5"/>
  <c r="F43" i="5"/>
  <c r="G21" i="5"/>
  <c r="J61" i="5"/>
  <c r="K8" i="5"/>
  <c r="I57" i="5"/>
  <c r="J37" i="5"/>
  <c r="J11" i="5"/>
  <c r="E40" i="5"/>
  <c r="G79" i="5"/>
  <c r="G60" i="5"/>
  <c r="G19" i="5"/>
  <c r="C61" i="5"/>
  <c r="D25" i="5"/>
  <c r="C69" i="5"/>
  <c r="F44" i="5"/>
  <c r="E15" i="5"/>
  <c r="E22" i="5"/>
  <c r="E26" i="5"/>
  <c r="F33" i="5"/>
  <c r="H12" i="5"/>
  <c r="E9" i="5"/>
  <c r="G17" i="5"/>
  <c r="D11" i="5"/>
  <c r="E63" i="5"/>
  <c r="E11" i="5"/>
  <c r="C21" i="5"/>
  <c r="J58" i="5"/>
  <c r="K69" i="5"/>
  <c r="D13" i="5"/>
  <c r="I80" i="5"/>
  <c r="K38" i="5"/>
  <c r="H59" i="5"/>
  <c r="G58" i="5"/>
  <c r="H61" i="5"/>
  <c r="E76" i="5"/>
  <c r="E66" i="5"/>
  <c r="J17" i="5"/>
  <c r="F52" i="5"/>
  <c r="K23" i="5"/>
  <c r="J18" i="5"/>
  <c r="H48" i="5"/>
  <c r="I71" i="5"/>
  <c r="E70" i="5"/>
  <c r="G71" i="5"/>
  <c r="E53" i="5"/>
  <c r="D50" i="5"/>
  <c r="F64" i="5"/>
  <c r="G61" i="5"/>
  <c r="H80" i="5"/>
  <c r="K29" i="5"/>
  <c r="H21" i="5"/>
  <c r="K66" i="5"/>
  <c r="G35" i="5"/>
  <c r="C58" i="5"/>
  <c r="G37" i="5"/>
  <c r="I68" i="5"/>
  <c r="I33" i="5"/>
  <c r="G15" i="5"/>
  <c r="J52" i="5"/>
  <c r="G46" i="5"/>
  <c r="G40" i="5"/>
  <c r="D16" i="5"/>
  <c r="I64" i="5"/>
  <c r="I22" i="5"/>
  <c r="C31" i="5"/>
  <c r="G54" i="5"/>
  <c r="H74" i="5"/>
  <c r="G16" i="5"/>
  <c r="F10" i="5"/>
  <c r="E29" i="5"/>
  <c r="F53" i="5"/>
  <c r="H18" i="5"/>
  <c r="I54" i="5"/>
  <c r="F31" i="5"/>
  <c r="E60" i="5"/>
  <c r="D15" i="5"/>
  <c r="F40" i="5"/>
  <c r="C48" i="5"/>
  <c r="D42" i="5"/>
  <c r="E45" i="5"/>
  <c r="C41" i="5"/>
  <c r="G64" i="5"/>
  <c r="K54" i="5"/>
  <c r="C65" i="5"/>
  <c r="K41" i="5"/>
  <c r="D37" i="5"/>
  <c r="J56" i="5"/>
  <c r="K47" i="5"/>
  <c r="K55" i="5"/>
  <c r="K59" i="5"/>
  <c r="J69" i="5"/>
  <c r="J39" i="5"/>
  <c r="E23" i="5"/>
  <c r="E78" i="5"/>
  <c r="F51" i="5"/>
  <c r="G13" i="5"/>
  <c r="E68" i="5"/>
  <c r="J9" i="5"/>
  <c r="I15" i="5"/>
  <c r="H17" i="5"/>
  <c r="J27" i="5"/>
  <c r="G23" i="5"/>
  <c r="J40" i="5"/>
  <c r="K30" i="5"/>
  <c r="J12" i="5"/>
  <c r="I21" i="5"/>
  <c r="K77" i="5"/>
  <c r="F15" i="5"/>
  <c r="C36" i="5"/>
  <c r="H33" i="5"/>
  <c r="C80" i="5"/>
  <c r="I24" i="5"/>
  <c r="D74" i="5"/>
  <c r="D22" i="5"/>
  <c r="F38" i="5"/>
  <c r="D53" i="5"/>
  <c r="H31" i="5"/>
  <c r="G47" i="5"/>
  <c r="K44" i="5"/>
  <c r="D29" i="5"/>
  <c r="G53" i="5"/>
  <c r="K46" i="5"/>
  <c r="I20" i="5"/>
  <c r="K24" i="5"/>
  <c r="C46" i="5"/>
  <c r="G34" i="5"/>
  <c r="G41" i="5"/>
  <c r="G26" i="5"/>
  <c r="J59" i="5"/>
  <c r="K60" i="5"/>
  <c r="M60" i="5" s="1"/>
  <c r="F50" i="5"/>
  <c r="F68" i="5"/>
  <c r="J49" i="5"/>
  <c r="H13" i="5"/>
  <c r="K16" i="5"/>
  <c r="H64" i="5"/>
  <c r="H77" i="5"/>
  <c r="G20" i="5"/>
  <c r="D63" i="5"/>
  <c r="C54" i="5"/>
  <c r="H9" i="5"/>
  <c r="J71" i="5"/>
  <c r="D48" i="5"/>
  <c r="D44" i="5"/>
  <c r="G52" i="5"/>
  <c r="F57" i="5"/>
  <c r="E20" i="5"/>
  <c r="D17" i="5"/>
  <c r="C71" i="5"/>
  <c r="F59" i="5"/>
  <c r="I13" i="5"/>
  <c r="E12" i="5"/>
  <c r="D76" i="5"/>
  <c r="D43" i="5"/>
  <c r="J10" i="5"/>
  <c r="J79" i="5"/>
  <c r="D26" i="5"/>
  <c r="K20" i="5"/>
  <c r="D59" i="5"/>
  <c r="K35" i="5"/>
  <c r="C60" i="5"/>
  <c r="E37" i="5"/>
  <c r="K17" i="5"/>
  <c r="I60" i="5"/>
  <c r="C9" i="5"/>
  <c r="F66" i="5"/>
  <c r="C72" i="5"/>
  <c r="F32" i="5"/>
  <c r="D12" i="5"/>
  <c r="H43" i="5"/>
  <c r="G65" i="5"/>
  <c r="E31" i="5"/>
  <c r="H68" i="5"/>
  <c r="G75" i="5"/>
  <c r="D30" i="5"/>
  <c r="C53" i="5"/>
  <c r="H63" i="5"/>
  <c r="C52" i="5"/>
  <c r="J63" i="5"/>
  <c r="G8" i="5"/>
  <c r="J73" i="5"/>
  <c r="G59" i="5"/>
  <c r="K78" i="5"/>
  <c r="H27" i="5"/>
  <c r="H51" i="5"/>
  <c r="K13" i="5"/>
  <c r="C59" i="5"/>
  <c r="J29" i="5"/>
  <c r="E79" i="5"/>
  <c r="G32" i="5"/>
  <c r="I65" i="5"/>
  <c r="C26" i="5"/>
  <c r="H75" i="5"/>
  <c r="D66" i="5"/>
  <c r="G55" i="5"/>
  <c r="G50" i="5"/>
  <c r="C33" i="5"/>
  <c r="H32" i="5"/>
  <c r="K11" i="5"/>
  <c r="K27" i="5"/>
  <c r="K73" i="5"/>
  <c r="I34" i="5"/>
  <c r="H71" i="5"/>
  <c r="I78" i="5"/>
  <c r="C47" i="5"/>
  <c r="E71" i="5"/>
  <c r="G10" i="5"/>
  <c r="E43" i="5"/>
  <c r="H20" i="5"/>
  <c r="C25" i="5"/>
  <c r="K9" i="5"/>
  <c r="I63" i="5"/>
  <c r="E67" i="5"/>
  <c r="H23" i="5"/>
  <c r="E48" i="5"/>
  <c r="D65" i="5"/>
  <c r="C68" i="5"/>
  <c r="I50" i="5"/>
  <c r="F20" i="5"/>
  <c r="E41" i="5"/>
  <c r="F79" i="5"/>
  <c r="K67" i="5"/>
  <c r="D36" i="5"/>
  <c r="E17" i="5"/>
  <c r="D35" i="5"/>
  <c r="E27" i="5"/>
  <c r="I51" i="5"/>
  <c r="F12" i="5"/>
  <c r="F46" i="5"/>
  <c r="J22" i="5"/>
  <c r="C17" i="5"/>
  <c r="F42" i="5"/>
  <c r="K18" i="5"/>
  <c r="C70" i="5"/>
  <c r="C75" i="5"/>
  <c r="F75" i="5"/>
  <c r="G74" i="5"/>
  <c r="G68" i="5"/>
  <c r="E21" i="5"/>
  <c r="K70" i="5"/>
  <c r="E34" i="5"/>
  <c r="K33" i="5"/>
  <c r="C29" i="5"/>
  <c r="D52" i="5"/>
  <c r="E8" i="5"/>
  <c r="K49" i="5"/>
  <c r="J24" i="5"/>
  <c r="E13" i="5"/>
  <c r="F76" i="5"/>
  <c r="J57" i="5"/>
  <c r="K79" i="5"/>
  <c r="D79" i="5"/>
  <c r="C43" i="5"/>
  <c r="E24" i="5"/>
  <c r="C22" i="5"/>
  <c r="C73" i="5"/>
  <c r="C16" i="5"/>
  <c r="D57" i="5"/>
  <c r="G25" i="5"/>
  <c r="J42" i="5"/>
  <c r="H28" i="5"/>
  <c r="I8" i="5"/>
  <c r="K19" i="5"/>
  <c r="F78" i="5"/>
  <c r="F72" i="5"/>
  <c r="D77" i="5"/>
  <c r="F45" i="5"/>
  <c r="E73" i="5"/>
  <c r="K42" i="5"/>
  <c r="E61" i="5"/>
  <c r="H66" i="5"/>
  <c r="K10" i="5"/>
  <c r="J45" i="5"/>
  <c r="E39" i="5"/>
  <c r="K62" i="5"/>
  <c r="H73" i="5"/>
  <c r="C74" i="5"/>
  <c r="J67" i="5"/>
  <c r="D75" i="5"/>
  <c r="E74" i="5"/>
  <c r="G67" i="5"/>
  <c r="E55" i="5"/>
  <c r="D64" i="5"/>
  <c r="I55" i="5"/>
  <c r="F36" i="5"/>
  <c r="J35" i="5"/>
  <c r="K71" i="5"/>
  <c r="J34" i="5"/>
  <c r="I32" i="5"/>
  <c r="E18" i="5"/>
  <c r="K53" i="5"/>
  <c r="F35" i="5"/>
  <c r="I47" i="5"/>
  <c r="G36" i="5"/>
  <c r="E44" i="5"/>
  <c r="F29" i="5"/>
  <c r="C37" i="5"/>
  <c r="C77" i="5"/>
  <c r="D21" i="5"/>
  <c r="C11" i="5"/>
  <c r="D69" i="5"/>
  <c r="I30" i="5"/>
  <c r="F56" i="5"/>
  <c r="K80" i="5"/>
  <c r="I49" i="5"/>
  <c r="K61" i="5"/>
  <c r="E28" i="5"/>
  <c r="H52" i="5"/>
  <c r="H69" i="5"/>
  <c r="I66" i="5"/>
  <c r="C24" i="5"/>
  <c r="F24" i="5"/>
  <c r="E19" i="5"/>
  <c r="I25" i="5"/>
  <c r="J50" i="5"/>
  <c r="G42" i="5"/>
  <c r="J28" i="5"/>
  <c r="G57" i="5"/>
  <c r="H42" i="5"/>
  <c r="E52" i="5"/>
  <c r="D56" i="5"/>
  <c r="J64" i="5"/>
  <c r="J68" i="5"/>
  <c r="G39" i="5"/>
  <c r="E25" i="5"/>
  <c r="I12" i="5"/>
  <c r="H49" i="5"/>
  <c r="G63" i="5"/>
  <c r="G44" i="5"/>
  <c r="I11" i="5"/>
  <c r="J76" i="5"/>
  <c r="H67" i="5"/>
  <c r="G30" i="5"/>
  <c r="F61" i="5"/>
  <c r="H35" i="5"/>
  <c r="F77" i="5"/>
  <c r="F60" i="5"/>
  <c r="H79" i="5"/>
  <c r="K63" i="5"/>
  <c r="J62" i="5"/>
  <c r="F73" i="5"/>
  <c r="K75" i="5"/>
  <c r="M75" i="5" s="1"/>
  <c r="E42" i="5"/>
  <c r="D41" i="5"/>
  <c r="J54" i="5"/>
  <c r="G51" i="5"/>
  <c r="J26" i="5"/>
  <c r="C62" i="5"/>
  <c r="E33" i="5"/>
  <c r="E56" i="5"/>
  <c r="J43" i="5"/>
  <c r="E57" i="5"/>
  <c r="G78" i="5"/>
  <c r="H26" i="5"/>
  <c r="J23" i="5"/>
  <c r="D33" i="5"/>
  <c r="G9" i="5"/>
  <c r="D67" i="5"/>
  <c r="H36" i="5"/>
  <c r="J51" i="5"/>
  <c r="G62" i="5"/>
  <c r="D39" i="5"/>
  <c r="H16" i="5"/>
  <c r="E75" i="5"/>
  <c r="H72" i="5"/>
  <c r="D80" i="5"/>
  <c r="F19" i="5"/>
  <c r="D32" i="5"/>
  <c r="F62" i="5"/>
  <c r="C57" i="5"/>
  <c r="H57" i="5"/>
  <c r="I38" i="5"/>
  <c r="F13" i="5"/>
  <c r="F41" i="5"/>
  <c r="J75" i="5"/>
  <c r="G69" i="5"/>
  <c r="D38" i="5"/>
  <c r="I18" i="5"/>
  <c r="I61" i="5"/>
  <c r="I9" i="5"/>
  <c r="C32" i="5"/>
  <c r="K34" i="5"/>
  <c r="M34" i="5" s="1"/>
  <c r="D46" i="5"/>
  <c r="I36" i="5"/>
  <c r="G38" i="5"/>
  <c r="D10" i="5"/>
  <c r="F55" i="5"/>
  <c r="J48" i="5"/>
  <c r="F37" i="5"/>
  <c r="C49" i="5"/>
  <c r="I16" i="5"/>
  <c r="G76" i="5"/>
  <c r="I28" i="5"/>
  <c r="G31" i="5"/>
  <c r="E14" i="5"/>
  <c r="F47" i="5"/>
  <c r="D19" i="5"/>
  <c r="H60" i="5"/>
  <c r="E80" i="5"/>
  <c r="D27" i="5"/>
  <c r="F63" i="5"/>
  <c r="J47" i="5"/>
  <c r="I39" i="5"/>
  <c r="I67" i="5"/>
  <c r="J30" i="5"/>
  <c r="H14" i="5"/>
  <c r="D23" i="5"/>
  <c r="K39" i="5"/>
  <c r="H19" i="5"/>
  <c r="G80" i="5"/>
  <c r="K45" i="5"/>
  <c r="C44" i="5"/>
  <c r="C42" i="5"/>
  <c r="F30" i="5"/>
  <c r="I56" i="5"/>
  <c r="D78" i="5"/>
  <c r="D71" i="5"/>
  <c r="E54" i="5"/>
  <c r="E64" i="5"/>
  <c r="G77" i="5"/>
  <c r="I48" i="5"/>
  <c r="I45" i="5"/>
  <c r="F54" i="5"/>
  <c r="I19" i="5"/>
  <c r="D58" i="5"/>
  <c r="K58" i="5"/>
  <c r="I40" i="5"/>
  <c r="H39" i="5"/>
  <c r="K14" i="5"/>
  <c r="H78" i="5"/>
  <c r="G45" i="5"/>
  <c r="D54" i="5"/>
  <c r="K43" i="5"/>
  <c r="K56" i="5"/>
  <c r="G73" i="5"/>
  <c r="D73" i="5"/>
  <c r="C28" i="5"/>
  <c r="F8" i="5"/>
  <c r="I43" i="5"/>
  <c r="C12" i="5"/>
  <c r="I44" i="5"/>
  <c r="I35" i="5"/>
  <c r="I76" i="5"/>
  <c r="E51" i="5"/>
  <c r="I58" i="5"/>
  <c r="D47" i="5"/>
  <c r="I70" i="5"/>
  <c r="D20" i="5"/>
  <c r="G29" i="5"/>
  <c r="C45" i="5"/>
  <c r="F74" i="5"/>
  <c r="K48" i="5"/>
  <c r="E38" i="5"/>
  <c r="D60" i="5"/>
  <c r="I79" i="5"/>
  <c r="C23" i="5"/>
  <c r="C13" i="5"/>
  <c r="H55" i="5"/>
  <c r="J20" i="5"/>
  <c r="E35" i="5"/>
  <c r="F14" i="5"/>
  <c r="C50" i="5"/>
  <c r="I46" i="5"/>
  <c r="C64" i="5"/>
  <c r="E50" i="5"/>
  <c r="K40" i="5"/>
  <c r="M18" i="5" l="1"/>
  <c r="M45" i="5"/>
  <c r="M17" i="5"/>
  <c r="M48" i="5"/>
  <c r="M66" i="5"/>
  <c r="M61" i="5"/>
  <c r="M14" i="5"/>
  <c r="M13" i="5"/>
  <c r="M57" i="5"/>
  <c r="M36" i="5"/>
  <c r="M68" i="5"/>
  <c r="M54" i="5"/>
  <c r="M28" i="5"/>
  <c r="M24" i="5"/>
  <c r="M31" i="5"/>
  <c r="M43" i="5"/>
  <c r="M42" i="5"/>
  <c r="M33" i="5"/>
  <c r="M10" i="5"/>
  <c r="M70" i="5"/>
  <c r="M35" i="5"/>
  <c r="M40" i="5"/>
  <c r="M71" i="5"/>
  <c r="M19" i="5"/>
  <c r="M11" i="5"/>
  <c r="M41" i="5"/>
  <c r="M47" i="5"/>
  <c r="M72" i="5"/>
  <c r="M39" i="5"/>
  <c r="M37" i="5"/>
  <c r="M73" i="5"/>
  <c r="M55" i="5"/>
  <c r="M65" i="5"/>
  <c r="M46" i="5"/>
  <c r="M63" i="5"/>
  <c r="M80" i="5"/>
  <c r="M30" i="5"/>
  <c r="M21" i="5"/>
  <c r="M78" i="5"/>
  <c r="M16" i="5"/>
  <c r="M44" i="5"/>
  <c r="M23" i="5"/>
  <c r="M38" i="5"/>
  <c r="M50" i="5"/>
  <c r="M49" i="5"/>
  <c r="M67" i="5"/>
  <c r="M20" i="5"/>
  <c r="M32" i="5"/>
  <c r="M52" i="5"/>
  <c r="M26" i="5"/>
  <c r="M69" i="5"/>
  <c r="M8" i="5"/>
  <c r="M27" i="5"/>
  <c r="M15" i="5"/>
  <c r="M53" i="5"/>
  <c r="M62" i="5"/>
  <c r="M79" i="5"/>
  <c r="M9" i="5"/>
  <c r="M77" i="5"/>
  <c r="M76" i="5"/>
  <c r="M51" i="5"/>
  <c r="M25" i="5"/>
  <c r="M12" i="5"/>
  <c r="M22" i="5"/>
  <c r="M56" i="5"/>
  <c r="M58" i="5"/>
  <c r="M59" i="5"/>
  <c r="M64" i="5"/>
  <c r="M29" i="5"/>
  <c r="M7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tc={8FA0A8B7-B3C3-405C-88F9-59EECB2C859B}</author>
  </authors>
  <commentList>
    <comment ref="M7" authorId="0" shapeId="0" xr:uid="{8FA0A8B7-B3C3-405C-88F9-59EECB2C859B}">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<sst xmlns="http://schemas.openxmlformats.org/spreadsheetml/2006/main" count="11787" uniqueCount="287">
  <si>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</si>
  <si>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</si>
  <si>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</si>
  <si>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</si>
  <si>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</si>
  <si>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</si>
  <si>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</si>
  <si>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</si>
  <si>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</si>
  <si>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</si>
  <si>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</si>
  <si>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</si>
  <si>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</si>
  <si>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</si>
  <si>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</si>
  <si>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</si>
  <si>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</si>
  <si>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ALTA Y MEDIA ALTA</t>
  </si>
  <si>
    <t>MEDIA</t>
  </si>
  <si>
    <t>MEDIA BAJA</t>
  </si>
  <si>
    <t>BAJA</t>
  </si>
  <si>
    <t>HOMBRE</t>
  </si>
  <si>
    <t>MUJER</t>
  </si>
  <si>
    <t>Hiper+Super+Discount+G.A</t>
  </si>
  <si>
    <t>Restaurantes</t>
  </si>
  <si>
    <t>Restaurantes Fast Food</t>
  </si>
  <si>
    <t>Bares/Cafeterias/Cervecerias</t>
  </si>
  <si>
    <t>Panaderias/Pastelerias</t>
  </si>
  <si>
    <t>Tda.Alimentacion/24 horas</t>
  </si>
  <si>
    <t>Hoteles</t>
  </si>
  <si>
    <t>Estaciones de servicio</t>
  </si>
  <si>
    <t>Maquinas dispensadoras</t>
  </si>
  <si>
    <t>Servicio en la empresa</t>
  </si>
  <si>
    <t>Resto de canales</t>
  </si>
  <si>
    <t>KPI</t>
  </si>
  <si>
    <t>Dimensión</t>
  </si>
  <si>
    <t>T.ESPAÑA</t>
  </si>
  <si>
    <t>Perfil Sociodemografico</t>
  </si>
  <si>
    <t>Perfil de la categoría</t>
  </si>
  <si>
    <t>DE 15 A 19 AÑOS</t>
  </si>
  <si>
    <t>DE 20 A 24 AÑOS</t>
  </si>
  <si>
    <t>DE 25 A 34 AÑOS</t>
  </si>
  <si>
    <t>DE 35 A 49 AÑOS</t>
  </si>
  <si>
    <t>DE 50 A 59 AÑOS</t>
  </si>
  <si>
    <t>DE 60 A 75 AÑOS</t>
  </si>
  <si>
    <t>Motivos y Lugares de Consumo</t>
  </si>
  <si>
    <t>En la calle</t>
  </si>
  <si>
    <t>En casa de otros</t>
  </si>
  <si>
    <t>En el establecimiento</t>
  </si>
  <si>
    <t>En el trabajo</t>
  </si>
  <si>
    <t>En colegio/instituto/univ.</t>
  </si>
  <si>
    <t>En mi casa</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</si>
  <si>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</si>
  <si>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</si>
  <si>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</si>
  <si>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</si>
  <si>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</si>
  <si>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</si>
  <si>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</si>
  <si>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</si>
  <si>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</si>
  <si>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</si>
  <si>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</si>
  <si>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</si>
  <si>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</si>
  <si>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</si>
  <si>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</si>
  <si>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</si>
  <si>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</si>
  <si>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</si>
  <si>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</si>
  <si>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</si>
  <si>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</si>
  <si>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</si>
  <si>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</si>
  <si>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</si>
  <si>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</si>
  <si>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</si>
  <si>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 xml:space="preserve">% Poblacion </t>
  </si>
  <si>
    <t>Principales variables</t>
  </si>
  <si>
    <t>Perfil sociodemografico</t>
  </si>
  <si>
    <t>Lugares y motivos de consumo</t>
  </si>
  <si>
    <t>Metodología</t>
  </si>
  <si>
    <t>Glosario Variables</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</si>
  <si>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</si>
  <si>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</si>
  <si>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</si>
  <si>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</si>
  <si>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</si>
  <si>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</si>
  <si>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</si>
  <si>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</si>
  <si>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</si>
  <si>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Volumen (millones de kilos consumidos):</t>
    </r>
    <r>
      <rPr>
        <sz val="11"/>
        <color theme="1"/>
        <rFont val="Calibri"/>
        <family val="2"/>
        <scheme val="minor"/>
      </rPr>
      <t xml:space="preserve"> Volumen total de kilos consumidos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</si>
  <si>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</si>
  <si>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</si>
  <si>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</si>
  <si>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</si>
  <si>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medio (kilos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</si>
  <si>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</si>
  <si>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Consumo per cápita (Kilos o litros por individuo):</t>
    </r>
    <r>
      <rPr>
        <sz val="11"/>
        <color theme="1"/>
        <rFont val="Calibri"/>
        <family val="2"/>
        <scheme val="minor"/>
      </rPr>
      <t xml:space="preserve"> Ratio entre volumen total y total individuos.</t>
    </r>
  </si>
  <si>
    <r>
      <rPr>
        <b/>
        <sz val="11"/>
        <color theme="1"/>
        <rFont val="Calibri"/>
        <family val="2"/>
        <scheme val="minor"/>
      </rPr>
      <t xml:space="preserve">Gasto per cápita (euros por individuo): </t>
    </r>
    <r>
      <rPr>
        <sz val="11"/>
        <color theme="1"/>
        <rFont val="Calibri"/>
        <family val="2"/>
        <scheme val="minor"/>
      </rPr>
      <t>Ratio entre gasto total y total individuos.</t>
    </r>
  </si>
  <si>
    <r>
      <rPr>
        <b/>
        <sz val="11"/>
        <color theme="1"/>
        <rFont val="Calibri"/>
        <family val="2"/>
        <scheme val="minor"/>
      </rPr>
      <t>Precio medio (€/kg o €/l):</t>
    </r>
    <r>
      <rPr>
        <sz val="11"/>
        <color theme="1"/>
        <rFont val="Calibri"/>
        <family val="2"/>
        <scheme val="minor"/>
      </rPr>
      <t xml:space="preserve"> Precio medio pagado por kilo o litro.</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</si>
  <si>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</si>
  <si>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</si>
  <si>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 xml:space="preserve">Rto Cat Aragón: </t>
    </r>
    <r>
      <rPr>
        <sz val="11"/>
        <color theme="1"/>
        <rFont val="Calibri"/>
        <family val="2"/>
        <scheme val="minor"/>
      </rPr>
      <t>Zaragoza, Huesca, Lerida, Islas Baleares, Tarragona, Lerida y Gerona.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</si>
  <si>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</si>
  <si>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</si>
  <si>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</si>
  <si>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</si>
  <si>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</si>
  <si>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r>
      <rPr>
        <b/>
        <sz val="11"/>
        <color theme="1"/>
        <rFont val="Calibri"/>
        <family val="2"/>
        <scheme val="minor"/>
      </rPr>
      <t xml:space="preserve">Noroeste: </t>
    </r>
    <r>
      <rPr>
        <sz val="11"/>
        <color theme="1"/>
        <rFont val="Calibri"/>
        <family val="2"/>
        <scheme val="minor"/>
      </rPr>
      <t>La Coruña, Pontevedra, Orense, Lugo, Asturias y León.</t>
    </r>
  </si>
  <si>
    <t>* No se incluye Canarias</t>
  </si>
  <si>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</si>
  <si>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dato No disponible</t>
  </si>
  <si>
    <t>VOLUMEN (miles Consumiciones)</t>
  </si>
  <si>
    <t>VOLUMEN (Miles kg ó litros)</t>
  </si>
  <si>
    <t>VALOR (Miles Euros)</t>
  </si>
  <si>
    <t>PENETRACION (%)</t>
  </si>
  <si>
    <t>FRECUENCIA COMPRA (Actos)</t>
  </si>
  <si>
    <t>COMPRA MEDIA (Consumiciones)</t>
  </si>
  <si>
    <t>CONSUMO MEDIO (kg ó litros por consumidor)</t>
  </si>
  <si>
    <t>CONSUMO PER CAPITA (kg ó litros por individuo)</t>
  </si>
  <si>
    <t>GASTO PER CAPITA (€ por individuo)</t>
  </si>
  <si>
    <t>PRECIO MEDIO (kg ó litros)</t>
  </si>
  <si>
    <t>PERFIL - NOMECLATURA</t>
  </si>
  <si>
    <t>.T.Carne Ing.</t>
  </si>
  <si>
    <t>T.Carne Fresca Ing</t>
  </si>
  <si>
    <t>Ternera Ing.</t>
  </si>
  <si>
    <t>Pollo Ing.</t>
  </si>
  <si>
    <t>Porcino Ing.</t>
  </si>
  <si>
    <t>Ovino Ing.</t>
  </si>
  <si>
    <t>Resto Carne Ing.</t>
  </si>
  <si>
    <t>Jamón Curado Ing.</t>
  </si>
  <si>
    <t>J.Iberico Ing.</t>
  </si>
  <si>
    <t>Lomo embuchado Ing.</t>
  </si>
  <si>
    <t>Chorizo Ing.</t>
  </si>
  <si>
    <t>Pescados Ing.</t>
  </si>
  <si>
    <t>Boquerones Ing.</t>
  </si>
  <si>
    <t>Sardinas Ing.</t>
  </si>
  <si>
    <t>Rape Ing.</t>
  </si>
  <si>
    <t>Dorada Ing.</t>
  </si>
  <si>
    <t>Salmon Ing.</t>
  </si>
  <si>
    <t>Atun Fresco Ing.</t>
  </si>
  <si>
    <t>Resto pescados Ing.</t>
  </si>
  <si>
    <t>Mariscos Ing.</t>
  </si>
  <si>
    <t>Calamares Ing.</t>
  </si>
  <si>
    <t>Pulpo/sepia Ing.</t>
  </si>
  <si>
    <t>Otros mariscos Ing.</t>
  </si>
  <si>
    <t>Mantequilla Ing.</t>
  </si>
  <si>
    <t>Postres Ing.</t>
  </si>
  <si>
    <t>Queso Ing.</t>
  </si>
  <si>
    <t>.Fruta Ing.</t>
  </si>
  <si>
    <t>Fruta Fresca Ing</t>
  </si>
  <si>
    <t>Manzana Ing.</t>
  </si>
  <si>
    <t>Platano Ing.</t>
  </si>
  <si>
    <t>Melon/sandia Ing.</t>
  </si>
  <si>
    <t>Fresa/freson Ing.</t>
  </si>
  <si>
    <t>Resto frutas Ing.</t>
  </si>
  <si>
    <t>Tomates Ing.</t>
  </si>
  <si>
    <t>Patatas Ing.</t>
  </si>
  <si>
    <t>Cebollas Ing.</t>
  </si>
  <si>
    <t>Pimientos Ing.</t>
  </si>
  <si>
    <t>Lechugas Ing.</t>
  </si>
  <si>
    <t>Setas Ing.</t>
  </si>
  <si>
    <t>Esparragos Ing.</t>
  </si>
  <si>
    <t>Otras hortalizas Ing.</t>
  </si>
  <si>
    <t>.Pan Ing.</t>
  </si>
  <si>
    <t>.Pastas Ing.</t>
  </si>
  <si>
    <t>.Arroz Ing.</t>
  </si>
  <si>
    <t>.Legumbres Ing.</t>
  </si>
  <si>
    <t>Batidos</t>
  </si>
  <si>
    <t>Galletas</t>
  </si>
  <si>
    <t>Tortitas</t>
  </si>
  <si>
    <t>Barritas</t>
  </si>
  <si>
    <t>.Resto productos Ing.</t>
  </si>
  <si>
    <t>.T.Alimentos TOTAL ING</t>
  </si>
  <si>
    <t>Carnes Transform.Ing</t>
  </si>
  <si>
    <t>J.Curado Normal Ing</t>
  </si>
  <si>
    <t>Pates/Foie-gras Ing</t>
  </si>
  <si>
    <t>Rto carn.transf.Ing</t>
  </si>
  <si>
    <t>.T.Pescados/Marisc.Ing</t>
  </si>
  <si>
    <t>Merluza/Pescadil.Ing</t>
  </si>
  <si>
    <t>Langostinos/Gamb.Ing</t>
  </si>
  <si>
    <t>.Derivados lacteos Ing</t>
  </si>
  <si>
    <t>Yogures Ing.</t>
  </si>
  <si>
    <t>Naranja/Mandarina In</t>
  </si>
  <si>
    <t>Pina Ing.</t>
  </si>
  <si>
    <t>Mermeladas Ing.</t>
  </si>
  <si>
    <t>.Hortalizas/Verdur.Ing</t>
  </si>
  <si>
    <t>Judías verdes Ing.</t>
  </si>
  <si>
    <t>.Aceite alino Ing.</t>
  </si>
  <si>
    <t>Motivos</t>
  </si>
  <si>
    <t>DISTRIBUCION VOLUMEN X CRITERIO (Consumiciones)</t>
  </si>
  <si>
    <t>DISTRIBUCION VOLUMEN X CRITERIO (kg ó litros)</t>
  </si>
  <si>
    <t>Helados</t>
  </si>
  <si>
    <t>Bollería</t>
  </si>
  <si>
    <t>Pal.Pan+Barrit+Tortit</t>
  </si>
  <si>
    <t>Palitos Pan</t>
  </si>
  <si>
    <t>Volumen (Millones de consumiciones)</t>
  </si>
  <si>
    <t>Volumen (Millones de kilos/litros)</t>
  </si>
  <si>
    <t>Valor (Millones de euros)</t>
  </si>
  <si>
    <t>% Penetración (población 15-75 años)</t>
  </si>
  <si>
    <t>Frecuencia (actos de consumo)</t>
  </si>
  <si>
    <t>Consumo medio (consumiciones por consumidor)</t>
  </si>
  <si>
    <t>Consumo medio (kilos/litros por consumidor)</t>
  </si>
  <si>
    <t>Consumo por acto (consumiciones)</t>
  </si>
  <si>
    <t>Consumo per cápita (kilos/litros por individuo)</t>
  </si>
  <si>
    <t>Gasto per cápita (euros por individuo)</t>
  </si>
  <si>
    <t>Precio medio (€/kg o €/l)</t>
  </si>
  <si>
    <t>Metodología del panel de consumo alimentario fuera de hogares: ALIMENTOS</t>
  </si>
  <si>
    <t>Tda.Alimentacion/Delicatesen</t>
  </si>
  <si>
    <t>Canal Conveniencia/24h</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</si>
  <si>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</si>
  <si>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</si>
  <si>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</si>
  <si>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</si>
  <si>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</si>
  <si>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</si>
  <si>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</si>
  <si>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</si>
  <si>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</si>
  <si>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</si>
  <si>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</si>
  <si>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</si>
  <si>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</si>
  <si>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</si>
  <si>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</si>
  <si>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</si>
  <si>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</si>
  <si>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</si>
  <si>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</si>
  <si>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</si>
  <si>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</si>
  <si>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</si>
  <si>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</si>
  <si>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</si>
  <si>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</si>
  <si>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</si>
  <si>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</si>
  <si>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</si>
  <si>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</si>
  <si>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</si>
  <si>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</si>
  <si>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</si>
  <si>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</si>
  <si>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Bolleria Dulce</t>
  </si>
  <si>
    <t>Bolleria Salada</t>
  </si>
  <si>
    <t>Informe consumo de alimentos fuera del hogar</t>
  </si>
  <si>
    <t>Bolleria dulce</t>
  </si>
  <si>
    <t>Bolleria salada</t>
  </si>
  <si>
    <t>Palitos pan</t>
  </si>
  <si>
    <t>VOLUMEN POR ACTO (consumiciones)</t>
  </si>
  <si>
    <t>Conclusiones</t>
  </si>
  <si>
    <t>Platos Base Huevos</t>
  </si>
  <si>
    <t>Informe consumo de alimentos
fuera del hogar</t>
  </si>
  <si>
    <t>NIVEL ALTO</t>
  </si>
  <si>
    <t>NIVEL MEDIO ALTO</t>
  </si>
  <si>
    <t>NIVEL MEDIO</t>
  </si>
  <si>
    <t>NIVEL MEDIO BAJO</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</si>
  <si>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alimentación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
**Los informes desde T1 2024 están elaborados con el Panel ya adaptado al nuevo censo de población publicado por el INE (censo 2021). Por ello, los datos pueden sufrir alguna ligera variación respecto a informes de meses anteriores. En todo caso, la tendencia en el consumo alimentario fuera del hogar no se ha visto afectada. Para más información consultar el apartado de Metodología de la web.</t>
  </si>
  <si>
    <t>TRIM 3 24</t>
  </si>
  <si>
    <t>TRIM 3 22</t>
  </si>
  <si>
    <t>TRIM 4 22</t>
  </si>
  <si>
    <t>TRIM 1 23</t>
  </si>
  <si>
    <t>TRIM 2 23</t>
  </si>
  <si>
    <t>TRIM 3 23</t>
  </si>
  <si>
    <t>TRIM 4 23</t>
  </si>
  <si>
    <t>TRIM 1 24</t>
  </si>
  <si>
    <t>TRIM 2 24</t>
  </si>
  <si>
    <t>Aceite oliva Ing.</t>
  </si>
  <si>
    <t>Resto aceite Ing.</t>
  </si>
  <si>
    <t>BATIDOS</t>
  </si>
  <si>
    <t>HELADOS</t>
  </si>
  <si>
    <t>GALLETAS</t>
  </si>
  <si>
    <t>BOLLERÍA</t>
  </si>
  <si>
    <t>BOLLERIA SALADA</t>
  </si>
  <si>
    <t>BOLLERIA DULCE</t>
  </si>
  <si>
    <t>PAL.PAN+BARRIT+TORTIT</t>
  </si>
  <si>
    <t>PALITOS PAN</t>
  </si>
  <si>
    <t>TORTITAS</t>
  </si>
  <si>
    <t>BARRITAS</t>
  </si>
  <si>
    <t/>
  </si>
  <si>
    <t>Evolucion TRIM 3 24 vs TRIM 3 23</t>
  </si>
  <si>
    <t xml:space="preserve">El 82,3 % de los españoles ha consumido alimentos fuera de casa en torno a 17,7 veces durante el tercer trimestre de 2024, consumen un 4,7 % más de volumen y gastan un 5,1 % más. </t>
  </si>
  <si>
    <t>A cierre del tercer trimestre del año el consumo de alimentos fuera de casa crece un 4,7 % a través de 1,643 millones de consumiciones, número que permanece estable con respecto al mismo periodo del año anterior. El aumento del precio medio del 0,4 % provoca que el valor del mercado facture un 5,1 % más, aumento que se traslada al gasto medio realizado por individuo que pasa de 260,26 € a 273,65 €, lo que implica gastar 13,4 € más que hace un año. 
El consumo per cápita se sitúa en 15,01 kilos por persona lo que representa un incremento de 0,46 kilogramos por persona en comparación con el mismo periodo del año pasado. El gasto per cápita por trimestre se aproxima a los 225,55 €, supone un aumento de 7,79 € por individuo respecto al mismo periodo del año anterior.
Los alimentos que más volumen representan en el consumo extra doméstico son hortalizas y verduras (27,8 %), carne (16,5 %) y los pescados/mariscos con un 10,3 % de cuota. Estos productos crecen a cierre de periodo analizado y se convierten en dinamizadores del consumo. Productos como batidos, helados y bollería pierden 2,41 millones de kilolitros con respecto al mismo trimestre del año 2023.</t>
  </si>
  <si>
    <t xml:space="preserve">Algo más del 82 % del volumen de los alimentos se consume en restaurantes, restaurantes fast food y bares, cafeterías y cervecerías, canales que mejoran su dato con respecto al tercer trimestre de 2023. Destaca el fuerte crecimiento (42,4 %) que se produce en la compra de alimentos en canales como hiper, supermercados y discount (42,4 %) algo lógico, si tenemos en cuenta el desarrollo que se está produciendo en la sección de preparación de alimentos listos para tomar en estos canales.
El 68,4 % de los alimentos que se consumen fuera de casa, se consumen directamente en el establecimiento de compra con un crecimiento del 5,8 % vs mismo periodo un año antes, pero tambien se intensifica el consumo en la casa de otros, o en el trabajo. 
Los momentos que cuentan con mayor proporción de consumo de alimentos son la comida y la cena ya que concentran algo más del 80 % del volumen total, siendo su evolución favorable, especialmente a través de un mayor consumo de verduras, hortalizas y carnes. Momentos como el aperitivo/antes de comer, antes de cenar o durante el día cierran en negativo.
El consumo de alimentos es social, casi la mitad de las ocasiones se producen en familia (45,1 %), pero ganan relevancia momentos con amigos (7,9 %) o en solitario (9,2 %). Algo que puede relacionarse con la motivación, ya que estar de compras, estar trabajando, tener hambre y sin planificar, así como ver deportes crecen a cierre de trimestre. 
El área metropolitana de Barcelona, la región Catalano-aragonesa, Andalucía y Resto centro son las regiones que intensifican el consumo de alimentos, especialmente de verduras, hortalizas y carnes fuera de casa. En cuanto a los perfiles de consumo, los adultos de más de 50 años acaparan el 59,0 % del volumen consumido. Además, los adultos entre 50 y 59 años son claramente impulsores del consumo de alimentos ya que acaparan un 14,4 % más de volumen a cierre de periodo, especialmente de carnes, pescados y hortalizas.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</si>
</sst>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 _€_-;\-* #,##0.0\ _€_-;_-* &quot;-&quot;??\ _€_-;_-@_-"/>
    <numFmt numFmtId="166" formatCode="_-* #,##0.0\ _€_-;\-* #,##0.0\ _€_-;_-* &quot;-&quot;?\ _€_-;_-@_-"/>
    <numFmt numFmtId="167" formatCode="0.0"/>
  </numFmts>
  <fonts count="37"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6"/>
      <color theme="0"/>
      <name val="Calibri"/>
      <family val="2"/>
      <scheme val="minor"/>
    </font>
    <font>
      <b/>
      <sz val="18"/>
      <color theme="0"/>
      <name val="Calibri"/>
      <family val="2"/>
      <scheme val="minor"/>
    </font>
    <font>
      <b/>
      <sz val="10"/>
      <color theme="0"/>
      <name val="Calibri"/>
      <family val="2"/>
      <scheme val="minor"/>
    </font>
    <font>
      <sz val="1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20"/>
      <color theme="1"/>
      <name val="Calibri"/>
      <family val="2"/>
      <scheme val="minor"/>
    </font>
    <font>
      <sz val="11"/>
      <color theme="0" tint="-0.34998626667073579"/>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b/>
      <sz val="11"/>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sz val="14"/>
      <color theme="0"/>
      <name val="Calibri"/>
      <family val="2"/>
      <scheme val="minor"/>
    </font>
    <font>
      <b/>
      <sz val="20"/>
      <color theme="2" tint="-0.749992370372631"/>
      <name val="Calibri"/>
      <family val="2"/>
      <scheme val="minor"/>
    </font>
    <font>
      <sz val="20"/>
      <color theme="2" tint="-0.749992370372631"/>
      <name val="Calibri"/>
      <family val="2"/>
      <scheme val="minor"/>
    </font>
    <font>
      <sz val="18"/>
      <color theme="2" tint="-0.74999237037263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tint="-0.14999847407452621"/>
        <bgColor indexed="64"/>
      </patternFill>
    </fill>
  </fills>
  <borders count="23">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ck">
        <color theme="2" tint="-0.499984740745262"/>
      </left>
      <right/>
      <top style="thick">
        <color theme="2" tint="-0.499984740745262"/>
      </top>
      <bottom style="thick">
        <color theme="2" tint="-0.499984740745262"/>
      </bottom>
      <diagonal/>
    </border>
    <border>
      <left/>
      <right/>
      <top style="thick">
        <color theme="2" tint="-0.499984740745262"/>
      </top>
      <bottom style="thick">
        <color theme="2" tint="-0.499984740745262"/>
      </bottom>
      <diagonal/>
    </border>
    <border>
      <left/>
      <right/>
      <top/>
      <bottom style="double">
        <color theme="2" tint="-0.749961851863155"/>
      </bottom>
      <diagonal/>
    </border>
    <border>
      <left/>
      <right/>
      <top/>
      <bottom style="double">
        <color theme="1" tint="0.499984740745262"/>
      </bottom>
      <diagonal/>
    </border>
  </borders>
  <cellStyleXfs count="11">
    <xf numFmtId="0" fontId="0" fillId="0" borderId="0"/>
    <xf numFmtId="164" fontId="1" fillId="0" borderId="0" applyFont="0" applyFill="0" applyBorder="0" applyAlignment="0" applyProtection="0"/>
    <xf numFmtId="0" fontId="27" fillId="0" borderId="0" applyNumberFormat="0" applyFill="0" applyBorder="0" applyAlignment="0" applyProtection="0"/>
    <xf numFmtId="0" fontId="30" fillId="0" borderId="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cellStyleXfs>
  <cellXfs count="110">
    <xf numFmtId="0" fontId="0" fillId="0" borderId="0" xfId="0"/>
    <xf numFmtId="164" fontId="0" fillId="0" borderId="0" xfId="1" applyFont="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4" fillId="0" borderId="0" xfId="0" applyFont="1"/>
    <xf numFmtId="0" fontId="11" fillId="0" borderId="0" xfId="0" applyFont="1" applyAlignment="1" applyProtection="1">
      <alignment vertical="top"/>
      <protection locked="0"/>
    </xf>
    <xf numFmtId="0" fontId="12" fillId="0" borderId="0" xfId="0" applyFont="1" applyAlignment="1" applyProtection="1">
      <alignment vertical="top"/>
      <protection locked="0"/>
    </xf>
    <xf numFmtId="0" fontId="0" fillId="0" borderId="0" xfId="0" applyProtection="1">
      <protection hidden="1"/>
    </xf>
    <xf numFmtId="165" fontId="16" fillId="0" borderId="0" xfId="1" applyNumberFormat="1" applyFont="1" applyBorder="1" applyAlignment="1">
      <alignment horizontal="right"/>
    </xf>
    <xf numFmtId="0" fontId="17" fillId="0" borderId="0" xfId="0" applyFont="1" applyAlignment="1">
      <alignment horizontal="right"/>
    </xf>
    <xf numFmtId="49" fontId="15" fillId="0" borderId="0" xfId="0" applyNumberFormat="1" applyFont="1" applyAlignment="1">
      <alignment horizontal="left"/>
    </xf>
    <xf numFmtId="0" fontId="0" fillId="0" borderId="0" xfId="0" applyAlignment="1">
      <alignment horizontal="center"/>
    </xf>
    <xf numFmtId="0" fontId="5" fillId="0" borderId="0" xfId="0" applyFont="1"/>
    <xf numFmtId="0" fontId="10" fillId="0" borderId="3" xfId="0" applyFont="1" applyBorder="1" applyAlignment="1" applyProtection="1">
      <alignment horizontal="left" vertical="center" indent="2"/>
      <protection hidden="1"/>
    </xf>
    <xf numFmtId="0" fontId="10" fillId="0" borderId="6" xfId="0" applyFont="1" applyBorder="1" applyAlignment="1" applyProtection="1">
      <alignment horizontal="left" vertical="center" indent="2"/>
      <protection hidden="1"/>
    </xf>
    <xf numFmtId="0" fontId="10" fillId="0" borderId="7" xfId="0" applyFont="1" applyBorder="1" applyAlignment="1" applyProtection="1">
      <alignment horizontal="left" vertical="center" indent="2"/>
      <protection hidden="1"/>
    </xf>
    <xf numFmtId="0" fontId="9" fillId="0" borderId="11" xfId="0" applyFont="1" applyBorder="1" applyAlignment="1" applyProtection="1">
      <alignment vertical="center"/>
      <protection hidden="1"/>
    </xf>
    <xf numFmtId="0" fontId="21" fillId="0" borderId="0" xfId="0" applyFont="1"/>
    <xf numFmtId="164" fontId="21" fillId="0" borderId="0" xfId="1" applyFont="1" applyFill="1" applyBorder="1"/>
    <xf numFmtId="164" fontId="22" fillId="0" borderId="0" xfId="1" applyFont="1" applyFill="1" applyBorder="1"/>
    <xf numFmtId="0" fontId="6" fillId="0" borderId="0" xfId="0" applyFont="1" applyAlignment="1">
      <alignment vertical="center" wrapText="1"/>
    </xf>
    <xf numFmtId="0" fontId="28" fillId="0" borderId="0" xfId="0" applyFont="1" applyAlignment="1">
      <alignment vertical="center" wrapText="1"/>
    </xf>
    <xf numFmtId="0" fontId="28" fillId="0" borderId="0" xfId="0" applyFont="1" applyAlignment="1">
      <alignment vertical="center"/>
    </xf>
    <xf numFmtId="0" fontId="29" fillId="0" borderId="0" xfId="0" applyFont="1" applyAlignment="1">
      <alignment horizontal="center" vertical="center"/>
    </xf>
    <xf numFmtId="0" fontId="0" fillId="0" borderId="0" xfId="0" applyAlignment="1">
      <alignment wrapText="1"/>
    </xf>
    <xf numFmtId="0" fontId="0" fillId="0" borderId="0" xfId="0" applyAlignment="1">
      <alignment horizontal="left" wrapText="1"/>
    </xf>
    <xf numFmtId="0" fontId="0" fillId="0" borderId="0" xfId="0" applyAlignment="1">
      <alignment vertical="center" wrapText="1"/>
    </xf>
    <xf numFmtId="0" fontId="0" fillId="0" borderId="0" xfId="0" applyAlignment="1">
      <alignment horizontal="left" vertical="center" wrapText="1"/>
    </xf>
    <xf numFmtId="0" fontId="10" fillId="0" borderId="0" xfId="0" applyFont="1"/>
    <xf numFmtId="0" fontId="3" fillId="0" borderId="0" xfId="0" applyFont="1" applyAlignment="1" applyProtection="1">
      <alignment vertical="top"/>
      <protection locked="0"/>
    </xf>
    <xf numFmtId="0" fontId="13" fillId="0" borderId="0" xfId="0" applyFont="1" applyAlignment="1" applyProtection="1">
      <alignment horizontal="center" vertical="center"/>
      <protection locked="0"/>
    </xf>
    <xf numFmtId="0" fontId="5" fillId="0" borderId="0" xfId="0" applyFont="1" applyAlignment="1" applyProtection="1">
      <alignment horizontal="left" indent="2"/>
      <protection locked="0"/>
    </xf>
    <xf numFmtId="0" fontId="5" fillId="0" borderId="0" xfId="0" applyFont="1" applyProtection="1">
      <protection locked="0"/>
    </xf>
    <xf numFmtId="0" fontId="25" fillId="0" borderId="0" xfId="0" applyFont="1" applyAlignment="1">
      <alignment horizontal="left"/>
    </xf>
    <xf numFmtId="49" fontId="25" fillId="0" borderId="0" xfId="0" applyNumberFormat="1" applyFont="1" applyAlignment="1">
      <alignment horizontal="left"/>
    </xf>
    <xf numFmtId="0" fontId="21" fillId="0" borderId="0" xfId="0" applyFont="1" applyAlignment="1">
      <alignment horizontal="left" indent="3"/>
    </xf>
    <xf numFmtId="0" fontId="21" fillId="0" borderId="0" xfId="0" quotePrefix="1" applyFont="1" applyAlignment="1">
      <alignment horizontal="left" indent="3"/>
    </xf>
    <xf numFmtId="164" fontId="0" fillId="0" borderId="0" xfId="1" applyFont="1" applyBorder="1"/>
    <xf numFmtId="164" fontId="9" fillId="3" borderId="10" xfId="0" applyNumberFormat="1" applyFont="1" applyFill="1" applyBorder="1" applyAlignment="1" applyProtection="1">
      <alignment horizontal="center" vertical="center" wrapText="1"/>
      <protection locked="0"/>
    </xf>
    <xf numFmtId="0" fontId="20" fillId="0" borderId="0" xfId="0" applyFont="1" applyAlignment="1">
      <alignment horizontal="left"/>
    </xf>
    <xf numFmtId="167" fontId="21" fillId="0" borderId="2" xfId="1" applyNumberFormat="1" applyFont="1" applyFill="1" applyBorder="1" applyAlignment="1" applyProtection="1">
      <alignment horizontal="center"/>
      <protection hidden="1"/>
    </xf>
    <xf numFmtId="0" fontId="35" fillId="0" borderId="0" xfId="2" applyFont="1" applyAlignment="1">
      <alignment horizontal="left" vertical="center"/>
    </xf>
    <xf numFmtId="0" fontId="7" fillId="0" borderId="21" xfId="0" applyFont="1" applyBorder="1" applyAlignment="1">
      <alignment vertical="center" wrapText="1"/>
    </xf>
    <xf numFmtId="0" fontId="5" fillId="0" borderId="0" xfId="0" applyFont="1" applyAlignment="1" applyProtection="1">
      <alignment horizontal="left"/>
      <protection locked="0"/>
    </xf>
    <xf numFmtId="0" fontId="21" fillId="0" borderId="0" xfId="0" applyFont="1" applyProtection="1">
      <protection locked="0"/>
    </xf>
    <xf numFmtId="0" fontId="7" fillId="0" borderId="22" xfId="0" applyFont="1" applyBorder="1" applyAlignment="1" applyProtection="1">
      <alignment vertical="center" wrapText="1"/>
      <protection locked="0"/>
    </xf>
    <xf numFmtId="0" fontId="23" fillId="0" borderId="0" xfId="0" applyFont="1" applyAlignment="1" applyProtection="1">
      <alignment vertical="center" wrapText="1"/>
      <protection locked="0"/>
    </xf>
    <xf numFmtId="0" fontId="33" fillId="0" borderId="0" xfId="0" applyFont="1" applyProtection="1">
      <protection locked="0"/>
    </xf>
    <xf numFmtId="164" fontId="0" fillId="3" borderId="0" xfId="1" applyFont="1" applyFill="1" applyBorder="1"/>
    <xf numFmtId="164" fontId="21" fillId="3" borderId="0" xfId="1" applyFont="1" applyFill="1" applyBorder="1"/>
    <xf numFmtId="0" fontId="21" fillId="5" borderId="0" xfId="0" applyFont="1" applyFill="1"/>
    <xf numFmtId="164" fontId="21" fillId="5" borderId="0" xfId="1" applyFont="1" applyFill="1" applyBorder="1"/>
    <xf numFmtId="164" fontId="21" fillId="0" borderId="2" xfId="1" applyFont="1" applyFill="1" applyBorder="1" applyProtection="1">
      <protection hidden="1"/>
    </xf>
    <xf numFmtId="0" fontId="21" fillId="0" borderId="0" xfId="0" applyFont="1" applyProtection="1">
      <protection hidden="1"/>
    </xf>
    <xf numFmtId="0" fontId="4" fillId="0" borderId="0" xfId="0" applyFont="1" applyProtection="1">
      <protection hidden="1"/>
    </xf>
    <xf numFmtId="0" fontId="5" fillId="0" borderId="0" xfId="0" applyFont="1" applyProtection="1">
      <protection hidden="1"/>
    </xf>
    <xf numFmtId="0" fontId="4"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164" fontId="24" fillId="3" borderId="1" xfId="0" applyNumberFormat="1" applyFont="1" applyFill="1" applyBorder="1" applyAlignment="1" applyProtection="1">
      <alignment horizontal="center" vertical="center" wrapText="1"/>
      <protection locked="0"/>
    </xf>
    <xf numFmtId="0" fontId="26" fillId="0" borderId="0" xfId="0" applyFont="1" applyProtection="1">
      <protection locked="0"/>
    </xf>
    <xf numFmtId="164" fontId="0" fillId="0" borderId="0" xfId="0" applyNumberFormat="1" applyProtection="1">
      <protection locked="0"/>
    </xf>
    <xf numFmtId="0" fontId="20" fillId="0" borderId="0" xfId="0" applyFont="1" applyAlignment="1" applyProtection="1">
      <alignment horizontal="left" indent="3"/>
      <protection locked="0"/>
    </xf>
    <xf numFmtId="0" fontId="20" fillId="0" borderId="0" xfId="0" applyFont="1" applyAlignment="1" applyProtection="1">
      <alignment horizontal="left" indent="6"/>
      <protection locked="0"/>
    </xf>
    <xf numFmtId="0" fontId="0" fillId="0" borderId="0" xfId="0" applyAlignment="1" applyProtection="1">
      <alignment horizontal="left" indent="9"/>
      <protection locked="0"/>
    </xf>
    <xf numFmtId="0" fontId="0" fillId="0" borderId="0" xfId="0" applyAlignment="1" applyProtection="1">
      <alignment horizontal="left" indent="12"/>
      <protection locked="0"/>
    </xf>
    <xf numFmtId="0" fontId="0" fillId="0" borderId="0" xfId="0" applyAlignment="1" applyProtection="1">
      <alignment horizontal="left" indent="6"/>
      <protection locked="0"/>
    </xf>
    <xf numFmtId="0" fontId="26" fillId="0" borderId="0" xfId="0" applyFont="1" applyAlignment="1" applyProtection="1">
      <alignment horizontal="left" indent="3"/>
      <protection locked="0"/>
    </xf>
    <xf numFmtId="0" fontId="26" fillId="0" borderId="0" xfId="0" applyFont="1" applyAlignment="1" applyProtection="1">
      <alignment horizontal="left" indent="6"/>
      <protection locked="0"/>
    </xf>
    <xf numFmtId="165" fontId="21" fillId="0" borderId="13" xfId="1" applyNumberFormat="1" applyFont="1" applyFill="1" applyBorder="1" applyProtection="1">
      <protection hidden="1"/>
    </xf>
    <xf numFmtId="165" fontId="21" fillId="0" borderId="14" xfId="1" applyNumberFormat="1" applyFont="1" applyFill="1" applyBorder="1" applyProtection="1">
      <protection hidden="1"/>
    </xf>
    <xf numFmtId="165" fontId="21" fillId="0" borderId="5" xfId="1" applyNumberFormat="1" applyFont="1" applyFill="1" applyBorder="1" applyProtection="1">
      <protection hidden="1"/>
    </xf>
    <xf numFmtId="165" fontId="21" fillId="0" borderId="15" xfId="1" applyNumberFormat="1" applyFont="1" applyFill="1" applyBorder="1" applyProtection="1">
      <protection hidden="1"/>
    </xf>
    <xf numFmtId="165" fontId="21" fillId="0" borderId="2" xfId="1" applyNumberFormat="1" applyFont="1" applyFill="1" applyBorder="1" applyProtection="1">
      <protection hidden="1"/>
    </xf>
    <xf numFmtId="165" fontId="21" fillId="0" borderId="16" xfId="1" applyNumberFormat="1" applyFont="1" applyFill="1" applyBorder="1" applyProtection="1">
      <protection hidden="1"/>
    </xf>
    <xf numFmtId="165" fontId="21" fillId="0" borderId="9" xfId="1" applyNumberFormat="1" applyFont="1" applyFill="1" applyBorder="1" applyProtection="1">
      <protection hidden="1"/>
    </xf>
    <xf numFmtId="165" fontId="21" fillId="0" borderId="17" xfId="1" applyNumberFormat="1" applyFont="1" applyFill="1" applyBorder="1" applyProtection="1">
      <protection hidden="1"/>
    </xf>
    <xf numFmtId="165" fontId="22" fillId="0" borderId="5" xfId="1" applyNumberFormat="1" applyFont="1" applyFill="1" applyBorder="1" applyProtection="1">
      <protection hidden="1"/>
    </xf>
    <xf numFmtId="165" fontId="21" fillId="0" borderId="18" xfId="1" applyNumberFormat="1" applyFont="1" applyFill="1" applyBorder="1" applyProtection="1">
      <protection hidden="1"/>
    </xf>
    <xf numFmtId="165" fontId="21" fillId="0" borderId="0" xfId="1" applyNumberFormat="1" applyFont="1" applyFill="1" applyBorder="1" applyProtection="1">
      <protection hidden="1"/>
    </xf>
    <xf numFmtId="164" fontId="0" fillId="0" borderId="0" xfId="1" applyFont="1" applyProtection="1">
      <protection locked="0"/>
    </xf>
    <xf numFmtId="0" fontId="21" fillId="0" borderId="0" xfId="0" applyFont="1" applyAlignment="1" applyProtection="1">
      <alignment horizontal="left" indent="3"/>
      <protection locked="0"/>
    </xf>
    <xf numFmtId="166" fontId="0" fillId="0" borderId="0" xfId="0" applyNumberFormat="1" applyProtection="1">
      <protection locked="0"/>
    </xf>
    <xf numFmtId="0" fontId="21" fillId="0" borderId="0" xfId="0" applyFont="1" applyAlignment="1" applyProtection="1">
      <alignment horizontal="left" indent="5"/>
      <protection locked="0"/>
    </xf>
    <xf numFmtId="164" fontId="4" fillId="0" borderId="0" xfId="1" applyFont="1" applyProtection="1">
      <protection locked="0"/>
    </xf>
    <xf numFmtId="164" fontId="0" fillId="0" borderId="0" xfId="1" applyFont="1" applyFill="1" applyProtection="1">
      <protection locked="0"/>
    </xf>
    <xf numFmtId="164" fontId="19" fillId="0" borderId="0" xfId="1" applyFont="1" applyProtection="1">
      <protection locked="0"/>
    </xf>
    <xf numFmtId="0" fontId="21" fillId="0" borderId="6" xfId="0" applyFont="1" applyBorder="1" applyAlignment="1" applyProtection="1">
      <alignment horizontal="left" indent="5"/>
      <protection locked="0"/>
    </xf>
    <xf numFmtId="0" fontId="20" fillId="0" borderId="0" xfId="0" applyFont="1" applyAlignment="1">
      <alignment horizontal="left" vertical="top" wrapText="1"/>
    </xf>
    <xf numFmtId="0" fontId="0" fillId="0" borderId="0" xfId="0" applyAlignment="1">
      <alignment horizontal="left" vertical="top" wrapText="1"/>
    </xf>
    <xf numFmtId="0" fontId="13" fillId="0" borderId="0" xfId="0" applyFont="1" applyAlignment="1" applyProtection="1">
      <alignment horizontal="center" vertical="center"/>
      <protection hidden="1"/>
    </xf>
    <xf numFmtId="164" fontId="9" fillId="3" borderId="10" xfId="0" applyNumberFormat="1" applyFont="1" applyFill="1" applyBorder="1" applyAlignment="1" applyProtection="1">
      <alignment horizontal="center" vertical="center" wrapText="1"/>
      <protection hidden="1"/>
    </xf>
    <xf numFmtId="0" fontId="24" fillId="4" borderId="1" xfId="0" applyFont="1" applyFill="1" applyBorder="1" applyAlignment="1" applyProtection="1">
      <alignment horizontal="center" vertical="center" wrapText="1"/>
      <protection hidden="1"/>
    </xf>
    <xf numFmtId="0" fontId="5" fillId="0" borderId="12" xfId="0" applyFont="1" applyBorder="1" applyProtection="1">
      <protection hidden="1"/>
    </xf>
    <xf numFmtId="0" fontId="5" fillId="0" borderId="4" xfId="0" applyFont="1" applyBorder="1" applyProtection="1">
      <protection hidden="1"/>
    </xf>
    <xf numFmtId="0" fontId="5" fillId="0" borderId="8" xfId="0" applyFont="1" applyBorder="1" applyProtection="1">
      <protection hidden="1"/>
    </xf>
    <xf numFmtId="0" fontId="24" fillId="3" borderId="1" xfId="0" applyFont="1" applyFill="1" applyBorder="1" applyAlignment="1" applyProtection="1">
      <alignment horizontal="center" vertical="center" wrapText="1"/>
      <protection hidden="1"/>
    </xf>
    <xf numFmtId="0" fontId="34" fillId="0" borderId="0" xfId="0" applyFont="1" applyAlignment="1">
      <alignment horizontal="center" vertical="center" wrapText="1"/>
    </xf>
    <xf numFmtId="164" fontId="35" fillId="0" borderId="0" xfId="4" applyFont="1" applyFill="1" applyAlignment="1">
      <alignment horizontal="center" vertical="center" wrapText="1"/>
    </xf>
    <xf numFmtId="0" fontId="28" fillId="0" borderId="19" xfId="0" applyFont="1" applyBorder="1" applyAlignment="1">
      <alignment horizontal="center" vertical="center"/>
    </xf>
    <xf numFmtId="0" fontId="28" fillId="0" borderId="20" xfId="0" applyFont="1" applyBorder="1" applyAlignment="1">
      <alignment horizontal="center" vertical="center"/>
    </xf>
    <xf numFmtId="164" fontId="36" fillId="0" borderId="0" xfId="4" applyFont="1" applyFill="1" applyAlignment="1">
      <alignment horizontal="center" vertical="center" wrapText="1"/>
    </xf>
    <xf numFmtId="0" fontId="31" fillId="0" borderId="0" xfId="3" applyFont="1" applyAlignment="1">
      <alignment horizontal="left" vertical="center" wrapText="1"/>
    </xf>
    <xf numFmtId="0" fontId="0" fillId="2" borderId="0" xfId="0" applyFill="1" applyAlignment="1">
      <alignment horizontal="center"/>
    </xf>
    <xf numFmtId="0" fontId="34" fillId="0" borderId="0" xfId="0" applyFont="1" applyAlignment="1" applyProtection="1">
      <alignment horizontal="center" vertical="center" wrapText="1"/>
      <protection locked="0"/>
    </xf>
    <xf numFmtId="0" fontId="34"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cellXfs>
  <cellStyles count="11">
    <cellStyle name="Hipervínculo" xfId="2" builtinId="8"/>
    <cellStyle name="Millares" xfId="1" builtinId="3"/>
    <cellStyle name="Millares 2" xfId="4" xr:uid="{00000000-0005-0000-0000-000032000000}"/>
    <cellStyle name="Millares 2 2" xfId="6" xr:uid="{00000000-0005-0000-0000-000001000000}"/>
    <cellStyle name="Millares 2 2 2" xfId="10" xr:uid="{00000000-0005-0000-0000-000003000000}"/>
    <cellStyle name="Millares 2 3" xfId="8" xr:uid="{00000000-0005-0000-0000-000002000000}"/>
    <cellStyle name="Millares 3" xfId="5" xr:uid="{00000000-0005-0000-0000-000002000000}"/>
    <cellStyle name="Millares 3 2" xfId="9" xr:uid="{00000000-0005-0000-0000-000004000000}"/>
    <cellStyle name="Millares 4" xfId="7" xr:uid="{00000000-0005-0000-0000-000035000000}"/>
    <cellStyle name="Normal" xfId="0" builtinId="0"/>
    <cellStyle name="Normal 2 2" xfId="3" xr:uid="{2053DB67-3F42-4BA4-ACD8-764ED0D7768D}"/>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2" fmlaLink="A6" fmlaRange="DESPLEGABLES!$D$3:$D$13" noThreeD="1" sel="1" val="0"/>
</file>

<file path=xl/ctrlProps/ctrlProp2.xml><?xml version="1.0" encoding="utf-8"?>
<formControlPr xmlns="http://schemas.microsoft.com/office/spreadsheetml/2009/9/main" objectType="Drop" dropStyle="combo" dx="22" fmlaLink="A7" fmlaRange="DESPLEGABLES!$L$3:$L$5" noThreeD="1" sel="1" val="0"/>
</file>

<file path=xl/ctrlProps/ctrlProp3.xml><?xml version="1.0" encoding="utf-8"?>
<formControlPr xmlns="http://schemas.microsoft.com/office/spreadsheetml/2009/9/main" objectType="Drop" dropStyle="combo" dx="22" fmlaLink="D7" fmlaRange="DESPLEGABLES!$G$3:$G$75" noThreeD="1" sel="1" val="0"/>
</file>

<file path=xl/ctrlProps/ctrlProp4.xml><?xml version="1.0" encoding="utf-8"?>
<formControlPr xmlns="http://schemas.microsoft.com/office/spreadsheetml/2009/9/main" objectType="Drop" dropStyle="combo" dx="22" fmlaLink="A7" fmlaRange="DESPLEGABLES!$L$3:$L$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2.png"/><Relationship Id="rId5" Type="http://schemas.openxmlformats.org/officeDocument/2006/relationships/image" Target="../media/image1.png"/><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1.png"/><Relationship Id="rId5" Type="http://schemas.openxmlformats.org/officeDocument/2006/relationships/image" Target="../media/image2.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0</xdr:row>
      <xdr:rowOff>107949</xdr:rowOff>
    </xdr:from>
    <xdr:to>
      <xdr:col>2</xdr:col>
      <xdr:colOff>488288</xdr:colOff>
      <xdr:row>0</xdr:row>
      <xdr:rowOff>621240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142875" y="107949"/>
          <a:ext cx="1869413" cy="513291"/>
        </a:xfrm>
        <a:prstGeom prst="rect">
          <a:avLst/>
        </a:prstGeom>
      </xdr:spPr>
    </xdr:pic>
    <xdr:clientData/>
  </xdr:twoCellAnchor>
  <xdr:twoCellAnchor editAs="oneCell">
    <xdr:from>
      <xdr:col>12</xdr:col>
      <xdr:colOff>388744</xdr:colOff>
      <xdr:row>0</xdr:row>
      <xdr:rowOff>95250</xdr:rowOff>
    </xdr:from>
    <xdr:to>
      <xdr:col>15</xdr:col>
      <xdr:colOff>323670</xdr:colOff>
      <xdr:row>0</xdr:row>
      <xdr:rowOff>589491</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9532744" y="95250"/>
          <a:ext cx="2220926" cy="494241"/>
        </a:xfrm>
        <a:prstGeom prst="rect">
          <a:avLst/>
        </a:prstGeom>
      </xdr:spPr>
    </xdr:pic>
    <xdr:clientData/>
  </xdr:twoCellAnchor>
  <xdr:twoCellAnchor editAs="oneCell">
    <xdr:from>
      <xdr:col>6</xdr:col>
      <xdr:colOff>319768</xdr:colOff>
      <xdr:row>2</xdr:row>
      <xdr:rowOff>9072</xdr:rowOff>
    </xdr:from>
    <xdr:to>
      <xdr:col>14</xdr:col>
      <xdr:colOff>711974</xdr:colOff>
      <xdr:row>11</xdr:row>
      <xdr:rowOff>55879</xdr:rowOff>
    </xdr:to>
    <xdr:pic>
      <xdr:nvPicPr>
        <xdr:cNvPr id="8" name="Imagen 7" descr="plato cocinado en tazón gris">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10800000">
          <a:off x="4891768" y="916215"/>
          <a:ext cx="6488206" cy="4237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100-000002000000}"/>
            </a:ext>
          </a:extLst>
        </xdr:cNvPr>
        <xdr:cNvGrpSpPr/>
      </xdr:nvGrpSpPr>
      <xdr:grpSpPr>
        <a:xfrm>
          <a:off x="1589617" y="8469620"/>
          <a:ext cx="4238625" cy="2985780"/>
          <a:chOff x="2450483" y="941737"/>
          <a:chExt cx="6608172" cy="4643216"/>
        </a:xfrm>
        <a:noFill/>
      </xdr:grpSpPr>
      <xdr:grpSp>
        <xdr:nvGrpSpPr>
          <xdr:cNvPr id="3" name="Group 248">
            <a:extLst>
              <a:ext uri="{FF2B5EF4-FFF2-40B4-BE49-F238E27FC236}">
                <a16:creationId xmlns:a16="http://schemas.microsoft.com/office/drawing/2014/main" id="{00000000-0008-0000-01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1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1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1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1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1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1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1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1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1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1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1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1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1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1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1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1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1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1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1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1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1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1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1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1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1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1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1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1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1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1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1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1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1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1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1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1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1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1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1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1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1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1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1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1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1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1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1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1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1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1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1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1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1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1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1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1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1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1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1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1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1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1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1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1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1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1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1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1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1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1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1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1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1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1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1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1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1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1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1</xdr:col>
      <xdr:colOff>622655</xdr:colOff>
      <xdr:row>0</xdr:row>
      <xdr:rowOff>83598</xdr:rowOff>
    </xdr:from>
    <xdr:to>
      <xdr:col>1</xdr:col>
      <xdr:colOff>2363746</xdr:colOff>
      <xdr:row>0</xdr:row>
      <xdr:rowOff>486610</xdr:rowOff>
    </xdr:to>
    <xdr:pic>
      <xdr:nvPicPr>
        <xdr:cNvPr id="84" name="Imagen 83">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1"/>
        <a:stretch>
          <a:fillRect/>
        </a:stretch>
      </xdr:blipFill>
      <xdr:spPr>
        <a:xfrm>
          <a:off x="713369" y="83598"/>
          <a:ext cx="1741091" cy="403012"/>
        </a:xfrm>
        <a:prstGeom prst="rect">
          <a:avLst/>
        </a:prstGeom>
      </xdr:spPr>
    </xdr:pic>
    <xdr:clientData/>
  </xdr:twoCellAnchor>
  <xdr:twoCellAnchor editAs="oneCell">
    <xdr:from>
      <xdr:col>0</xdr:col>
      <xdr:colOff>0</xdr:colOff>
      <xdr:row>0</xdr:row>
      <xdr:rowOff>0</xdr:rowOff>
    </xdr:from>
    <xdr:to>
      <xdr:col>1</xdr:col>
      <xdr:colOff>656905</xdr:colOff>
      <xdr:row>0</xdr:row>
      <xdr:rowOff>390578</xdr:rowOff>
    </xdr:to>
    <xdr:pic>
      <xdr:nvPicPr>
        <xdr:cNvPr id="85" name="Imagen 84">
          <a:hlinkClick xmlns:r="http://schemas.openxmlformats.org/officeDocument/2006/relationships" r:id="rId2"/>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0" y="0"/>
          <a:ext cx="747619" cy="390578"/>
        </a:xfrm>
        <a:prstGeom prst="rect">
          <a:avLst/>
        </a:prstGeom>
      </xdr:spPr>
    </xdr:pic>
    <xdr:clientData/>
  </xdr:twoCellAnchor>
  <xdr:twoCellAnchor editAs="oneCell">
    <xdr:from>
      <xdr:col>1</xdr:col>
      <xdr:colOff>6386820</xdr:colOff>
      <xdr:row>0</xdr:row>
      <xdr:rowOff>68</xdr:rowOff>
    </xdr:from>
    <xdr:to>
      <xdr:col>1</xdr:col>
      <xdr:colOff>8201751</xdr:colOff>
      <xdr:row>0</xdr:row>
      <xdr:rowOff>505488</xdr:rowOff>
    </xdr:to>
    <xdr:pic>
      <xdr:nvPicPr>
        <xdr:cNvPr id="86" name="Imagen 85">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5"/>
        <a:stretch>
          <a:fillRect/>
        </a:stretch>
      </xdr:blipFill>
      <xdr:spPr>
        <a:xfrm>
          <a:off x="6477534" y="68"/>
          <a:ext cx="1810396" cy="5054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6223748</xdr:colOff>
      <xdr:row>0</xdr:row>
      <xdr:rowOff>0</xdr:rowOff>
    </xdr:from>
    <xdr:to>
      <xdr:col>1</xdr:col>
      <xdr:colOff>8028428</xdr:colOff>
      <xdr:row>0</xdr:row>
      <xdr:rowOff>426316</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313395" y="0"/>
          <a:ext cx="1809162" cy="432666"/>
        </a:xfrm>
        <a:prstGeom prst="rect">
          <a:avLst/>
        </a:prstGeom>
      </xdr:spPr>
    </xdr:pic>
    <xdr:clientData/>
  </xdr:twoCellAnchor>
  <xdr:twoCellAnchor editAs="oneCell">
    <xdr:from>
      <xdr:col>0</xdr:col>
      <xdr:colOff>21168</xdr:colOff>
      <xdr:row>0</xdr:row>
      <xdr:rowOff>28921</xdr:rowOff>
    </xdr:from>
    <xdr:to>
      <xdr:col>1</xdr:col>
      <xdr:colOff>469031</xdr:colOff>
      <xdr:row>0</xdr:row>
      <xdr:rowOff>382294</xdr:rowOff>
    </xdr:to>
    <xdr:pic>
      <xdr:nvPicPr>
        <xdr:cNvPr id="6" name="Imagen 5">
          <a:hlinkClick xmlns:r="http://schemas.openxmlformats.org/officeDocument/2006/relationships" r:id="rId2"/>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21168" y="28921"/>
          <a:ext cx="539585" cy="353373"/>
        </a:xfrm>
        <a:prstGeom prst="rect">
          <a:avLst/>
        </a:prstGeom>
      </xdr:spPr>
    </xdr:pic>
    <xdr:clientData/>
  </xdr:twoCellAnchor>
  <xdr:twoCellAnchor editAs="oneCell">
    <xdr:from>
      <xdr:col>1</xdr:col>
      <xdr:colOff>580037</xdr:colOff>
      <xdr:row>0</xdr:row>
      <xdr:rowOff>68341</xdr:rowOff>
    </xdr:from>
    <xdr:to>
      <xdr:col>1</xdr:col>
      <xdr:colOff>2293488</xdr:colOff>
      <xdr:row>0</xdr:row>
      <xdr:rowOff>467458</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a:stretch>
          <a:fillRect/>
        </a:stretch>
      </xdr:blipFill>
      <xdr:spPr>
        <a:xfrm>
          <a:off x="669684" y="68341"/>
          <a:ext cx="1713451" cy="3991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391658</xdr:colOff>
      <xdr:row>0</xdr:row>
      <xdr:rowOff>436396</xdr:rowOff>
    </xdr:to>
    <xdr:pic>
      <xdr:nvPicPr>
        <xdr:cNvPr id="4" name="Imagen 3">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0262" cy="436396"/>
        </a:xfrm>
        <a:prstGeom prst="rect">
          <a:avLst/>
        </a:prstGeom>
      </xdr:spPr>
    </xdr:pic>
    <xdr:clientData/>
  </xdr:twoCellAnchor>
  <xdr:twoCellAnchor editAs="oneCell">
    <xdr:from>
      <xdr:col>8</xdr:col>
      <xdr:colOff>1327603</xdr:colOff>
      <xdr:row>0</xdr:row>
      <xdr:rowOff>68</xdr:rowOff>
    </xdr:from>
    <xdr:to>
      <xdr:col>9</xdr:col>
      <xdr:colOff>334021</xdr:colOff>
      <xdr:row>0</xdr:row>
      <xdr:rowOff>505488</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7097032" y="68"/>
          <a:ext cx="1821735" cy="508595"/>
        </a:xfrm>
        <a:prstGeom prst="rect">
          <a:avLst/>
        </a:prstGeom>
      </xdr:spPr>
    </xdr:pic>
    <xdr:clientData/>
  </xdr:twoCellAnchor>
  <xdr:twoCellAnchor editAs="oneCell">
    <xdr:from>
      <xdr:col>1</xdr:col>
      <xdr:colOff>412599</xdr:colOff>
      <xdr:row>0</xdr:row>
      <xdr:rowOff>83378</xdr:rowOff>
    </xdr:from>
    <xdr:to>
      <xdr:col>4</xdr:col>
      <xdr:colOff>202747</xdr:colOff>
      <xdr:row>0</xdr:row>
      <xdr:rowOff>565052</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848028" y="83378"/>
          <a:ext cx="2072973" cy="4784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5</xdr:row>
          <xdr:rowOff>203200</xdr:rowOff>
        </xdr:from>
        <xdr:to>
          <xdr:col>1</xdr:col>
          <xdr:colOff>298450</xdr:colOff>
          <xdr:row>7</xdr:row>
          <xdr:rowOff>12700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50800</xdr:colOff>
      <xdr:row>0</xdr:row>
      <xdr:rowOff>50800</xdr:rowOff>
    </xdr:from>
    <xdr:to>
      <xdr:col>0</xdr:col>
      <xdr:colOff>884237</xdr:colOff>
      <xdr:row>0</xdr:row>
      <xdr:rowOff>493546</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50800" y="50800"/>
          <a:ext cx="833437" cy="442746"/>
        </a:xfrm>
        <a:prstGeom prst="rect">
          <a:avLst/>
        </a:prstGeom>
      </xdr:spPr>
    </xdr:pic>
    <xdr:clientData/>
  </xdr:twoCellAnchor>
  <xdr:twoCellAnchor editAs="oneCell">
    <xdr:from>
      <xdr:col>10</xdr:col>
      <xdr:colOff>579814</xdr:colOff>
      <xdr:row>0</xdr:row>
      <xdr:rowOff>110943</xdr:rowOff>
    </xdr:from>
    <xdr:to>
      <xdr:col>12</xdr:col>
      <xdr:colOff>1088804</xdr:colOff>
      <xdr:row>1</xdr:row>
      <xdr:rowOff>55267</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15375314" y="110943"/>
          <a:ext cx="2045690" cy="566624"/>
        </a:xfrm>
        <a:prstGeom prst="rect">
          <a:avLst/>
        </a:prstGeom>
      </xdr:spPr>
    </xdr:pic>
    <xdr:clientData/>
  </xdr:twoCellAnchor>
  <xdr:twoCellAnchor editAs="oneCell">
    <xdr:from>
      <xdr:col>0</xdr:col>
      <xdr:colOff>1265162</xdr:colOff>
      <xdr:row>0</xdr:row>
      <xdr:rowOff>68364</xdr:rowOff>
    </xdr:from>
    <xdr:to>
      <xdr:col>0</xdr:col>
      <xdr:colOff>3677928</xdr:colOff>
      <xdr:row>1</xdr:row>
      <xdr:rowOff>12121</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1265162" y="68364"/>
          <a:ext cx="2412766" cy="5597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304800</xdr:colOff>
          <xdr:row>6</xdr:row>
          <xdr:rowOff>12700</xdr:rowOff>
        </xdr:from>
        <xdr:to>
          <xdr:col>2</xdr:col>
          <xdr:colOff>228600</xdr:colOff>
          <xdr:row>6</xdr:row>
          <xdr:rowOff>457200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1041400</xdr:colOff>
          <xdr:row>5</xdr:row>
          <xdr:rowOff>146050</xdr:rowOff>
        </xdr:from>
        <xdr:to>
          <xdr:col>5</xdr:col>
          <xdr:colOff>990600</xdr:colOff>
          <xdr:row>6</xdr:row>
          <xdr:rowOff>476250</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9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54426</xdr:colOff>
      <xdr:row>0</xdr:row>
      <xdr:rowOff>36284</xdr:rowOff>
    </xdr:from>
    <xdr:to>
      <xdr:col>0</xdr:col>
      <xdr:colOff>887863</xdr:colOff>
      <xdr:row>0</xdr:row>
      <xdr:rowOff>479030</xdr:rowOff>
    </xdr:to>
    <xdr:pic>
      <xdr:nvPicPr>
        <xdr:cNvPr id="6" name="Imagen 5">
          <a:hlinkClick xmlns:r="http://schemas.openxmlformats.org/officeDocument/2006/relationships" r:id="rId1"/>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54426" y="36284"/>
          <a:ext cx="833437" cy="442746"/>
        </a:xfrm>
        <a:prstGeom prst="rect">
          <a:avLst/>
        </a:prstGeom>
      </xdr:spPr>
    </xdr:pic>
    <xdr:clientData/>
  </xdr:twoCellAnchor>
  <xdr:twoCellAnchor editAs="oneCell">
    <xdr:from>
      <xdr:col>13</xdr:col>
      <xdr:colOff>583440</xdr:colOff>
      <xdr:row>0</xdr:row>
      <xdr:rowOff>96427</xdr:rowOff>
    </xdr:from>
    <xdr:to>
      <xdr:col>15</xdr:col>
      <xdr:colOff>702963</xdr:colOff>
      <xdr:row>1</xdr:row>
      <xdr:rowOff>49218</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a:stretch>
          <a:fillRect/>
        </a:stretch>
      </xdr:blipFill>
      <xdr:spPr>
        <a:xfrm>
          <a:off x="15351726" y="96427"/>
          <a:ext cx="2042666" cy="569648"/>
        </a:xfrm>
        <a:prstGeom prst="rect">
          <a:avLst/>
        </a:prstGeom>
      </xdr:spPr>
    </xdr:pic>
    <xdr:clientData/>
  </xdr:twoCellAnchor>
  <xdr:twoCellAnchor editAs="oneCell">
    <xdr:from>
      <xdr:col>0</xdr:col>
      <xdr:colOff>1268788</xdr:colOff>
      <xdr:row>0</xdr:row>
      <xdr:rowOff>53848</xdr:rowOff>
    </xdr:from>
    <xdr:to>
      <xdr:col>2</xdr:col>
      <xdr:colOff>83221</xdr:colOff>
      <xdr:row>0</xdr:row>
      <xdr:rowOff>613555</xdr:rowOff>
    </xdr:to>
    <xdr:pic>
      <xdr:nvPicPr>
        <xdr:cNvPr id="8" name="Imagen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5"/>
        <a:stretch>
          <a:fillRect/>
        </a:stretch>
      </xdr:blipFill>
      <xdr:spPr>
        <a:xfrm>
          <a:off x="1268788" y="53848"/>
          <a:ext cx="2424862" cy="5597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400050</xdr:colOff>
          <xdr:row>5</xdr:row>
          <xdr:rowOff>304800</xdr:rowOff>
        </xdr:from>
        <xdr:to>
          <xdr:col>1</xdr:col>
          <xdr:colOff>127000</xdr:colOff>
          <xdr:row>6</xdr:row>
          <xdr:rowOff>228600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47625</xdr:colOff>
      <xdr:row>0</xdr:row>
      <xdr:rowOff>63500</xdr:rowOff>
    </xdr:from>
    <xdr:to>
      <xdr:col>0</xdr:col>
      <xdr:colOff>881062</xdr:colOff>
      <xdr:row>0</xdr:row>
      <xdr:rowOff>506246</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7625" y="63500"/>
          <a:ext cx="833437" cy="442746"/>
        </a:xfrm>
        <a:prstGeom prst="rect">
          <a:avLst/>
        </a:prstGeom>
      </xdr:spPr>
    </xdr:pic>
    <xdr:clientData/>
  </xdr:twoCellAnchor>
  <xdr:twoCellAnchor editAs="oneCell">
    <xdr:from>
      <xdr:col>9</xdr:col>
      <xdr:colOff>184300</xdr:colOff>
      <xdr:row>0</xdr:row>
      <xdr:rowOff>123643</xdr:rowOff>
    </xdr:from>
    <xdr:to>
      <xdr:col>11</xdr:col>
      <xdr:colOff>4466</xdr:colOff>
      <xdr:row>1</xdr:row>
      <xdr:rowOff>74166</xdr:rowOff>
    </xdr:to>
    <xdr:pic>
      <xdr:nvPicPr>
        <xdr:cNvPr id="6" name="Imagen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stretch>
          <a:fillRect/>
        </a:stretch>
      </xdr:blipFill>
      <xdr:spPr>
        <a:xfrm>
          <a:off x="11995300" y="123643"/>
          <a:ext cx="2042666" cy="569648"/>
        </a:xfrm>
        <a:prstGeom prst="rect">
          <a:avLst/>
        </a:prstGeom>
      </xdr:spPr>
    </xdr:pic>
    <xdr:clientData/>
  </xdr:twoCellAnchor>
  <xdr:twoCellAnchor editAs="oneCell">
    <xdr:from>
      <xdr:col>0</xdr:col>
      <xdr:colOff>1261987</xdr:colOff>
      <xdr:row>0</xdr:row>
      <xdr:rowOff>81064</xdr:rowOff>
    </xdr:from>
    <xdr:to>
      <xdr:col>1</xdr:col>
      <xdr:colOff>178474</xdr:colOff>
      <xdr:row>1</xdr:row>
      <xdr:rowOff>21646</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5"/>
        <a:stretch>
          <a:fillRect/>
        </a:stretch>
      </xdr:blipFill>
      <xdr:spPr>
        <a:xfrm>
          <a:off x="1261987" y="81064"/>
          <a:ext cx="2424862" cy="55970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ubillo, Gema (KWMAT)" id="{C98E7EBA-44B3-4237-B778-B17D7134CF30}" userId="S::gema.cubillo@kantar.com::6c6a77e2-7c38-4a87-a090-0e5d01c4fdeb"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7" dT="2020-11-12T13:39:13.04" personId="{C98E7EBA-44B3-4237-B778-B17D7134CF30}" id="{8FA0A8B7-B3C3-405C-88F9-59EECB2C859B}">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8CF8-2241-4FE6-A776-29CEA2332B87}">
  <sheetPr codeName="Hoja14"/>
  <dimension ref="A1:P33"/>
  <sheetViews>
    <sheetView showGridLines="0" showRowColHeaders="0" tabSelected="1" zoomScale="70" zoomScaleNormal="70" workbookViewId="0">
      <selection sqref="A1:P1"/>
    </sheetView>
  </sheetViews>
  <sheetFormatPr baseColWidth="10" defaultRowHeight="14.5" x14ac:dyDescent="0.35"/>
  <sheetData>
    <row r="1" spans="1:16" ht="57" customHeight="1" x14ac:dyDescent="0.35">
      <c r="A1" s="100" t="s">
        <v>248</v>
      </c>
      <c r="B1" s="100"/>
      <c r="C1" s="100"/>
      <c r="D1" s="100"/>
      <c r="E1" s="100"/>
      <c r="F1" s="100"/>
      <c r="G1" s="100"/>
      <c r="H1" s="100"/>
      <c r="I1" s="100"/>
      <c r="J1" s="100"/>
      <c r="K1" s="100"/>
      <c r="L1" s="100"/>
      <c r="M1" s="100"/>
      <c r="N1" s="100"/>
      <c r="O1" s="100"/>
      <c r="P1" s="100"/>
    </row>
    <row r="5" spans="1:16" ht="47.5" customHeight="1" x14ac:dyDescent="0.35">
      <c r="B5" s="43" t="s">
        <v>79</v>
      </c>
    </row>
    <row r="6" spans="1:16" ht="47.5" customHeight="1" x14ac:dyDescent="0.35">
      <c r="B6" s="43" t="s">
        <v>80</v>
      </c>
    </row>
    <row r="7" spans="1:16" ht="47.5" customHeight="1" x14ac:dyDescent="0.35">
      <c r="B7" s="43" t="s">
        <v>81</v>
      </c>
    </row>
    <row r="8" spans="1:16" ht="47.5" customHeight="1" x14ac:dyDescent="0.35">
      <c r="B8" s="43" t="s">
        <v>82</v>
      </c>
    </row>
    <row r="9" spans="1:16" ht="47.5" customHeight="1" x14ac:dyDescent="0.35">
      <c r="B9" s="43" t="s">
        <v>83</v>
      </c>
    </row>
    <row r="10" spans="1:16" ht="47.5" customHeight="1" x14ac:dyDescent="0.35">
      <c r="B10" s="43" t="s">
        <v>253</v>
      </c>
    </row>
    <row r="33" ht="57" customHeight="1" x14ac:dyDescent="0.35"/>
  </sheetData>
  <sheetProtection sheet="1" objects="1" scenarios="1"/>
  <mergeCells count="1">
    <mergeCell ref="A1:P1"/>
  </mergeCells>
  <hyperlinks>
    <hyperlink ref="B5" location="KPI!A1" display="Principales variables" xr:uid="{B4BA023D-ECB8-4245-B231-D1097865BE67}"/>
    <hyperlink ref="B6" location="PERFIL!A1" display="Perfil sociodemografico" xr:uid="{DF361758-BF48-42E6-AA0D-6E8487AAFD59}"/>
    <hyperlink ref="B7" location="MOTIVOS!A1" display="Lugares y motivos de consumo" xr:uid="{08DEB8AF-24ED-497E-B2AB-E982488E6FE8}"/>
    <hyperlink ref="B8" location="METODOLOGÍA!A1" display="Metodología" xr:uid="{2BE43B95-C2CC-488C-B425-FF4488A50A43}"/>
    <hyperlink ref="B9" location="VARIABLES!A1" display="Glosario Variables" xr:uid="{AE8ADF03-EA39-4BC3-B27F-19F34698BC0B}"/>
    <hyperlink ref="B10" location="Conclusiones!A1" display="Conclusiones" xr:uid="{260BB546-D6BE-4877-90C5-FF9D13C0AF69}"/>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92D050"/>
  </sheetPr>
  <dimension ref="A1:N500"/>
  <sheetViews>
    <sheetView showGridLines="0" showRowColHeaders="0" zoomScale="70" zoomScaleNormal="70" workbookViewId="0">
      <selection sqref="A1:N1"/>
    </sheetView>
  </sheetViews>
  <sheetFormatPr baseColWidth="10" defaultRowHeight="14.5" x14ac:dyDescent="0.35"/>
  <cols>
    <col min="1" max="1" width="46.1796875" customWidth="1"/>
    <col min="2" max="2" width="5.453125" customWidth="1"/>
    <col min="3" max="11" width="16" customWidth="1"/>
    <col min="12" max="12" width="2.1796875" customWidth="1"/>
    <col min="13" max="13" width="13.7265625" customWidth="1"/>
    <col min="14" max="14" width="13.26953125" customWidth="1"/>
    <col min="15" max="15" width="14.26953125" customWidth="1"/>
    <col min="16" max="16" width="19.54296875" customWidth="1"/>
  </cols>
  <sheetData>
    <row r="1" spans="1:14" ht="48.75" customHeight="1" x14ac:dyDescent="0.35">
      <c r="A1" s="107" t="s">
        <v>248</v>
      </c>
      <c r="B1" s="107"/>
      <c r="C1" s="108"/>
      <c r="D1" s="108"/>
      <c r="E1" s="108"/>
      <c r="F1" s="108"/>
      <c r="G1" s="108"/>
      <c r="H1" s="108"/>
      <c r="I1" s="108"/>
      <c r="J1" s="108"/>
      <c r="K1" s="108"/>
      <c r="L1" s="108"/>
      <c r="M1" s="108"/>
      <c r="N1" s="108"/>
    </row>
    <row r="2" spans="1:14" x14ac:dyDescent="0.35">
      <c r="A2" s="45">
        <v>2</v>
      </c>
      <c r="B2" s="45"/>
      <c r="C2" s="46"/>
      <c r="D2" s="46"/>
      <c r="E2" s="46"/>
      <c r="F2" s="46"/>
      <c r="G2" s="46"/>
      <c r="H2" s="46"/>
      <c r="I2" s="46"/>
      <c r="J2" s="46"/>
      <c r="K2" s="46"/>
      <c r="L2" s="46"/>
      <c r="M2" s="46"/>
      <c r="N2" s="46"/>
    </row>
    <row r="3" spans="1:14" ht="12.75" customHeight="1" x14ac:dyDescent="0.35">
      <c r="A3" s="34">
        <v>3</v>
      </c>
      <c r="B3" s="34"/>
      <c r="C3" s="46"/>
      <c r="D3" s="46"/>
      <c r="E3" s="46"/>
      <c r="F3" s="46"/>
      <c r="G3" s="46"/>
      <c r="H3" s="46"/>
      <c r="I3" s="46"/>
      <c r="J3" s="46"/>
      <c r="K3" s="46"/>
      <c r="L3" s="46"/>
      <c r="M3" s="46"/>
      <c r="N3" s="46"/>
    </row>
    <row r="4" spans="1:14" ht="19" thickBot="1" x14ac:dyDescent="0.4">
      <c r="A4" s="47" t="s">
        <v>37</v>
      </c>
      <c r="B4" s="48"/>
      <c r="C4" s="46"/>
      <c r="D4" s="46"/>
      <c r="E4" s="46"/>
      <c r="F4" s="46"/>
      <c r="G4" s="46"/>
      <c r="H4" s="46"/>
      <c r="I4" s="46"/>
      <c r="J4" s="46"/>
      <c r="K4" s="46"/>
      <c r="L4" s="46"/>
      <c r="M4" s="46"/>
      <c r="N4" s="46"/>
    </row>
    <row r="5" spans="1:14" ht="15" thickTop="1" x14ac:dyDescent="0.35">
      <c r="A5" s="2" t="s">
        <v>38</v>
      </c>
      <c r="B5" s="33"/>
      <c r="C5" s="3"/>
      <c r="D5" s="3"/>
      <c r="E5" s="3"/>
      <c r="F5" s="3"/>
      <c r="G5" s="3"/>
      <c r="H5" s="3"/>
      <c r="I5" s="3"/>
      <c r="J5" s="3"/>
      <c r="K5" s="3"/>
      <c r="L5" s="3"/>
      <c r="M5" s="3"/>
      <c r="N5" s="3"/>
    </row>
    <row r="6" spans="1:14" s="6" customFormat="1" x14ac:dyDescent="0.35">
      <c r="A6" s="4"/>
      <c r="B6" s="31"/>
      <c r="C6" s="4"/>
      <c r="D6" s="4"/>
      <c r="E6" s="4"/>
      <c r="F6" s="5"/>
      <c r="G6" s="5"/>
      <c r="H6" s="5"/>
      <c r="I6" s="5"/>
      <c r="J6" s="5"/>
      <c r="K6" s="5"/>
      <c r="L6" s="5"/>
      <c r="M6" s="5"/>
      <c r="N6" s="5"/>
    </row>
    <row r="7" spans="1:14" s="6" customFormat="1" ht="39.75" customHeight="1" x14ac:dyDescent="0.35">
      <c r="A7" s="7">
        <v>1</v>
      </c>
      <c r="B7" s="31"/>
      <c r="C7" s="8">
        <v>0</v>
      </c>
      <c r="D7" s="31">
        <v>1</v>
      </c>
      <c r="E7" s="31" t="str">
        <f>VLOOKUP(D7,DESPLEGABLES!$F$3:$G$75,2,0)</f>
        <v>.T.Alimentos TOTAL ING</v>
      </c>
      <c r="F7" s="34"/>
      <c r="G7" s="34"/>
      <c r="H7" s="34"/>
      <c r="I7" s="34"/>
      <c r="J7" s="34"/>
      <c r="K7" s="34"/>
      <c r="L7" s="34"/>
      <c r="M7" s="34"/>
      <c r="N7" s="5"/>
    </row>
    <row r="8" spans="1:14" s="6" customFormat="1" ht="16.5" customHeight="1" x14ac:dyDescent="0.35">
      <c r="A8" s="5"/>
      <c r="B8" s="34"/>
      <c r="C8" s="34">
        <v>5</v>
      </c>
      <c r="D8" s="34">
        <v>6</v>
      </c>
      <c r="E8" s="34">
        <v>7</v>
      </c>
      <c r="F8" s="34">
        <v>8</v>
      </c>
      <c r="G8" s="34">
        <v>9</v>
      </c>
      <c r="H8" s="34">
        <v>10</v>
      </c>
      <c r="I8" s="34">
        <v>11</v>
      </c>
      <c r="J8" s="34">
        <v>12</v>
      </c>
      <c r="K8" s="34">
        <v>13</v>
      </c>
      <c r="L8" s="34"/>
      <c r="M8" s="34"/>
      <c r="N8" s="5"/>
    </row>
    <row r="9" spans="1:14" ht="24" customHeight="1" x14ac:dyDescent="0.35">
      <c r="A9" s="93" t="str">
        <f>VLOOKUP(A7,DESPLEGABLES!K3:L5,2,0)</f>
        <v>DISTRIBUCION VOLUMEN X CRITERIO (Consumiciones)</v>
      </c>
      <c r="B9" s="93"/>
      <c r="C9" s="94" t="str">
        <f>KPI!C7</f>
        <v>TRIM 3 22</v>
      </c>
      <c r="D9" s="94" t="str">
        <f>KPI!D7</f>
        <v>TRIM 4 22</v>
      </c>
      <c r="E9" s="94" t="str">
        <f>KPI!E7</f>
        <v>TRIM 1 23</v>
      </c>
      <c r="F9" s="94" t="str">
        <f>KPI!F7</f>
        <v>TRIM 2 23</v>
      </c>
      <c r="G9" s="94" t="str">
        <f>KPI!G7</f>
        <v>TRIM 3 23</v>
      </c>
      <c r="H9" s="94" t="str">
        <f>KPI!H7</f>
        <v>TRIM 4 23</v>
      </c>
      <c r="I9" s="94" t="str">
        <f>KPI!I7</f>
        <v>TRIM 1 24</v>
      </c>
      <c r="J9" s="94" t="str">
        <f>KPI!J7</f>
        <v>TRIM 2 24</v>
      </c>
      <c r="K9" s="94" t="str">
        <f>KPI!K7</f>
        <v>TRIM 3 24</v>
      </c>
      <c r="L9" s="9"/>
      <c r="M9" s="95" t="s">
        <v>78</v>
      </c>
    </row>
    <row r="10" spans="1:14" x14ac:dyDescent="0.35">
      <c r="A10" s="18" t="s">
        <v>36</v>
      </c>
      <c r="B10" s="96" t="s">
        <v>0</v>
      </c>
      <c r="C10" s="72">
        <f>VLOOKUP($A$9&amp;$E$7&amp;$A10,PERFIL_DATOS!$A:$M,C$8,0)</f>
        <v>100</v>
      </c>
      <c r="D10" s="72">
        <f>VLOOKUP($A$9&amp;$E$7&amp;$A10,PERFIL_DATOS!$A:$M,D$8,0)</f>
        <v>100</v>
      </c>
      <c r="E10" s="72">
        <f>VLOOKUP($A$9&amp;$E$7&amp;$A10,PERFIL_DATOS!$A:$M,E$8,0)</f>
        <v>100</v>
      </c>
      <c r="F10" s="72">
        <f>VLOOKUP($A$9&amp;$E$7&amp;$A10,PERFIL_DATOS!$A:$M,F$8,0)</f>
        <v>100</v>
      </c>
      <c r="G10" s="72">
        <f>VLOOKUP($A$9&amp;$E$7&amp;$A10,PERFIL_DATOS!$A:$M,G$8,0)</f>
        <v>100</v>
      </c>
      <c r="H10" s="72">
        <f>VLOOKUP($A$9&amp;$E$7&amp;$A10,PERFIL_DATOS!$A:$M,H$8,0)</f>
        <v>100</v>
      </c>
      <c r="I10" s="72">
        <f>VLOOKUP($A$9&amp;$E$7&amp;$A10,PERFIL_DATOS!$A:$M,I$8,0)</f>
        <v>100</v>
      </c>
      <c r="J10" s="72">
        <f>VLOOKUP($A$9&amp;$E$7&amp;$A10,PERFIL_DATOS!$A:$M,J$8,0)</f>
        <v>100</v>
      </c>
      <c r="K10" s="72">
        <f>VLOOKUP($A$9&amp;$E$7&amp;$A10,PERFIL_DATOS!$A:$M,K$8,0)</f>
        <v>100</v>
      </c>
      <c r="L10" s="9"/>
      <c r="M10" s="73">
        <f>DESPLEGABLES!$P$3</f>
        <v>100</v>
      </c>
    </row>
    <row r="11" spans="1:14" x14ac:dyDescent="0.35">
      <c r="A11" s="15" t="s">
        <v>1</v>
      </c>
      <c r="B11" s="97" t="s">
        <v>1</v>
      </c>
      <c r="C11" s="74">
        <f>VLOOKUP($A$9&amp;$E$7&amp;$A11,PERFIL_DATOS!$A:$M,C$8,0)</f>
        <v>9.5465152797676591</v>
      </c>
      <c r="D11" s="74">
        <f>VLOOKUP($A$9&amp;$E$7&amp;$A11,PERFIL_DATOS!$A:$M,D$8,0)</f>
        <v>9.5302535759836502</v>
      </c>
      <c r="E11" s="74">
        <f>VLOOKUP($A$9&amp;$E$7&amp;$A11,PERFIL_DATOS!$A:$M,E$8,0)</f>
        <v>9.9550452789991297</v>
      </c>
      <c r="F11" s="74">
        <f>VLOOKUP($A$9&amp;$E$7&amp;$A11,PERFIL_DATOS!$A:$M,F$8,0)</f>
        <v>9.8547909078960192</v>
      </c>
      <c r="G11" s="74">
        <f>VLOOKUP($A$9&amp;$E$7&amp;$A11,PERFIL_DATOS!$A:$M,G$8,0)</f>
        <v>9.4718657543086504</v>
      </c>
      <c r="H11" s="74">
        <f>VLOOKUP($A$9&amp;$E$7&amp;$A11,PERFIL_DATOS!$A:$M,H$8,0)</f>
        <v>9.8233083301266699</v>
      </c>
      <c r="I11" s="74">
        <f>VLOOKUP($A$9&amp;$E$7&amp;$A11,PERFIL_DATOS!$A:$M,I$8,0)</f>
        <v>10.0537124468622</v>
      </c>
      <c r="J11" s="74">
        <f>VLOOKUP($A$9&amp;$E$7&amp;$A11,PERFIL_DATOS!$A:$M,J$8,0)</f>
        <v>10.267467812624</v>
      </c>
      <c r="K11" s="74">
        <f>VLOOKUP($A$9&amp;$E$7&amp;$A11,PERFIL_DATOS!$A:$M,K$8,0)</f>
        <v>10.198796793070301</v>
      </c>
      <c r="L11" s="9"/>
      <c r="M11" s="75">
        <f>DESPLEGABLES!P4</f>
        <v>9.4404186646535706</v>
      </c>
    </row>
    <row r="12" spans="1:14" x14ac:dyDescent="0.35">
      <c r="A12" s="16" t="s">
        <v>2</v>
      </c>
      <c r="B12" s="57" t="s">
        <v>2</v>
      </c>
      <c r="C12" s="76">
        <f>VLOOKUP($A$9&amp;$E$7&amp;$A12,PERFIL_DATOS!$A:$M,C$8,0)</f>
        <v>13.0206113103481</v>
      </c>
      <c r="D12" s="76">
        <f>VLOOKUP($A$9&amp;$E$7&amp;$A12,PERFIL_DATOS!$A:$M,D$8,0)</f>
        <v>13.108945787676401</v>
      </c>
      <c r="E12" s="76">
        <f>VLOOKUP($A$9&amp;$E$7&amp;$A12,PERFIL_DATOS!$A:$M,E$8,0)</f>
        <v>14.0565327827417</v>
      </c>
      <c r="F12" s="76">
        <f>VLOOKUP($A$9&amp;$E$7&amp;$A12,PERFIL_DATOS!$A:$M,F$8,0)</f>
        <v>13.331337740033</v>
      </c>
      <c r="G12" s="76">
        <f>VLOOKUP($A$9&amp;$E$7&amp;$A12,PERFIL_DATOS!$A:$M,G$8,0)</f>
        <v>13.384488901068799</v>
      </c>
      <c r="H12" s="76">
        <f>VLOOKUP($A$9&amp;$E$7&amp;$A12,PERFIL_DATOS!$A:$M,H$8,0)</f>
        <v>13.3342118718669</v>
      </c>
      <c r="I12" s="76">
        <f>VLOOKUP($A$9&amp;$E$7&amp;$A12,PERFIL_DATOS!$A:$M,I$8,0)</f>
        <v>14.641199269743201</v>
      </c>
      <c r="J12" s="76">
        <f>VLOOKUP($A$9&amp;$E$7&amp;$A12,PERFIL_DATOS!$A:$M,J$8,0)</f>
        <v>13.7420913152763</v>
      </c>
      <c r="K12" s="76">
        <f>VLOOKUP($A$9&amp;$E$7&amp;$A12,PERFIL_DATOS!$A:$M,K$8,0)</f>
        <v>14.3662542428556</v>
      </c>
      <c r="L12" s="9"/>
      <c r="M12" s="77">
        <f>DESPLEGABLES!P5</f>
        <v>13.279326858101101</v>
      </c>
    </row>
    <row r="13" spans="1:14" x14ac:dyDescent="0.35">
      <c r="A13" s="16" t="s">
        <v>3</v>
      </c>
      <c r="B13" s="57" t="s">
        <v>3</v>
      </c>
      <c r="C13" s="76">
        <f>VLOOKUP($A$9&amp;$E$7&amp;$A13,PERFIL_DATOS!$A:$M,C$8,0)</f>
        <v>17.1565783609656</v>
      </c>
      <c r="D13" s="76">
        <f>VLOOKUP($A$9&amp;$E$7&amp;$A13,PERFIL_DATOS!$A:$M,D$8,0)</f>
        <v>17.363534909554701</v>
      </c>
      <c r="E13" s="76">
        <f>VLOOKUP($A$9&amp;$E$7&amp;$A13,PERFIL_DATOS!$A:$M,E$8,0)</f>
        <v>17.047532065776</v>
      </c>
      <c r="F13" s="76">
        <f>VLOOKUP($A$9&amp;$E$7&amp;$A13,PERFIL_DATOS!$A:$M,F$8,0)</f>
        <v>16.715182762144199</v>
      </c>
      <c r="G13" s="76">
        <f>VLOOKUP($A$9&amp;$E$7&amp;$A13,PERFIL_DATOS!$A:$M,G$8,0)</f>
        <v>17.2470299854348</v>
      </c>
      <c r="H13" s="76">
        <f>VLOOKUP($A$9&amp;$E$7&amp;$A13,PERFIL_DATOS!$A:$M,H$8,0)</f>
        <v>16.5889072210596</v>
      </c>
      <c r="I13" s="76">
        <f>VLOOKUP($A$9&amp;$E$7&amp;$A13,PERFIL_DATOS!$A:$M,I$8,0)</f>
        <v>16.242788362039001</v>
      </c>
      <c r="J13" s="76">
        <f>VLOOKUP($A$9&amp;$E$7&amp;$A13,PERFIL_DATOS!$A:$M,J$8,0)</f>
        <v>16.0278921696233</v>
      </c>
      <c r="K13" s="76">
        <f>VLOOKUP($A$9&amp;$E$7&amp;$A13,PERFIL_DATOS!$A:$M,K$8,0)</f>
        <v>15.9497670231274</v>
      </c>
      <c r="L13" s="9"/>
      <c r="M13" s="77">
        <f>DESPLEGABLES!P6</f>
        <v>15.7601361182096</v>
      </c>
    </row>
    <row r="14" spans="1:14" x14ac:dyDescent="0.35">
      <c r="A14" s="16" t="s">
        <v>4</v>
      </c>
      <c r="B14" s="57" t="s">
        <v>4</v>
      </c>
      <c r="C14" s="76">
        <f>VLOOKUP($A$9&amp;$E$7&amp;$A14,PERFIL_DATOS!$A:$M,C$8,0)</f>
        <v>21.202538801367499</v>
      </c>
      <c r="D14" s="76">
        <f>VLOOKUP($A$9&amp;$E$7&amp;$A14,PERFIL_DATOS!$A:$M,D$8,0)</f>
        <v>21.456064772275301</v>
      </c>
      <c r="E14" s="76">
        <f>VLOOKUP($A$9&amp;$E$7&amp;$A14,PERFIL_DATOS!$A:$M,E$8,0)</f>
        <v>20.261705774016299</v>
      </c>
      <c r="F14" s="76">
        <f>VLOOKUP($A$9&amp;$E$7&amp;$A14,PERFIL_DATOS!$A:$M,F$8,0)</f>
        <v>20.0741563601057</v>
      </c>
      <c r="G14" s="76">
        <f>VLOOKUP($A$9&amp;$E$7&amp;$A14,PERFIL_DATOS!$A:$M,G$8,0)</f>
        <v>20.4711736471858</v>
      </c>
      <c r="H14" s="76">
        <f>VLOOKUP($A$9&amp;$E$7&amp;$A14,PERFIL_DATOS!$A:$M,H$8,0)</f>
        <v>20.757880051376901</v>
      </c>
      <c r="I14" s="76">
        <f>VLOOKUP($A$9&amp;$E$7&amp;$A14,PERFIL_DATOS!$A:$M,I$8,0)</f>
        <v>20.759433584238</v>
      </c>
      <c r="J14" s="76">
        <f>VLOOKUP($A$9&amp;$E$7&amp;$A14,PERFIL_DATOS!$A:$M,J$8,0)</f>
        <v>21.033674588509399</v>
      </c>
      <c r="K14" s="76">
        <f>VLOOKUP($A$9&amp;$E$7&amp;$A14,PERFIL_DATOS!$A:$M,K$8,0)</f>
        <v>21.019112619682002</v>
      </c>
      <c r="L14" s="9"/>
      <c r="M14" s="77">
        <f>DESPLEGABLES!P7</f>
        <v>20.300540524964099</v>
      </c>
    </row>
    <row r="15" spans="1:14" x14ac:dyDescent="0.35">
      <c r="A15" s="16" t="s">
        <v>5</v>
      </c>
      <c r="B15" s="57" t="s">
        <v>5</v>
      </c>
      <c r="C15" s="76">
        <f>VLOOKUP($A$9&amp;$E$7&amp;$A15,PERFIL_DATOS!$A:$M,C$8,0)</f>
        <v>15.178694168354101</v>
      </c>
      <c r="D15" s="76">
        <f>VLOOKUP($A$9&amp;$E$7&amp;$A15,PERFIL_DATOS!$A:$M,D$8,0)</f>
        <v>15.4415036959831</v>
      </c>
      <c r="E15" s="76">
        <f>VLOOKUP($A$9&amp;$E$7&amp;$A15,PERFIL_DATOS!$A:$M,E$8,0)</f>
        <v>15.1460539794257</v>
      </c>
      <c r="F15" s="76">
        <f>VLOOKUP($A$9&amp;$E$7&amp;$A15,PERFIL_DATOS!$A:$M,F$8,0)</f>
        <v>15.019016082051101</v>
      </c>
      <c r="G15" s="76">
        <f>VLOOKUP($A$9&amp;$E$7&amp;$A15,PERFIL_DATOS!$A:$M,G$8,0)</f>
        <v>14.357959748410901</v>
      </c>
      <c r="H15" s="76">
        <f>VLOOKUP($A$9&amp;$E$7&amp;$A15,PERFIL_DATOS!$A:$M,H$8,0)</f>
        <v>15.6411222802643</v>
      </c>
      <c r="I15" s="76">
        <f>VLOOKUP($A$9&amp;$E$7&amp;$A15,PERFIL_DATOS!$A:$M,I$8,0)</f>
        <v>15.059406019070201</v>
      </c>
      <c r="J15" s="76">
        <f>VLOOKUP($A$9&amp;$E$7&amp;$A15,PERFIL_DATOS!$A:$M,J$8,0)</f>
        <v>15.7814032287661</v>
      </c>
      <c r="K15" s="76">
        <f>VLOOKUP($A$9&amp;$E$7&amp;$A15,PERFIL_DATOS!$A:$M,K$8,0)</f>
        <v>14.330377021059199</v>
      </c>
      <c r="L15" s="9"/>
      <c r="M15" s="77">
        <f>DESPLEGABLES!P8</f>
        <v>13.2596986895439</v>
      </c>
    </row>
    <row r="16" spans="1:14" x14ac:dyDescent="0.35">
      <c r="A16" s="16" t="s">
        <v>6</v>
      </c>
      <c r="B16" s="57" t="s">
        <v>6</v>
      </c>
      <c r="C16" s="76">
        <f>VLOOKUP($A$9&amp;$E$7&amp;$A16,PERFIL_DATOS!$A:$M,C$8,0)</f>
        <v>7.5131591147694996</v>
      </c>
      <c r="D16" s="76">
        <f>VLOOKUP($A$9&amp;$E$7&amp;$A16,PERFIL_DATOS!$A:$M,D$8,0)</f>
        <v>7.6247360012068501</v>
      </c>
      <c r="E16" s="76">
        <f>VLOOKUP($A$9&amp;$E$7&amp;$A16,PERFIL_DATOS!$A:$M,E$8,0)</f>
        <v>7.4671621754886601</v>
      </c>
      <c r="F16" s="76">
        <f>VLOOKUP($A$9&amp;$E$7&amp;$A16,PERFIL_DATOS!$A:$M,F$8,0)</f>
        <v>7.75634060198513</v>
      </c>
      <c r="G16" s="76">
        <f>VLOOKUP($A$9&amp;$E$7&amp;$A16,PERFIL_DATOS!$A:$M,G$8,0)</f>
        <v>7.8975742222605696</v>
      </c>
      <c r="H16" s="76">
        <f>VLOOKUP($A$9&amp;$E$7&amp;$A16,PERFIL_DATOS!$A:$M,H$8,0)</f>
        <v>8.0024124668132099</v>
      </c>
      <c r="I16" s="76">
        <f>VLOOKUP($A$9&amp;$E$7&amp;$A16,PERFIL_DATOS!$A:$M,I$8,0)</f>
        <v>7.4450700181683498</v>
      </c>
      <c r="J16" s="76">
        <f>VLOOKUP($A$9&amp;$E$7&amp;$A16,PERFIL_DATOS!$A:$M,J$8,0)</f>
        <v>7.8518761922238198</v>
      </c>
      <c r="K16" s="76">
        <f>VLOOKUP($A$9&amp;$E$7&amp;$A16,PERFIL_DATOS!$A:$M,K$8,0)</f>
        <v>7.76214460381766</v>
      </c>
      <c r="L16" s="9"/>
      <c r="M16" s="77">
        <f>DESPLEGABLES!P9</f>
        <v>9.7203045060063502</v>
      </c>
    </row>
    <row r="17" spans="1:13" x14ac:dyDescent="0.35">
      <c r="A17" s="16" t="s">
        <v>7</v>
      </c>
      <c r="B17" s="57" t="s">
        <v>7</v>
      </c>
      <c r="C17" s="76">
        <f>VLOOKUP($A$9&amp;$E$7&amp;$A17,PERFIL_DATOS!$A:$M,C$8,0)</f>
        <v>8.1735465751007208</v>
      </c>
      <c r="D17" s="76">
        <f>VLOOKUP($A$9&amp;$E$7&amp;$A17,PERFIL_DATOS!$A:$M,D$8,0)</f>
        <v>7.4595738990907501</v>
      </c>
      <c r="E17" s="76">
        <f>VLOOKUP($A$9&amp;$E$7&amp;$A17,PERFIL_DATOS!$A:$M,E$8,0)</f>
        <v>8.0965078355367996</v>
      </c>
      <c r="F17" s="76">
        <f>VLOOKUP($A$9&amp;$E$7&amp;$A17,PERFIL_DATOS!$A:$M,F$8,0)</f>
        <v>7.7766252708254697</v>
      </c>
      <c r="G17" s="76">
        <f>VLOOKUP($A$9&amp;$E$7&amp;$A17,PERFIL_DATOS!$A:$M,G$8,0)</f>
        <v>8.2890370596324097</v>
      </c>
      <c r="H17" s="76">
        <f>VLOOKUP($A$9&amp;$E$7&amp;$A17,PERFIL_DATOS!$A:$M,H$8,0)</f>
        <v>7.70375504940022</v>
      </c>
      <c r="I17" s="76">
        <f>VLOOKUP($A$9&amp;$E$7&amp;$A17,PERFIL_DATOS!$A:$M,I$8,0)</f>
        <v>7.6488461819600504</v>
      </c>
      <c r="J17" s="76">
        <f>VLOOKUP($A$9&amp;$E$7&amp;$A17,PERFIL_DATOS!$A:$M,J$8,0)</f>
        <v>7.5304838028259198</v>
      </c>
      <c r="K17" s="76">
        <f>VLOOKUP($A$9&amp;$E$7&amp;$A17,PERFIL_DATOS!$A:$M,K$8,0)</f>
        <v>8.7840918768324894</v>
      </c>
      <c r="L17" s="9"/>
      <c r="M17" s="77">
        <f>DESPLEGABLES!P10</f>
        <v>9.3198519796703607</v>
      </c>
    </row>
    <row r="18" spans="1:13" x14ac:dyDescent="0.35">
      <c r="A18" s="17" t="s">
        <v>8</v>
      </c>
      <c r="B18" s="98" t="s">
        <v>8</v>
      </c>
      <c r="C18" s="78">
        <f>VLOOKUP($A$9&amp;$E$7&amp;$A18,PERFIL_DATOS!$A:$M,C$8,0)</f>
        <v>8.2083743356135095</v>
      </c>
      <c r="D18" s="78">
        <f>VLOOKUP($A$9&amp;$E$7&amp;$A18,PERFIL_DATOS!$A:$M,D$8,0)</f>
        <v>8.0153667868946901</v>
      </c>
      <c r="E18" s="78">
        <f>VLOOKUP($A$9&amp;$E$7&amp;$A18,PERFIL_DATOS!$A:$M,E$8,0)</f>
        <v>7.9694361203187301</v>
      </c>
      <c r="F18" s="78">
        <f>VLOOKUP($A$9&amp;$E$7&amp;$A18,PERFIL_DATOS!$A:$M,F$8,0)</f>
        <v>9.4725273793422193</v>
      </c>
      <c r="G18" s="78">
        <f>VLOOKUP($A$9&amp;$E$7&amp;$A18,PERFIL_DATOS!$A:$M,G$8,0)</f>
        <v>8.8808889110341607</v>
      </c>
      <c r="H18" s="78">
        <f>VLOOKUP($A$9&amp;$E$7&amp;$A18,PERFIL_DATOS!$A:$M,H$8,0)</f>
        <v>8.1483869153985005</v>
      </c>
      <c r="I18" s="78">
        <f>VLOOKUP($A$9&amp;$E$7&amp;$A18,PERFIL_DATOS!$A:$M,I$8,0)</f>
        <v>8.14951241357263</v>
      </c>
      <c r="J18" s="78">
        <f>VLOOKUP($A$9&amp;$E$7&amp;$A18,PERFIL_DATOS!$A:$M,J$8,0)</f>
        <v>7.7651475903743004</v>
      </c>
      <c r="K18" s="78">
        <f>VLOOKUP($A$9&amp;$E$7&amp;$A18,PERFIL_DATOS!$A:$M,K$8,0)</f>
        <v>7.5894314877671896</v>
      </c>
      <c r="L18" s="9"/>
      <c r="M18" s="79">
        <f>DESPLEGABLES!P11</f>
        <v>8.9197281520609302</v>
      </c>
    </row>
    <row r="19" spans="1:13" x14ac:dyDescent="0.35">
      <c r="A19" s="15" t="s">
        <v>9</v>
      </c>
      <c r="B19" s="97" t="s">
        <v>9</v>
      </c>
      <c r="C19" s="74">
        <f>VLOOKUP($A$9&amp;$E$7&amp;$A19,PERFIL_DATOS!$A:$M,C$8,0)</f>
        <v>4.3288663031546601</v>
      </c>
      <c r="D19" s="80">
        <f>VLOOKUP($A$9&amp;$E$7&amp;$A19,PERFIL_DATOS!$A:$M,D$8,0)</f>
        <v>3.94405968429859</v>
      </c>
      <c r="E19" s="74">
        <f>VLOOKUP($A$9&amp;$E$7&amp;$A19,PERFIL_DATOS!$A:$M,E$8,0)</f>
        <v>4.42836251984538</v>
      </c>
      <c r="F19" s="80">
        <f>VLOOKUP($A$9&amp;$E$7&amp;$A19,PERFIL_DATOS!$A:$M,F$8,0)</f>
        <v>4.28036700826362</v>
      </c>
      <c r="G19" s="74">
        <f>VLOOKUP($A$9&amp;$E$7&amp;$A19,PERFIL_DATOS!$A:$M,G$8,0)</f>
        <v>4.9356607739325398</v>
      </c>
      <c r="H19" s="74">
        <f>VLOOKUP($A$9&amp;$E$7&amp;$A19,PERFIL_DATOS!$A:$M,H$8,0)</f>
        <v>4.45543876849983</v>
      </c>
      <c r="I19" s="74">
        <f>VLOOKUP($A$9&amp;$E$7&amp;$A19,PERFIL_DATOS!$A:$M,I$8,0)</f>
        <v>5.0103197647537501</v>
      </c>
      <c r="J19" s="74">
        <f>VLOOKUP($A$9&amp;$E$7&amp;$A19,PERFIL_DATOS!$A:$M,J$8,0)</f>
        <v>4.7371845807852999</v>
      </c>
      <c r="K19" s="74">
        <f>VLOOKUP($A$9&amp;$E$7&amp;$A19,PERFIL_DATOS!$A:$M,K$8,0)</f>
        <v>4.7054776938331102</v>
      </c>
      <c r="L19" s="9"/>
      <c r="M19" s="75">
        <f>DESPLEGABLES!P12</f>
        <v>5.8814025917551502</v>
      </c>
    </row>
    <row r="20" spans="1:13" x14ac:dyDescent="0.35">
      <c r="A20" s="16" t="s">
        <v>10</v>
      </c>
      <c r="B20" s="57" t="s">
        <v>10</v>
      </c>
      <c r="C20" s="76">
        <f>VLOOKUP($A$9&amp;$E$7&amp;$A20,PERFIL_DATOS!$A:$M,C$8,0)</f>
        <v>4.52836320891572</v>
      </c>
      <c r="D20" s="76">
        <f>VLOOKUP($A$9&amp;$E$7&amp;$A20,PERFIL_DATOS!$A:$M,D$8,0)</f>
        <v>4.4897511897088496</v>
      </c>
      <c r="E20" s="76">
        <f>VLOOKUP($A$9&amp;$E$7&amp;$A20,PERFIL_DATOS!$A:$M,E$8,0)</f>
        <v>4.9938040667142296</v>
      </c>
      <c r="F20" s="76">
        <f>VLOOKUP($A$9&amp;$E$7&amp;$A20,PERFIL_DATOS!$A:$M,F$8,0)</f>
        <v>4.7861193200849703</v>
      </c>
      <c r="G20" s="76">
        <f>VLOOKUP($A$9&amp;$E$7&amp;$A20,PERFIL_DATOS!$A:$M,G$8,0)</f>
        <v>4.5858981502692799</v>
      </c>
      <c r="H20" s="76">
        <f>VLOOKUP($A$9&amp;$E$7&amp;$A20,PERFIL_DATOS!$A:$M,H$8,0)</f>
        <v>4.3542293723545002</v>
      </c>
      <c r="I20" s="76">
        <f>VLOOKUP($A$9&amp;$E$7&amp;$A20,PERFIL_DATOS!$A:$M,I$8,0)</f>
        <v>4.1076397787388901</v>
      </c>
      <c r="J20" s="76">
        <f>VLOOKUP($A$9&amp;$E$7&amp;$A20,PERFIL_DATOS!$A:$M,J$8,0)</f>
        <v>3.9717357071834298</v>
      </c>
      <c r="K20" s="76">
        <f>VLOOKUP($A$9&amp;$E$7&amp;$A20,PERFIL_DATOS!$A:$M,K$8,0)</f>
        <v>4.2431554679611203</v>
      </c>
      <c r="L20" s="9"/>
      <c r="M20" s="77">
        <f>DESPLEGABLES!P13</f>
        <v>6.5377124981118104</v>
      </c>
    </row>
    <row r="21" spans="1:13" x14ac:dyDescent="0.35">
      <c r="A21" s="16" t="s">
        <v>11</v>
      </c>
      <c r="B21" s="57" t="s">
        <v>11</v>
      </c>
      <c r="C21" s="76">
        <f>VLOOKUP($A$9&amp;$E$7&amp;$A21,PERFIL_DATOS!$A:$M,C$8,0)</f>
        <v>7.6058995426687899</v>
      </c>
      <c r="D21" s="76">
        <f>VLOOKUP($A$9&amp;$E$7&amp;$A21,PERFIL_DATOS!$A:$M,D$8,0)</f>
        <v>6.9381788540395197</v>
      </c>
      <c r="E21" s="76">
        <f>VLOOKUP($A$9&amp;$E$7&amp;$A21,PERFIL_DATOS!$A:$M,E$8,0)</f>
        <v>6.8741498804613101</v>
      </c>
      <c r="F21" s="76">
        <f>VLOOKUP($A$9&amp;$E$7&amp;$A21,PERFIL_DATOS!$A:$M,F$8,0)</f>
        <v>7.3528519883147601</v>
      </c>
      <c r="G21" s="76">
        <f>VLOOKUP($A$9&amp;$E$7&amp;$A21,PERFIL_DATOS!$A:$M,G$8,0)</f>
        <v>7.3397504646961602</v>
      </c>
      <c r="H21" s="76">
        <f>VLOOKUP($A$9&amp;$E$7&amp;$A21,PERFIL_DATOS!$A:$M,H$8,0)</f>
        <v>7.4181623785200799</v>
      </c>
      <c r="I21" s="76">
        <f>VLOOKUP($A$9&amp;$E$7&amp;$A21,PERFIL_DATOS!$A:$M,I$8,0)</f>
        <v>7.5927004265115299</v>
      </c>
      <c r="J21" s="76">
        <f>VLOOKUP($A$9&amp;$E$7&amp;$A21,PERFIL_DATOS!$A:$M,J$8,0)</f>
        <v>7.8380564244594204</v>
      </c>
      <c r="K21" s="76">
        <f>VLOOKUP($A$9&amp;$E$7&amp;$A21,PERFIL_DATOS!$A:$M,K$8,0)</f>
        <v>7.3529447546747404</v>
      </c>
      <c r="L21" s="9"/>
      <c r="M21" s="77">
        <f>DESPLEGABLES!P14</f>
        <v>8.2946891409932899</v>
      </c>
    </row>
    <row r="22" spans="1:13" x14ac:dyDescent="0.35">
      <c r="A22" s="16" t="s">
        <v>12</v>
      </c>
      <c r="B22" s="57" t="s">
        <v>12</v>
      </c>
      <c r="C22" s="76">
        <f>VLOOKUP($A$9&amp;$E$7&amp;$A22,PERFIL_DATOS!$A:$M,C$8,0)</f>
        <v>16.772934606722099</v>
      </c>
      <c r="D22" s="76">
        <f>VLOOKUP($A$9&amp;$E$7&amp;$A22,PERFIL_DATOS!$A:$M,D$8,0)</f>
        <v>16.8971141846209</v>
      </c>
      <c r="E22" s="76">
        <f>VLOOKUP($A$9&amp;$E$7&amp;$A22,PERFIL_DATOS!$A:$M,E$8,0)</f>
        <v>17.248886571065299</v>
      </c>
      <c r="F22" s="76">
        <f>VLOOKUP($A$9&amp;$E$7&amp;$A22,PERFIL_DATOS!$A:$M,F$8,0)</f>
        <v>16.187837339359699</v>
      </c>
      <c r="G22" s="76">
        <f>VLOOKUP($A$9&amp;$E$7&amp;$A22,PERFIL_DATOS!$A:$M,G$8,0)</f>
        <v>16.640928869738602</v>
      </c>
      <c r="H22" s="76">
        <f>VLOOKUP($A$9&amp;$E$7&amp;$A22,PERFIL_DATOS!$A:$M,H$8,0)</f>
        <v>16.689245106979602</v>
      </c>
      <c r="I22" s="76">
        <f>VLOOKUP($A$9&amp;$E$7&amp;$A22,PERFIL_DATOS!$A:$M,I$8,0)</f>
        <v>16.5480571840728</v>
      </c>
      <c r="J22" s="76">
        <f>VLOOKUP($A$9&amp;$E$7&amp;$A22,PERFIL_DATOS!$A:$M,J$8,0)</f>
        <v>16.996103801887099</v>
      </c>
      <c r="K22" s="76">
        <f>VLOOKUP($A$9&amp;$E$7&amp;$A22,PERFIL_DATOS!$A:$M,K$8,0)</f>
        <v>16.803526892709002</v>
      </c>
      <c r="L22" s="9"/>
      <c r="M22" s="77">
        <f>DESPLEGABLES!P15</f>
        <v>18.3913191948552</v>
      </c>
    </row>
    <row r="23" spans="1:13" x14ac:dyDescent="0.35">
      <c r="A23" s="16" t="s">
        <v>13</v>
      </c>
      <c r="B23" s="57" t="s">
        <v>13</v>
      </c>
      <c r="C23" s="76">
        <f>VLOOKUP($A$9&amp;$E$7&amp;$A23,PERFIL_DATOS!$A:$M,C$8,0)</f>
        <v>22.702184362203901</v>
      </c>
      <c r="D23" s="76">
        <f>VLOOKUP($A$9&amp;$E$7&amp;$A23,PERFIL_DATOS!$A:$M,D$8,0)</f>
        <v>23.359024644458799</v>
      </c>
      <c r="E23" s="76">
        <f>VLOOKUP($A$9&amp;$E$7&amp;$A23,PERFIL_DATOS!$A:$M,E$8,0)</f>
        <v>22.644972311978702</v>
      </c>
      <c r="F23" s="76">
        <f>VLOOKUP($A$9&amp;$E$7&amp;$A23,PERFIL_DATOS!$A:$M,F$8,0)</f>
        <v>22.235434783530401</v>
      </c>
      <c r="G23" s="76">
        <f>VLOOKUP($A$9&amp;$E$7&amp;$A23,PERFIL_DATOS!$A:$M,G$8,0)</f>
        <v>22.854161058614</v>
      </c>
      <c r="H23" s="76">
        <f>VLOOKUP($A$9&amp;$E$7&amp;$A23,PERFIL_DATOS!$A:$M,H$8,0)</f>
        <v>22.932447415076101</v>
      </c>
      <c r="I23" s="76">
        <f>VLOOKUP($A$9&amp;$E$7&amp;$A23,PERFIL_DATOS!$A:$M,I$8,0)</f>
        <v>22.324342509099601</v>
      </c>
      <c r="J23" s="76">
        <f>VLOOKUP($A$9&amp;$E$7&amp;$A23,PERFIL_DATOS!$A:$M,J$8,0)</f>
        <v>22.080057696164801</v>
      </c>
      <c r="K23" s="76">
        <f>VLOOKUP($A$9&amp;$E$7&amp;$A23,PERFIL_DATOS!$A:$M,K$8,0)</f>
        <v>24.218341301993998</v>
      </c>
      <c r="L23" s="9"/>
      <c r="M23" s="77">
        <f>DESPLEGABLES!P16</f>
        <v>20.8533597410851</v>
      </c>
    </row>
    <row r="24" spans="1:13" x14ac:dyDescent="0.35">
      <c r="A24" s="16" t="s">
        <v>14</v>
      </c>
      <c r="B24" s="57" t="s">
        <v>14</v>
      </c>
      <c r="C24" s="76">
        <f>VLOOKUP($A$9&amp;$E$7&amp;$A24,PERFIL_DATOS!$A:$M,C$8,0)</f>
        <v>10.2485441074863</v>
      </c>
      <c r="D24" s="76">
        <f>VLOOKUP($A$9&amp;$E$7&amp;$A24,PERFIL_DATOS!$A:$M,D$8,0)</f>
        <v>9.7314840846441903</v>
      </c>
      <c r="E24" s="76">
        <f>VLOOKUP($A$9&amp;$E$7&amp;$A24,PERFIL_DATOS!$A:$M,E$8,0)</f>
        <v>9.1867815351592998</v>
      </c>
      <c r="F24" s="76">
        <f>VLOOKUP($A$9&amp;$E$7&amp;$A24,PERFIL_DATOS!$A:$M,F$8,0)</f>
        <v>9.4029925419647</v>
      </c>
      <c r="G24" s="76">
        <f>VLOOKUP($A$9&amp;$E$7&amp;$A24,PERFIL_DATOS!$A:$M,G$8,0)</f>
        <v>9.5054320383010502</v>
      </c>
      <c r="H24" s="76">
        <f>VLOOKUP($A$9&amp;$E$7&amp;$A24,PERFIL_DATOS!$A:$M,H$8,0)</f>
        <v>9.3096619910845906</v>
      </c>
      <c r="I24" s="76">
        <f>VLOOKUP($A$9&amp;$E$7&amp;$A24,PERFIL_DATOS!$A:$M,I$8,0)</f>
        <v>10.101630043743199</v>
      </c>
      <c r="J24" s="76">
        <f>VLOOKUP($A$9&amp;$E$7&amp;$A24,PERFIL_DATOS!$A:$M,J$8,0)</f>
        <v>10.769603680264201</v>
      </c>
      <c r="K24" s="76">
        <f>VLOOKUP($A$9&amp;$E$7&amp;$A24,PERFIL_DATOS!$A:$M,K$8,0)</f>
        <v>10.428263805248401</v>
      </c>
      <c r="L24" s="9"/>
      <c r="M24" s="77">
        <f>DESPLEGABLES!P17</f>
        <v>10.556748227248301</v>
      </c>
    </row>
    <row r="25" spans="1:13" x14ac:dyDescent="0.35">
      <c r="A25" s="16" t="s">
        <v>15</v>
      </c>
      <c r="B25" s="57" t="s">
        <v>15</v>
      </c>
      <c r="C25" s="76">
        <f>VLOOKUP($A$9&amp;$E$7&amp;$A25,PERFIL_DATOS!$A:$M,C$8,0)</f>
        <v>14.786537892088999</v>
      </c>
      <c r="D25" s="76">
        <f>VLOOKUP($A$9&amp;$E$7&amp;$A25,PERFIL_DATOS!$A:$M,D$8,0)</f>
        <v>14.281074715087</v>
      </c>
      <c r="E25" s="76">
        <f>VLOOKUP($A$9&amp;$E$7&amp;$A25,PERFIL_DATOS!$A:$M,E$8,0)</f>
        <v>14.8556962340204</v>
      </c>
      <c r="F25" s="76">
        <f>VLOOKUP($A$9&amp;$E$7&amp;$A25,PERFIL_DATOS!$A:$M,F$8,0)</f>
        <v>16.180977134062299</v>
      </c>
      <c r="G25" s="76">
        <f>VLOOKUP($A$9&amp;$E$7&amp;$A25,PERFIL_DATOS!$A:$M,G$8,0)</f>
        <v>15.4468101396428</v>
      </c>
      <c r="H25" s="76">
        <f>VLOOKUP($A$9&amp;$E$7&amp;$A25,PERFIL_DATOS!$A:$M,H$8,0)</f>
        <v>14.5940888413307</v>
      </c>
      <c r="I25" s="76">
        <f>VLOOKUP($A$9&amp;$E$7&amp;$A25,PERFIL_DATOS!$A:$M,I$8,0)</f>
        <v>13.8022406166143</v>
      </c>
      <c r="J25" s="76">
        <f>VLOOKUP($A$9&amp;$E$7&amp;$A25,PERFIL_DATOS!$A:$M,J$8,0)</f>
        <v>13.759203861204901</v>
      </c>
      <c r="K25" s="76">
        <f>VLOOKUP($A$9&amp;$E$7&amp;$A25,PERFIL_DATOS!$A:$M,K$8,0)</f>
        <v>13.8116658758835</v>
      </c>
      <c r="L25" s="9"/>
      <c r="M25" s="77">
        <f>DESPLEGABLES!P18</f>
        <v>12.563205816730299</v>
      </c>
    </row>
    <row r="26" spans="1:13" x14ac:dyDescent="0.35">
      <c r="A26" s="17" t="s">
        <v>16</v>
      </c>
      <c r="B26" s="98" t="s">
        <v>16</v>
      </c>
      <c r="C26" s="78">
        <f>VLOOKUP($A$9&amp;$E$7&amp;$A26,PERFIL_DATOS!$A:$M,C$8,0)</f>
        <v>19.026689119465399</v>
      </c>
      <c r="D26" s="78">
        <f>VLOOKUP($A$9&amp;$E$7&amp;$A26,PERFIL_DATOS!$A:$M,D$8,0)</f>
        <v>20.359278357584699</v>
      </c>
      <c r="E26" s="78">
        <f>VLOOKUP($A$9&amp;$E$7&amp;$A26,PERFIL_DATOS!$A:$M,E$8,0)</f>
        <v>19.7673193393255</v>
      </c>
      <c r="F26" s="78">
        <f>VLOOKUP($A$9&amp;$E$7&amp;$A26,PERFIL_DATOS!$A:$M,F$8,0)</f>
        <v>19.573403772688899</v>
      </c>
      <c r="G26" s="78">
        <f>VLOOKUP($A$9&amp;$E$7&amp;$A26,PERFIL_DATOS!$A:$M,G$8,0)</f>
        <v>18.691382810586902</v>
      </c>
      <c r="H26" s="78">
        <f>VLOOKUP($A$9&amp;$E$7&amp;$A26,PERFIL_DATOS!$A:$M,H$8,0)</f>
        <v>20.246719976384899</v>
      </c>
      <c r="I26" s="78">
        <f>VLOOKUP($A$9&amp;$E$7&amp;$A26,PERFIL_DATOS!$A:$M,I$8,0)</f>
        <v>20.513037972119601</v>
      </c>
      <c r="J26" s="78">
        <f>VLOOKUP($A$9&amp;$E$7&amp;$A26,PERFIL_DATOS!$A:$M,J$8,0)</f>
        <v>19.848078145870598</v>
      </c>
      <c r="K26" s="78">
        <f>VLOOKUP($A$9&amp;$E$7&amp;$A26,PERFIL_DATOS!$A:$M,K$8,0)</f>
        <v>18.436603525676102</v>
      </c>
      <c r="L26" s="9"/>
      <c r="M26" s="79">
        <f>DESPLEGABLES!P19</f>
        <v>16.9215714842877</v>
      </c>
    </row>
    <row r="27" spans="1:13" x14ac:dyDescent="0.35">
      <c r="A27" s="15" t="s">
        <v>39</v>
      </c>
      <c r="B27" s="97" t="s">
        <v>39</v>
      </c>
      <c r="C27" s="74">
        <f>VLOOKUP($A$9&amp;$E$7&amp;$A27,PERFIL_DATOS!$A:$M,C$8,0)</f>
        <v>2.6842207273629999</v>
      </c>
      <c r="D27" s="74">
        <f>VLOOKUP($A$9&amp;$E$7&amp;$A27,PERFIL_DATOS!$A:$M,D$8,0)</f>
        <v>2.15765613642909</v>
      </c>
      <c r="E27" s="74">
        <f>VLOOKUP($A$9&amp;$E$7&amp;$A27,PERFIL_DATOS!$A:$M,E$8,0)</f>
        <v>2.0967947994673</v>
      </c>
      <c r="F27" s="74">
        <f>VLOOKUP($A$9&amp;$E$7&amp;$A27,PERFIL_DATOS!$A:$M,F$8,0)</f>
        <v>2.4412460303663699</v>
      </c>
      <c r="G27" s="74">
        <f>VLOOKUP($A$9&amp;$E$7&amp;$A27,PERFIL_DATOS!$A:$M,G$8,0)</f>
        <v>2.78001201920886</v>
      </c>
      <c r="H27" s="74">
        <f>VLOOKUP($A$9&amp;$E$7&amp;$A27,PERFIL_DATOS!$A:$M,H$8,0)</f>
        <v>3.3540185231064399</v>
      </c>
      <c r="I27" s="74">
        <f>VLOOKUP($A$9&amp;$E$7&amp;$A27,PERFIL_DATOS!$A:$M,I$8,0)</f>
        <v>2.1586001121981599</v>
      </c>
      <c r="J27" s="74">
        <f>VLOOKUP($A$9&amp;$E$7&amp;$A27,PERFIL_DATOS!$A:$M,J$8,0)</f>
        <v>2.1707021264792101</v>
      </c>
      <c r="K27" s="74">
        <f>VLOOKUP($A$9&amp;$E$7&amp;$A27,PERFIL_DATOS!$A:$M,K$8,0)</f>
        <v>2.8402569436840799</v>
      </c>
      <c r="L27" s="9"/>
      <c r="M27" s="75">
        <f>DESPLEGABLES!P20</f>
        <v>6.9585420509598999</v>
      </c>
    </row>
    <row r="28" spans="1:13" x14ac:dyDescent="0.35">
      <c r="A28" s="16" t="s">
        <v>40</v>
      </c>
      <c r="B28" s="57" t="s">
        <v>40</v>
      </c>
      <c r="C28" s="76">
        <f>VLOOKUP($A$9&amp;$E$7&amp;$A28,PERFIL_DATOS!$A:$M,C$8,0)</f>
        <v>3.0229592828663798</v>
      </c>
      <c r="D28" s="76">
        <f>VLOOKUP($A$9&amp;$E$7&amp;$A28,PERFIL_DATOS!$A:$M,D$8,0)</f>
        <v>3.3283030706145298</v>
      </c>
      <c r="E28" s="76">
        <f>VLOOKUP($A$9&amp;$E$7&amp;$A28,PERFIL_DATOS!$A:$M,E$8,0)</f>
        <v>3.31823944519122</v>
      </c>
      <c r="F28" s="76">
        <f>VLOOKUP($A$9&amp;$E$7&amp;$A28,PERFIL_DATOS!$A:$M,F$8,0)</f>
        <v>3.0736348488253298</v>
      </c>
      <c r="G28" s="76">
        <f>VLOOKUP($A$9&amp;$E$7&amp;$A28,PERFIL_DATOS!$A:$M,G$8,0)</f>
        <v>3.0450787173110001</v>
      </c>
      <c r="H28" s="76">
        <f>VLOOKUP($A$9&amp;$E$7&amp;$A28,PERFIL_DATOS!$A:$M,H$8,0)</f>
        <v>3.0298782169884801</v>
      </c>
      <c r="I28" s="76">
        <f>VLOOKUP($A$9&amp;$E$7&amp;$A28,PERFIL_DATOS!$A:$M,I$8,0)</f>
        <v>2.9634580987431902</v>
      </c>
      <c r="J28" s="76">
        <f>VLOOKUP($A$9&amp;$E$7&amp;$A28,PERFIL_DATOS!$A:$M,J$8,0)</f>
        <v>2.9752905078713399</v>
      </c>
      <c r="K28" s="76">
        <f>VLOOKUP($A$9&amp;$E$7&amp;$A28,PERFIL_DATOS!$A:$M,K$8,0)</f>
        <v>3.1754334099784698</v>
      </c>
      <c r="L28" s="9"/>
      <c r="M28" s="77">
        <f>DESPLEGABLES!P21</f>
        <v>6.79973642868634</v>
      </c>
    </row>
    <row r="29" spans="1:13" x14ac:dyDescent="0.35">
      <c r="A29" s="16" t="s">
        <v>41</v>
      </c>
      <c r="B29" s="57" t="s">
        <v>41</v>
      </c>
      <c r="C29" s="76">
        <f>VLOOKUP($A$9&amp;$E$7&amp;$A29,PERFIL_DATOS!$A:$M,C$8,0)</f>
        <v>10.199855831496301</v>
      </c>
      <c r="D29" s="76">
        <f>VLOOKUP($A$9&amp;$E$7&amp;$A29,PERFIL_DATOS!$A:$M,D$8,0)</f>
        <v>10.2609302357475</v>
      </c>
      <c r="E29" s="76">
        <f>VLOOKUP($A$9&amp;$E$7&amp;$A29,PERFIL_DATOS!$A:$M,E$8,0)</f>
        <v>10.410793752892999</v>
      </c>
      <c r="F29" s="76">
        <f>VLOOKUP($A$9&amp;$E$7&amp;$A29,PERFIL_DATOS!$A:$M,F$8,0)</f>
        <v>10.372800006783899</v>
      </c>
      <c r="G29" s="76">
        <f>VLOOKUP($A$9&amp;$E$7&amp;$A29,PERFIL_DATOS!$A:$M,G$8,0)</f>
        <v>9.0000905390353907</v>
      </c>
      <c r="H29" s="76">
        <f>VLOOKUP($A$9&amp;$E$7&amp;$A29,PERFIL_DATOS!$A:$M,H$8,0)</f>
        <v>9.6253384569700593</v>
      </c>
      <c r="I29" s="76">
        <f>VLOOKUP($A$9&amp;$E$7&amp;$A29,PERFIL_DATOS!$A:$M,I$8,0)</f>
        <v>9.2222747692407996</v>
      </c>
      <c r="J29" s="76">
        <f>VLOOKUP($A$9&amp;$E$7&amp;$A29,PERFIL_DATOS!$A:$M,J$8,0)</f>
        <v>8.5589102594193704</v>
      </c>
      <c r="K29" s="76">
        <f>VLOOKUP($A$9&amp;$E$7&amp;$A29,PERFIL_DATOS!$A:$M,K$8,0)</f>
        <v>8.6704441767947706</v>
      </c>
      <c r="L29" s="9"/>
      <c r="M29" s="77">
        <f>DESPLEGABLES!P22</f>
        <v>14.4167542086173</v>
      </c>
    </row>
    <row r="30" spans="1:13" x14ac:dyDescent="0.35">
      <c r="A30" s="16" t="s">
        <v>42</v>
      </c>
      <c r="B30" s="57" t="s">
        <v>42</v>
      </c>
      <c r="C30" s="76">
        <f>VLOOKUP($A$9&amp;$E$7&amp;$A30,PERFIL_DATOS!$A:$M,C$8,0)</f>
        <v>27.446985173376099</v>
      </c>
      <c r="D30" s="76">
        <f>VLOOKUP($A$9&amp;$E$7&amp;$A30,PERFIL_DATOS!$A:$M,D$8,0)</f>
        <v>27.363612052059199</v>
      </c>
      <c r="E30" s="76">
        <f>VLOOKUP($A$9&amp;$E$7&amp;$A30,PERFIL_DATOS!$A:$M,E$8,0)</f>
        <v>25.8841820683969</v>
      </c>
      <c r="F30" s="76">
        <f>VLOOKUP($A$9&amp;$E$7&amp;$A30,PERFIL_DATOS!$A:$M,F$8,0)</f>
        <v>25.808558720898201</v>
      </c>
      <c r="G30" s="76">
        <f>VLOOKUP($A$9&amp;$E$7&amp;$A30,PERFIL_DATOS!$A:$M,G$8,0)</f>
        <v>26.426533649227501</v>
      </c>
      <c r="H30" s="76">
        <f>VLOOKUP($A$9&amp;$E$7&amp;$A30,PERFIL_DATOS!$A:$M,H$8,0)</f>
        <v>25.180961367146502</v>
      </c>
      <c r="I30" s="76">
        <f>VLOOKUP($A$9&amp;$E$7&amp;$A30,PERFIL_DATOS!$A:$M,I$8,0)</f>
        <v>24.6445458396412</v>
      </c>
      <c r="J30" s="76">
        <f>VLOOKUP($A$9&amp;$E$7&amp;$A30,PERFIL_DATOS!$A:$M,J$8,0)</f>
        <v>24.307377171607701</v>
      </c>
      <c r="K30" s="76">
        <f>VLOOKUP($A$9&amp;$E$7&amp;$A30,PERFIL_DATOS!$A:$M,K$8,0)</f>
        <v>23.6649695244352</v>
      </c>
      <c r="L30" s="9"/>
      <c r="M30" s="77">
        <f>DESPLEGABLES!P23</f>
        <v>28.979809457516499</v>
      </c>
    </row>
    <row r="31" spans="1:13" x14ac:dyDescent="0.35">
      <c r="A31" s="16" t="s">
        <v>43</v>
      </c>
      <c r="B31" s="57" t="s">
        <v>43</v>
      </c>
      <c r="C31" s="76">
        <f>VLOOKUP($A$9&amp;$E$7&amp;$A31,PERFIL_DATOS!$A:$M,C$8,0)</f>
        <v>23.8390816286853</v>
      </c>
      <c r="D31" s="76">
        <f>VLOOKUP($A$9&amp;$E$7&amp;$A31,PERFIL_DATOS!$A:$M,D$8,0)</f>
        <v>24.3538200968224</v>
      </c>
      <c r="E31" s="76">
        <f>VLOOKUP($A$9&amp;$E$7&amp;$A31,PERFIL_DATOS!$A:$M,E$8,0)</f>
        <v>24.480199933012099</v>
      </c>
      <c r="F31" s="76">
        <f>VLOOKUP($A$9&amp;$E$7&amp;$A31,PERFIL_DATOS!$A:$M,F$8,0)</f>
        <v>23.816309311308299</v>
      </c>
      <c r="G31" s="76">
        <f>VLOOKUP($A$9&amp;$E$7&amp;$A31,PERFIL_DATOS!$A:$M,G$8,0)</f>
        <v>24.9408609958443</v>
      </c>
      <c r="H31" s="76">
        <f>VLOOKUP($A$9&amp;$E$7&amp;$A31,PERFIL_DATOS!$A:$M,H$8,0)</f>
        <v>24.999973643844001</v>
      </c>
      <c r="I31" s="76">
        <f>VLOOKUP($A$9&amp;$E$7&amp;$A31,PERFIL_DATOS!$A:$M,I$8,0)</f>
        <v>25.569942870529101</v>
      </c>
      <c r="J31" s="76">
        <f>VLOOKUP($A$9&amp;$E$7&amp;$A31,PERFIL_DATOS!$A:$M,J$8,0)</f>
        <v>26.058754496844202</v>
      </c>
      <c r="K31" s="76">
        <f>VLOOKUP($A$9&amp;$E$7&amp;$A31,PERFIL_DATOS!$A:$M,K$8,0)</f>
        <v>25.4169677725464</v>
      </c>
      <c r="L31" s="9"/>
      <c r="M31" s="77">
        <f>DESPLEGABLES!P24</f>
        <v>19.8436629093653</v>
      </c>
    </row>
    <row r="32" spans="1:13" x14ac:dyDescent="0.35">
      <c r="A32" s="17" t="s">
        <v>44</v>
      </c>
      <c r="B32" s="98" t="s">
        <v>44</v>
      </c>
      <c r="C32" s="78">
        <f>VLOOKUP($A$9&amp;$E$7&amp;$A32,PERFIL_DATOS!$A:$M,C$8,0)</f>
        <v>32.806918891757</v>
      </c>
      <c r="D32" s="78">
        <f>VLOOKUP($A$9&amp;$E$7&amp;$A32,PERFIL_DATOS!$A:$M,D$8,0)</f>
        <v>32.535656979853798</v>
      </c>
      <c r="E32" s="78">
        <f>VLOOKUP($A$9&amp;$E$7&amp;$A32,PERFIL_DATOS!$A:$M,E$8,0)</f>
        <v>33.809761571176402</v>
      </c>
      <c r="F32" s="78">
        <f>VLOOKUP($A$9&amp;$E$7&amp;$A32,PERFIL_DATOS!$A:$M,F$8,0)</f>
        <v>34.487439210016397</v>
      </c>
      <c r="G32" s="78">
        <f>VLOOKUP($A$9&amp;$E$7&amp;$A32,PERFIL_DATOS!$A:$M,G$8,0)</f>
        <v>33.807439878130801</v>
      </c>
      <c r="H32" s="78">
        <f>VLOOKUP($A$9&amp;$E$7&amp;$A32,PERFIL_DATOS!$A:$M,H$8,0)</f>
        <v>33.809817492405003</v>
      </c>
      <c r="I32" s="78">
        <f>VLOOKUP($A$9&amp;$E$7&amp;$A32,PERFIL_DATOS!$A:$M,I$8,0)</f>
        <v>35.441143963272303</v>
      </c>
      <c r="J32" s="78">
        <f>VLOOKUP($A$9&amp;$E$7&amp;$A32,PERFIL_DATOS!$A:$M,J$8,0)</f>
        <v>35.9289978705336</v>
      </c>
      <c r="K32" s="78">
        <f>VLOOKUP($A$9&amp;$E$7&amp;$A32,PERFIL_DATOS!$A:$M,K$8,0)</f>
        <v>36.231900191004499</v>
      </c>
      <c r="L32" s="9"/>
      <c r="M32" s="79">
        <f>DESPLEGABLES!P25</f>
        <v>23.0015049951793</v>
      </c>
    </row>
    <row r="33" spans="1:14" x14ac:dyDescent="0.35">
      <c r="A33" s="15" t="s">
        <v>17</v>
      </c>
      <c r="B33" s="97" t="s">
        <v>17</v>
      </c>
      <c r="C33" s="74">
        <f>VLOOKUP($A$9&amp;$E$7&amp;$N33,PERFIL_DATOS!$A:$M,C$8,0)</f>
        <v>25.514373480173798</v>
      </c>
      <c r="D33" s="74">
        <f>VLOOKUP($A$9&amp;$E$7&amp;$N33,PERFIL_DATOS!$A:$M,D$8,0)</f>
        <v>24.867743461744201</v>
      </c>
      <c r="E33" s="74">
        <f>VLOOKUP($A$9&amp;$E$7&amp;$N33,PERFIL_DATOS!$A:$M,E$8,0)</f>
        <v>24.5432165014033</v>
      </c>
      <c r="F33" s="74">
        <f>VLOOKUP($A$9&amp;$E$7&amp;$N33,PERFIL_DATOS!$A:$M,F$8,0)</f>
        <v>24.855787291236499</v>
      </c>
      <c r="G33" s="74">
        <f>VLOOKUP($A$9&amp;$E$7&amp;$N33,PERFIL_DATOS!$A:$M,G$8,0)</f>
        <v>25.670210652130201</v>
      </c>
      <c r="H33" s="74">
        <f>VLOOKUP($A$9&amp;$E$7&amp;$N33,PERFIL_DATOS!$A:$M,H$8,0)</f>
        <v>24.7949315354921</v>
      </c>
      <c r="I33" s="74">
        <f>VLOOKUP($A$9&amp;$E$7&amp;$N33,PERFIL_DATOS!$A:$M,I$8,0)</f>
        <v>25.259654193648402</v>
      </c>
      <c r="J33" s="74">
        <f>VLOOKUP($A$9&amp;$E$7&amp;$N33,PERFIL_DATOS!$A:$M,J$8,0)</f>
        <v>25.5895122711037</v>
      </c>
      <c r="K33" s="74">
        <f>VLOOKUP($A$9&amp;$E$7&amp;$N33,PERFIL_DATOS!$A:$M,K$8,0)</f>
        <v>26.760952346192699</v>
      </c>
      <c r="L33" s="9"/>
      <c r="M33" s="75">
        <f>DESPLEGABLES!P26</f>
        <v>22.587669948043501</v>
      </c>
      <c r="N33" s="14" t="s">
        <v>256</v>
      </c>
    </row>
    <row r="34" spans="1:14" x14ac:dyDescent="0.35">
      <c r="A34" s="16" t="s">
        <v>18</v>
      </c>
      <c r="B34" s="57" t="s">
        <v>18</v>
      </c>
      <c r="C34" s="76">
        <f>VLOOKUP($A$9&amp;$E$7&amp;$N34,PERFIL_DATOS!$A:$M,C$8,0)</f>
        <v>15.9077560860345</v>
      </c>
      <c r="D34" s="76">
        <f>VLOOKUP($A$9&amp;$E$7&amp;$N34,PERFIL_DATOS!$A:$M,D$8,0)</f>
        <v>14.826669363797199</v>
      </c>
      <c r="E34" s="76">
        <f>VLOOKUP($A$9&amp;$E$7&amp;$N34,PERFIL_DATOS!$A:$M,E$8,0)</f>
        <v>15.2670585841751</v>
      </c>
      <c r="F34" s="76">
        <f>VLOOKUP($A$9&amp;$E$7&amp;$N34,PERFIL_DATOS!$A:$M,F$8,0)</f>
        <v>15.367750251215799</v>
      </c>
      <c r="G34" s="76">
        <f>VLOOKUP($A$9&amp;$E$7&amp;$N34,PERFIL_DATOS!$A:$M,G$8,0)</f>
        <v>15.207136906566801</v>
      </c>
      <c r="H34" s="76">
        <f>VLOOKUP($A$9&amp;$E$7&amp;$N34,PERFIL_DATOS!$A:$M,H$8,0)</f>
        <v>15.2522811253024</v>
      </c>
      <c r="I34" s="76">
        <f>VLOOKUP($A$9&amp;$E$7&amp;$N34,PERFIL_DATOS!$A:$M,I$8,0)</f>
        <v>14.8138558561891</v>
      </c>
      <c r="J34" s="76">
        <f>VLOOKUP($A$9&amp;$E$7&amp;$N34,PERFIL_DATOS!$A:$M,J$8,0)</f>
        <v>14.725128130721099</v>
      </c>
      <c r="K34" s="76">
        <f>VLOOKUP($A$9&amp;$E$7&amp;$N34,PERFIL_DATOS!$A:$M,K$8,0)</f>
        <v>14.733214107570801</v>
      </c>
      <c r="L34" s="9"/>
      <c r="M34" s="77">
        <f>DESPLEGABLES!P27</f>
        <v>15.074039844394299</v>
      </c>
      <c r="N34" s="14" t="s">
        <v>257</v>
      </c>
    </row>
    <row r="35" spans="1:14" x14ac:dyDescent="0.35">
      <c r="A35" s="16" t="s">
        <v>19</v>
      </c>
      <c r="B35" s="57" t="s">
        <v>19</v>
      </c>
      <c r="C35" s="76">
        <f>VLOOKUP($A$9&amp;$E$7&amp;$N35,PERFIL_DATOS!$A:$M,C$8,0)</f>
        <v>24.238894987302999</v>
      </c>
      <c r="D35" s="76">
        <f>VLOOKUP($A$9&amp;$E$7&amp;$N35,PERFIL_DATOS!$A:$M,D$8,0)</f>
        <v>24.657795850076099</v>
      </c>
      <c r="E35" s="76">
        <f>VLOOKUP($A$9&amp;$E$7&amp;$N35,PERFIL_DATOS!$A:$M,E$8,0)</f>
        <v>23.810587814072299</v>
      </c>
      <c r="F35" s="76">
        <f>VLOOKUP($A$9&amp;$E$7&amp;$N35,PERFIL_DATOS!$A:$M,F$8,0)</f>
        <v>23.2972741495762</v>
      </c>
      <c r="G35" s="76">
        <f>VLOOKUP($A$9&amp;$E$7&amp;$N35,PERFIL_DATOS!$A:$M,G$8,0)</f>
        <v>24.367821819178399</v>
      </c>
      <c r="H35" s="76">
        <f>VLOOKUP($A$9&amp;$E$7&amp;$N35,PERFIL_DATOS!$A:$M,H$8,0)</f>
        <v>24.844797382658001</v>
      </c>
      <c r="I35" s="76">
        <f>VLOOKUP($A$9&amp;$E$7&amp;$N35,PERFIL_DATOS!$A:$M,I$8,0)</f>
        <v>23.984769584259102</v>
      </c>
      <c r="J35" s="76">
        <f>VLOOKUP($A$9&amp;$E$7&amp;$N35,PERFIL_DATOS!$A:$M,J$8,0)</f>
        <v>23.3377231352233</v>
      </c>
      <c r="K35" s="76">
        <f>VLOOKUP($A$9&amp;$E$7&amp;$N35,PERFIL_DATOS!$A:$M,K$8,0)</f>
        <v>24.484257332992701</v>
      </c>
      <c r="L35" s="9"/>
      <c r="M35" s="77">
        <f>DESPLEGABLES!P28</f>
        <v>24.849877015440502</v>
      </c>
      <c r="N35" s="14" t="s">
        <v>258</v>
      </c>
    </row>
    <row r="36" spans="1:14" x14ac:dyDescent="0.35">
      <c r="A36" s="17" t="s">
        <v>20</v>
      </c>
      <c r="B36" s="98" t="s">
        <v>20</v>
      </c>
      <c r="C36" s="76">
        <f>VLOOKUP($A$9&amp;$E$7&amp;$N36,PERFIL_DATOS!$A:$M,C$8,0)</f>
        <v>13.7907702247174</v>
      </c>
      <c r="D36" s="76">
        <f>VLOOKUP($A$9&amp;$E$7&amp;$N36,PERFIL_DATOS!$A:$M,D$8,0)</f>
        <v>14.750349712686999</v>
      </c>
      <c r="E36" s="76">
        <f>VLOOKUP($A$9&amp;$E$7&amp;$N36,PERFIL_DATOS!$A:$M,E$8,0)</f>
        <v>14.615348394645601</v>
      </c>
      <c r="F36" s="76">
        <f>VLOOKUP($A$9&amp;$E$7&amp;$N36,PERFIL_DATOS!$A:$M,F$8,0)</f>
        <v>13.6612890232475</v>
      </c>
      <c r="G36" s="76">
        <f>VLOOKUP($A$9&amp;$E$7&amp;$N36,PERFIL_DATOS!$A:$M,G$8,0)</f>
        <v>14.559527592834399</v>
      </c>
      <c r="H36" s="76">
        <f>VLOOKUP($A$9&amp;$E$7&amp;$N36,PERFIL_DATOS!$A:$M,H$8,0)</f>
        <v>14.530263016866201</v>
      </c>
      <c r="I36" s="76">
        <f>VLOOKUP($A$9&amp;$E$7&amp;$N36,PERFIL_DATOS!$A:$M,I$8,0)</f>
        <v>14.6638590706575</v>
      </c>
      <c r="J36" s="76">
        <f>VLOOKUP($A$9&amp;$E$7&amp;$N36,PERFIL_DATOS!$A:$M,J$8,0)</f>
        <v>14.2168812491732</v>
      </c>
      <c r="K36" s="76">
        <f>VLOOKUP($A$9&amp;$E$7&amp;$N36,PERFIL_DATOS!$A:$M,K$8,0)</f>
        <v>14.1533206808034</v>
      </c>
      <c r="L36" s="9"/>
      <c r="M36" s="79">
        <f>DESPLEGABLES!P29</f>
        <v>15.1546636803551</v>
      </c>
      <c r="N36" s="14" t="s">
        <v>259</v>
      </c>
    </row>
    <row r="37" spans="1:14" x14ac:dyDescent="0.35">
      <c r="A37" s="15" t="s">
        <v>21</v>
      </c>
      <c r="B37" s="97" t="s">
        <v>21</v>
      </c>
      <c r="C37" s="74">
        <f>VLOOKUP($A$9&amp;$E$7&amp;$A37,PERFIL_DATOS!$A:$M,C$8,0)</f>
        <v>51.233914892726098</v>
      </c>
      <c r="D37" s="74">
        <f>VLOOKUP($A$9&amp;$E$7&amp;$A37,PERFIL_DATOS!$A:$M,D$8,0)</f>
        <v>51.163128968553302</v>
      </c>
      <c r="E37" s="74">
        <f>VLOOKUP($A$9&amp;$E$7&amp;$A37,PERFIL_DATOS!$A:$M,E$8,0)</f>
        <v>50.807443648901902</v>
      </c>
      <c r="F37" s="74">
        <f>VLOOKUP($A$9&amp;$E$7&amp;$A37,PERFIL_DATOS!$A:$M,F$8,0)</f>
        <v>50.660267200332399</v>
      </c>
      <c r="G37" s="74">
        <f>VLOOKUP($A$9&amp;$E$7&amp;$A37,PERFIL_DATOS!$A:$M,G$8,0)</f>
        <v>50.375123275884597</v>
      </c>
      <c r="H37" s="74">
        <f>VLOOKUP($A$9&amp;$E$7&amp;$A37,PERFIL_DATOS!$A:$M,H$8,0)</f>
        <v>50.172017844874702</v>
      </c>
      <c r="I37" s="74">
        <f>VLOOKUP($A$9&amp;$E$7&amp;$A37,PERFIL_DATOS!$A:$M,I$8,0)</f>
        <v>51.3689936776249</v>
      </c>
      <c r="J37" s="74">
        <f>VLOOKUP($A$9&amp;$E$7&amp;$A37,PERFIL_DATOS!$A:$M,J$8,0)</f>
        <v>51.950369349339198</v>
      </c>
      <c r="K37" s="74">
        <f>VLOOKUP($A$9&amp;$E$7&amp;$A37,PERFIL_DATOS!$A:$M,K$8,0)</f>
        <v>51.774535566991503</v>
      </c>
      <c r="L37" s="9"/>
      <c r="M37" s="75">
        <f>DESPLEGABLES!P30</f>
        <v>49.685992110150302</v>
      </c>
    </row>
    <row r="38" spans="1:14" x14ac:dyDescent="0.35">
      <c r="A38" s="17" t="s">
        <v>22</v>
      </c>
      <c r="B38" s="98" t="s">
        <v>22</v>
      </c>
      <c r="C38" s="78">
        <f>VLOOKUP($A$9&amp;$E$7&amp;$A38,PERFIL_DATOS!$A:$M,C$8,0)</f>
        <v>48.766103053560698</v>
      </c>
      <c r="D38" s="78">
        <f>VLOOKUP($A$9&amp;$E$7&amp;$A38,PERFIL_DATOS!$A:$M,D$8,0)</f>
        <v>48.836845317278602</v>
      </c>
      <c r="E38" s="78">
        <f>VLOOKUP($A$9&amp;$E$7&amp;$A38,PERFIL_DATOS!$A:$M,E$8,0)</f>
        <v>49.192529698101502</v>
      </c>
      <c r="F38" s="78">
        <f>VLOOKUP($A$9&amp;$E$7&amp;$A38,PERFIL_DATOS!$A:$M,F$8,0)</f>
        <v>49.339715839951197</v>
      </c>
      <c r="G38" s="78">
        <f>VLOOKUP($A$9&amp;$E$7&amp;$A38,PERFIL_DATOS!$A:$M,G$8,0)</f>
        <v>49.624894953451403</v>
      </c>
      <c r="H38" s="78">
        <f>VLOOKUP($A$9&amp;$E$7&amp;$A38,PERFIL_DATOS!$A:$M,H$8,0)</f>
        <v>49.827964584354604</v>
      </c>
      <c r="I38" s="78">
        <f>VLOOKUP($A$9&amp;$E$7&amp;$A38,PERFIL_DATOS!$A:$M,I$8,0)</f>
        <v>48.630971095323503</v>
      </c>
      <c r="J38" s="78">
        <f>VLOOKUP($A$9&amp;$E$7&amp;$A38,PERFIL_DATOS!$A:$M,J$8,0)</f>
        <v>48.049656255467703</v>
      </c>
      <c r="K38" s="78">
        <f>VLOOKUP($A$9&amp;$E$7&amp;$A38,PERFIL_DATOS!$A:$M,K$8,0)</f>
        <v>48.225434018273198</v>
      </c>
      <c r="L38" s="9"/>
      <c r="M38" s="79">
        <f>DESPLEGABLES!P31</f>
        <v>50.313988033820699</v>
      </c>
    </row>
    <row r="39" spans="1:14" ht="15.5" x14ac:dyDescent="0.35">
      <c r="A39" s="37" t="s">
        <v>113</v>
      </c>
      <c r="B39" s="35"/>
      <c r="C39" s="10"/>
      <c r="D39" s="10"/>
      <c r="E39" s="10"/>
      <c r="F39" s="10"/>
      <c r="G39" s="11"/>
      <c r="H39" s="11"/>
      <c r="I39" s="11"/>
      <c r="J39" s="11"/>
      <c r="K39" s="11"/>
      <c r="L39" s="11"/>
    </row>
    <row r="40" spans="1:14" x14ac:dyDescent="0.35">
      <c r="A40" s="38" t="s">
        <v>114</v>
      </c>
      <c r="B40" s="36"/>
      <c r="C40" s="13"/>
      <c r="D40" s="13"/>
      <c r="E40" s="13"/>
      <c r="F40" s="13"/>
      <c r="G40" s="13"/>
      <c r="H40" s="13"/>
      <c r="I40" s="13"/>
      <c r="J40" s="13"/>
      <c r="K40" s="13"/>
      <c r="L40" s="13"/>
    </row>
    <row r="41" spans="1:14" x14ac:dyDescent="0.35">
      <c r="A41" s="12"/>
      <c r="B41" s="36"/>
    </row>
    <row r="42" spans="1:14" x14ac:dyDescent="0.35">
      <c r="B42" s="14"/>
    </row>
    <row r="43" spans="1:14" x14ac:dyDescent="0.35">
      <c r="B43" s="14"/>
    </row>
    <row r="44" spans="1:14" x14ac:dyDescent="0.35">
      <c r="B44" s="14"/>
    </row>
    <row r="45" spans="1:14" x14ac:dyDescent="0.35">
      <c r="B45" s="14"/>
    </row>
    <row r="46" spans="1:14" x14ac:dyDescent="0.35">
      <c r="B46" s="14"/>
    </row>
    <row r="47" spans="1:14" x14ac:dyDescent="0.35">
      <c r="B47" s="14"/>
    </row>
    <row r="48" spans="1:14" x14ac:dyDescent="0.35">
      <c r="B48" s="14"/>
    </row>
    <row r="49" spans="2:2" x14ac:dyDescent="0.35">
      <c r="B49" s="14"/>
    </row>
    <row r="50" spans="2:2" x14ac:dyDescent="0.35">
      <c r="B50" s="14"/>
    </row>
    <row r="51" spans="2:2" x14ac:dyDescent="0.35">
      <c r="B51" s="14"/>
    </row>
    <row r="52" spans="2:2" x14ac:dyDescent="0.35">
      <c r="B52" s="14"/>
    </row>
    <row r="53" spans="2:2" x14ac:dyDescent="0.35">
      <c r="B53" s="14"/>
    </row>
    <row r="54" spans="2:2" x14ac:dyDescent="0.35">
      <c r="B54" s="14"/>
    </row>
    <row r="55" spans="2:2" x14ac:dyDescent="0.35">
      <c r="B55" s="14"/>
    </row>
    <row r="56" spans="2:2" x14ac:dyDescent="0.35">
      <c r="B56" s="14"/>
    </row>
    <row r="57" spans="2:2" x14ac:dyDescent="0.35">
      <c r="B57" s="14"/>
    </row>
    <row r="58" spans="2:2" x14ac:dyDescent="0.35">
      <c r="B58" s="14"/>
    </row>
    <row r="59" spans="2:2" x14ac:dyDescent="0.35">
      <c r="B59" s="14"/>
    </row>
    <row r="60" spans="2:2" x14ac:dyDescent="0.35">
      <c r="B60" s="14"/>
    </row>
    <row r="61" spans="2:2" x14ac:dyDescent="0.35">
      <c r="B61" s="14"/>
    </row>
    <row r="62" spans="2:2" x14ac:dyDescent="0.35">
      <c r="B62" s="14"/>
    </row>
    <row r="63" spans="2:2" x14ac:dyDescent="0.35">
      <c r="B63" s="14"/>
    </row>
    <row r="64" spans="2:2" x14ac:dyDescent="0.35">
      <c r="B64" s="14"/>
    </row>
    <row r="65" spans="2:2" x14ac:dyDescent="0.35">
      <c r="B65" s="14"/>
    </row>
    <row r="66" spans="2:2" x14ac:dyDescent="0.35">
      <c r="B66" s="14"/>
    </row>
    <row r="67" spans="2:2" x14ac:dyDescent="0.35">
      <c r="B67" s="14"/>
    </row>
    <row r="68" spans="2:2" x14ac:dyDescent="0.35">
      <c r="B68" s="14"/>
    </row>
    <row r="69" spans="2:2" x14ac:dyDescent="0.35">
      <c r="B69" s="14"/>
    </row>
    <row r="70" spans="2:2" x14ac:dyDescent="0.35">
      <c r="B70" s="14"/>
    </row>
    <row r="71" spans="2:2" x14ac:dyDescent="0.35">
      <c r="B71" s="14"/>
    </row>
    <row r="72" spans="2:2" x14ac:dyDescent="0.35">
      <c r="B72" s="14"/>
    </row>
    <row r="73" spans="2:2" x14ac:dyDescent="0.35">
      <c r="B73" s="14"/>
    </row>
    <row r="74" spans="2:2" x14ac:dyDescent="0.35">
      <c r="B74" s="14"/>
    </row>
    <row r="75" spans="2:2" x14ac:dyDescent="0.35">
      <c r="B75" s="14"/>
    </row>
    <row r="76" spans="2:2" x14ac:dyDescent="0.35">
      <c r="B76" s="14"/>
    </row>
    <row r="77" spans="2:2" x14ac:dyDescent="0.35">
      <c r="B77" s="14"/>
    </row>
    <row r="78" spans="2:2" x14ac:dyDescent="0.35">
      <c r="B78" s="14"/>
    </row>
    <row r="79" spans="2:2" x14ac:dyDescent="0.35">
      <c r="B79" s="14"/>
    </row>
    <row r="80" spans="2:2" x14ac:dyDescent="0.35">
      <c r="B80" s="14"/>
    </row>
    <row r="81" spans="2:2" x14ac:dyDescent="0.35">
      <c r="B81" s="14"/>
    </row>
    <row r="82" spans="2:2" x14ac:dyDescent="0.35">
      <c r="B82" s="14"/>
    </row>
    <row r="83" spans="2:2" x14ac:dyDescent="0.35">
      <c r="B83" s="14"/>
    </row>
    <row r="84" spans="2:2" x14ac:dyDescent="0.35">
      <c r="B84" s="14"/>
    </row>
    <row r="85" spans="2:2" x14ac:dyDescent="0.35">
      <c r="B85" s="14"/>
    </row>
    <row r="86" spans="2:2" x14ac:dyDescent="0.35">
      <c r="B86" s="14"/>
    </row>
    <row r="87" spans="2:2" x14ac:dyDescent="0.35">
      <c r="B87" s="14"/>
    </row>
    <row r="88" spans="2:2" x14ac:dyDescent="0.35">
      <c r="B88" s="14"/>
    </row>
    <row r="89" spans="2:2" x14ac:dyDescent="0.35">
      <c r="B89" s="14"/>
    </row>
    <row r="90" spans="2:2" x14ac:dyDescent="0.35">
      <c r="B90" s="14"/>
    </row>
    <row r="91" spans="2:2" x14ac:dyDescent="0.35">
      <c r="B91" s="14"/>
    </row>
    <row r="92" spans="2:2" x14ac:dyDescent="0.35">
      <c r="B92" s="14"/>
    </row>
    <row r="93" spans="2:2" x14ac:dyDescent="0.35">
      <c r="B93" s="14"/>
    </row>
    <row r="94" spans="2:2" x14ac:dyDescent="0.35">
      <c r="B94" s="14"/>
    </row>
    <row r="95" spans="2:2" x14ac:dyDescent="0.35">
      <c r="B95" s="14"/>
    </row>
    <row r="96" spans="2:2" x14ac:dyDescent="0.35">
      <c r="B96" s="14"/>
    </row>
    <row r="97" spans="2:2" x14ac:dyDescent="0.35">
      <c r="B97" s="14"/>
    </row>
    <row r="98" spans="2:2" x14ac:dyDescent="0.35">
      <c r="B98" s="14"/>
    </row>
    <row r="99" spans="2:2" x14ac:dyDescent="0.35">
      <c r="B99" s="14"/>
    </row>
    <row r="100" spans="2:2" x14ac:dyDescent="0.35">
      <c r="B100" s="14"/>
    </row>
    <row r="101" spans="2:2" x14ac:dyDescent="0.35">
      <c r="B101" s="14"/>
    </row>
    <row r="102" spans="2:2" x14ac:dyDescent="0.35">
      <c r="B102" s="14"/>
    </row>
    <row r="103" spans="2:2" x14ac:dyDescent="0.35">
      <c r="B103" s="14"/>
    </row>
    <row r="104" spans="2:2" x14ac:dyDescent="0.35">
      <c r="B104" s="14"/>
    </row>
    <row r="105" spans="2:2" x14ac:dyDescent="0.35">
      <c r="B105" s="14"/>
    </row>
    <row r="106" spans="2:2" x14ac:dyDescent="0.35">
      <c r="B106" s="14"/>
    </row>
    <row r="107" spans="2:2" x14ac:dyDescent="0.35">
      <c r="B107" s="14"/>
    </row>
    <row r="108" spans="2:2" x14ac:dyDescent="0.35">
      <c r="B108" s="14"/>
    </row>
    <row r="109" spans="2:2" x14ac:dyDescent="0.35">
      <c r="B109" s="14"/>
    </row>
    <row r="110" spans="2:2" x14ac:dyDescent="0.35">
      <c r="B110" s="14"/>
    </row>
    <row r="111" spans="2:2" x14ac:dyDescent="0.35">
      <c r="B111" s="14"/>
    </row>
    <row r="112" spans="2:2" x14ac:dyDescent="0.35">
      <c r="B112" s="14"/>
    </row>
    <row r="113" spans="2:2" x14ac:dyDescent="0.35">
      <c r="B113" s="14"/>
    </row>
    <row r="114" spans="2:2" x14ac:dyDescent="0.35">
      <c r="B114" s="14"/>
    </row>
    <row r="115" spans="2:2" x14ac:dyDescent="0.35">
      <c r="B115" s="14"/>
    </row>
    <row r="116" spans="2:2" x14ac:dyDescent="0.35">
      <c r="B116" s="14"/>
    </row>
    <row r="117" spans="2:2" x14ac:dyDescent="0.35">
      <c r="B117" s="14"/>
    </row>
    <row r="118" spans="2:2" x14ac:dyDescent="0.35">
      <c r="B118" s="14"/>
    </row>
    <row r="119" spans="2:2" x14ac:dyDescent="0.35">
      <c r="B119" s="14"/>
    </row>
    <row r="120" spans="2:2" x14ac:dyDescent="0.35">
      <c r="B120" s="14"/>
    </row>
    <row r="121" spans="2:2" x14ac:dyDescent="0.35">
      <c r="B121" s="14"/>
    </row>
    <row r="122" spans="2:2" x14ac:dyDescent="0.35">
      <c r="B122" s="14"/>
    </row>
    <row r="123" spans="2:2" x14ac:dyDescent="0.35">
      <c r="B123" s="14"/>
    </row>
    <row r="124" spans="2:2" x14ac:dyDescent="0.35">
      <c r="B124" s="14"/>
    </row>
    <row r="125" spans="2:2" x14ac:dyDescent="0.35">
      <c r="B125" s="14"/>
    </row>
    <row r="126" spans="2:2" x14ac:dyDescent="0.35">
      <c r="B126" s="14"/>
    </row>
    <row r="127" spans="2:2" x14ac:dyDescent="0.35">
      <c r="B127" s="14"/>
    </row>
    <row r="128" spans="2:2" x14ac:dyDescent="0.35">
      <c r="B128" s="14"/>
    </row>
    <row r="129" spans="2:2" x14ac:dyDescent="0.35">
      <c r="B129" s="14"/>
    </row>
    <row r="130" spans="2:2" x14ac:dyDescent="0.35">
      <c r="B130" s="14"/>
    </row>
    <row r="131" spans="2:2" x14ac:dyDescent="0.35">
      <c r="B131" s="14"/>
    </row>
    <row r="132" spans="2:2" x14ac:dyDescent="0.35">
      <c r="B132" s="14"/>
    </row>
    <row r="133" spans="2:2" x14ac:dyDescent="0.35">
      <c r="B133" s="14"/>
    </row>
    <row r="134" spans="2:2" x14ac:dyDescent="0.35">
      <c r="B134" s="14"/>
    </row>
    <row r="135" spans="2:2" x14ac:dyDescent="0.35">
      <c r="B135" s="14"/>
    </row>
    <row r="136" spans="2:2" x14ac:dyDescent="0.35">
      <c r="B136" s="14"/>
    </row>
    <row r="137" spans="2:2" x14ac:dyDescent="0.35">
      <c r="B137" s="14"/>
    </row>
    <row r="138" spans="2:2" x14ac:dyDescent="0.35">
      <c r="B138" s="14"/>
    </row>
    <row r="139" spans="2:2" x14ac:dyDescent="0.35">
      <c r="B139" s="14"/>
    </row>
    <row r="140" spans="2:2" x14ac:dyDescent="0.35">
      <c r="B140" s="14"/>
    </row>
    <row r="141" spans="2:2" x14ac:dyDescent="0.35">
      <c r="B141" s="14"/>
    </row>
    <row r="142" spans="2:2" x14ac:dyDescent="0.35">
      <c r="B142" s="14"/>
    </row>
    <row r="143" spans="2:2" x14ac:dyDescent="0.35">
      <c r="B143" s="14"/>
    </row>
    <row r="144" spans="2:2" x14ac:dyDescent="0.35">
      <c r="B144" s="14"/>
    </row>
    <row r="145" spans="2:2" x14ac:dyDescent="0.35">
      <c r="B145" s="14"/>
    </row>
    <row r="146" spans="2:2" x14ac:dyDescent="0.35">
      <c r="B146" s="14"/>
    </row>
    <row r="147" spans="2:2" x14ac:dyDescent="0.35">
      <c r="B147" s="14"/>
    </row>
    <row r="148" spans="2:2" x14ac:dyDescent="0.35">
      <c r="B148" s="14"/>
    </row>
    <row r="149" spans="2:2" x14ac:dyDescent="0.35">
      <c r="B149" s="14"/>
    </row>
    <row r="150" spans="2:2" x14ac:dyDescent="0.35">
      <c r="B150" s="14"/>
    </row>
    <row r="151" spans="2:2" x14ac:dyDescent="0.35">
      <c r="B151" s="14"/>
    </row>
    <row r="152" spans="2:2" x14ac:dyDescent="0.35">
      <c r="B152" s="14"/>
    </row>
    <row r="153" spans="2:2" x14ac:dyDescent="0.35">
      <c r="B153" s="14"/>
    </row>
    <row r="154" spans="2:2" x14ac:dyDescent="0.35">
      <c r="B154" s="14"/>
    </row>
    <row r="155" spans="2:2" x14ac:dyDescent="0.35">
      <c r="B155" s="14"/>
    </row>
    <row r="156" spans="2:2" x14ac:dyDescent="0.35">
      <c r="B156" s="14"/>
    </row>
    <row r="157" spans="2:2" x14ac:dyDescent="0.35">
      <c r="B157" s="14"/>
    </row>
    <row r="158" spans="2:2" x14ac:dyDescent="0.35">
      <c r="B158" s="14"/>
    </row>
    <row r="159" spans="2:2" x14ac:dyDescent="0.35">
      <c r="B159" s="14"/>
    </row>
    <row r="160" spans="2:2" x14ac:dyDescent="0.35">
      <c r="B160" s="14"/>
    </row>
    <row r="161" spans="2:2" x14ac:dyDescent="0.35">
      <c r="B161" s="14"/>
    </row>
    <row r="162" spans="2:2" x14ac:dyDescent="0.35">
      <c r="B162" s="14"/>
    </row>
    <row r="163" spans="2:2" x14ac:dyDescent="0.35">
      <c r="B163" s="14"/>
    </row>
    <row r="164" spans="2:2" x14ac:dyDescent="0.35">
      <c r="B164" s="14"/>
    </row>
    <row r="165" spans="2:2" x14ac:dyDescent="0.35">
      <c r="B165" s="14"/>
    </row>
    <row r="166" spans="2:2" x14ac:dyDescent="0.35">
      <c r="B166" s="14"/>
    </row>
    <row r="167" spans="2:2" x14ac:dyDescent="0.35">
      <c r="B167" s="14"/>
    </row>
    <row r="168" spans="2:2" x14ac:dyDescent="0.35">
      <c r="B168" s="14"/>
    </row>
    <row r="169" spans="2:2" x14ac:dyDescent="0.35">
      <c r="B169" s="14"/>
    </row>
    <row r="170" spans="2:2" x14ac:dyDescent="0.35">
      <c r="B170" s="14"/>
    </row>
    <row r="171" spans="2:2" x14ac:dyDescent="0.35">
      <c r="B171" s="14"/>
    </row>
    <row r="172" spans="2:2" x14ac:dyDescent="0.35">
      <c r="B172" s="14"/>
    </row>
    <row r="173" spans="2:2" x14ac:dyDescent="0.35">
      <c r="B173" s="14"/>
    </row>
    <row r="174" spans="2:2" x14ac:dyDescent="0.35">
      <c r="B174" s="14"/>
    </row>
    <row r="175" spans="2:2" x14ac:dyDescent="0.35">
      <c r="B175" s="14"/>
    </row>
    <row r="176" spans="2:2" x14ac:dyDescent="0.35">
      <c r="B176" s="14"/>
    </row>
    <row r="177" spans="2:2" x14ac:dyDescent="0.35">
      <c r="B177" s="14"/>
    </row>
    <row r="178" spans="2:2" x14ac:dyDescent="0.35">
      <c r="B178" s="14"/>
    </row>
    <row r="179" spans="2:2" x14ac:dyDescent="0.35">
      <c r="B179" s="14"/>
    </row>
    <row r="180" spans="2:2" x14ac:dyDescent="0.35">
      <c r="B180" s="14"/>
    </row>
    <row r="181" spans="2:2" x14ac:dyDescent="0.35">
      <c r="B181" s="14"/>
    </row>
    <row r="182" spans="2:2" x14ac:dyDescent="0.35">
      <c r="B182" s="14"/>
    </row>
    <row r="183" spans="2:2" x14ac:dyDescent="0.35">
      <c r="B183" s="14"/>
    </row>
    <row r="184" spans="2:2" x14ac:dyDescent="0.35">
      <c r="B184" s="14"/>
    </row>
    <row r="185" spans="2:2" x14ac:dyDescent="0.35">
      <c r="B185" s="14"/>
    </row>
    <row r="186" spans="2:2" x14ac:dyDescent="0.35">
      <c r="B186" s="14"/>
    </row>
    <row r="187" spans="2:2" x14ac:dyDescent="0.35">
      <c r="B187" s="14"/>
    </row>
    <row r="188" spans="2:2" x14ac:dyDescent="0.35">
      <c r="B188" s="14"/>
    </row>
    <row r="189" spans="2:2" x14ac:dyDescent="0.35">
      <c r="B189" s="14"/>
    </row>
    <row r="190" spans="2:2" x14ac:dyDescent="0.35">
      <c r="B190" s="14"/>
    </row>
    <row r="191" spans="2:2" x14ac:dyDescent="0.35">
      <c r="B191" s="14"/>
    </row>
    <row r="192" spans="2:2" x14ac:dyDescent="0.35">
      <c r="B192" s="14"/>
    </row>
    <row r="193" spans="2:2" x14ac:dyDescent="0.35">
      <c r="B193" s="14"/>
    </row>
    <row r="194" spans="2:2" x14ac:dyDescent="0.35">
      <c r="B194" s="14"/>
    </row>
    <row r="195" spans="2:2" x14ac:dyDescent="0.35">
      <c r="B195" s="14"/>
    </row>
    <row r="196" spans="2:2" x14ac:dyDescent="0.35">
      <c r="B196" s="14"/>
    </row>
    <row r="197" spans="2:2" x14ac:dyDescent="0.35">
      <c r="B197" s="14"/>
    </row>
    <row r="198" spans="2:2" x14ac:dyDescent="0.35">
      <c r="B198" s="14"/>
    </row>
    <row r="199" spans="2:2" x14ac:dyDescent="0.35">
      <c r="B199" s="14"/>
    </row>
    <row r="200" spans="2:2" x14ac:dyDescent="0.35">
      <c r="B200" s="14"/>
    </row>
    <row r="201" spans="2:2" x14ac:dyDescent="0.35">
      <c r="B201" s="14"/>
    </row>
    <row r="202" spans="2:2" x14ac:dyDescent="0.35">
      <c r="B202" s="14"/>
    </row>
    <row r="203" spans="2:2" x14ac:dyDescent="0.35">
      <c r="B203" s="14"/>
    </row>
    <row r="204" spans="2:2" x14ac:dyDescent="0.35">
      <c r="B204" s="14"/>
    </row>
    <row r="205" spans="2:2" x14ac:dyDescent="0.35">
      <c r="B205" s="14"/>
    </row>
    <row r="206" spans="2:2" x14ac:dyDescent="0.35">
      <c r="B206" s="14"/>
    </row>
    <row r="207" spans="2:2" x14ac:dyDescent="0.35">
      <c r="B207" s="14"/>
    </row>
    <row r="208" spans="2:2" x14ac:dyDescent="0.35">
      <c r="B208" s="14"/>
    </row>
    <row r="209" spans="2:2" x14ac:dyDescent="0.35">
      <c r="B209" s="14"/>
    </row>
    <row r="210" spans="2:2" x14ac:dyDescent="0.35">
      <c r="B210" s="14"/>
    </row>
    <row r="211" spans="2:2" x14ac:dyDescent="0.35">
      <c r="B211" s="14"/>
    </row>
    <row r="212" spans="2:2" x14ac:dyDescent="0.35">
      <c r="B212" s="14"/>
    </row>
    <row r="213" spans="2:2" x14ac:dyDescent="0.35">
      <c r="B213" s="14"/>
    </row>
    <row r="214" spans="2:2" x14ac:dyDescent="0.35">
      <c r="B214" s="14"/>
    </row>
    <row r="215" spans="2:2" x14ac:dyDescent="0.35">
      <c r="B215" s="14"/>
    </row>
    <row r="216" spans="2:2" x14ac:dyDescent="0.35">
      <c r="B216" s="14"/>
    </row>
    <row r="217" spans="2:2" x14ac:dyDescent="0.35">
      <c r="B217" s="14"/>
    </row>
    <row r="218" spans="2:2" x14ac:dyDescent="0.35">
      <c r="B218" s="14"/>
    </row>
    <row r="219" spans="2:2" x14ac:dyDescent="0.35">
      <c r="B219" s="14"/>
    </row>
    <row r="220" spans="2:2" x14ac:dyDescent="0.35">
      <c r="B220" s="14"/>
    </row>
    <row r="221" spans="2:2" x14ac:dyDescent="0.35">
      <c r="B221" s="14"/>
    </row>
    <row r="222" spans="2:2" x14ac:dyDescent="0.35">
      <c r="B222" s="14"/>
    </row>
    <row r="223" spans="2:2" x14ac:dyDescent="0.35">
      <c r="B223" s="14"/>
    </row>
    <row r="224" spans="2:2" x14ac:dyDescent="0.35">
      <c r="B224" s="14"/>
    </row>
    <row r="225" spans="2:2" x14ac:dyDescent="0.35">
      <c r="B225" s="14"/>
    </row>
    <row r="226" spans="2:2" x14ac:dyDescent="0.35">
      <c r="B226" s="14"/>
    </row>
    <row r="227" spans="2:2" x14ac:dyDescent="0.35">
      <c r="B227" s="14"/>
    </row>
    <row r="228" spans="2:2" x14ac:dyDescent="0.35">
      <c r="B228" s="14"/>
    </row>
    <row r="229" spans="2:2" x14ac:dyDescent="0.35">
      <c r="B229" s="14"/>
    </row>
    <row r="230" spans="2:2" x14ac:dyDescent="0.35">
      <c r="B230" s="14"/>
    </row>
    <row r="231" spans="2:2" x14ac:dyDescent="0.35">
      <c r="B231" s="14"/>
    </row>
    <row r="232" spans="2:2" x14ac:dyDescent="0.35">
      <c r="B232" s="14"/>
    </row>
    <row r="233" spans="2:2" x14ac:dyDescent="0.35">
      <c r="B233" s="14"/>
    </row>
    <row r="234" spans="2:2" x14ac:dyDescent="0.35">
      <c r="B234" s="14"/>
    </row>
    <row r="235" spans="2:2" x14ac:dyDescent="0.35">
      <c r="B235" s="14"/>
    </row>
    <row r="236" spans="2:2" x14ac:dyDescent="0.35">
      <c r="B236" s="14"/>
    </row>
    <row r="237" spans="2:2" x14ac:dyDescent="0.35">
      <c r="B237" s="14"/>
    </row>
    <row r="238" spans="2:2" x14ac:dyDescent="0.35">
      <c r="B238" s="14"/>
    </row>
    <row r="239" spans="2:2" x14ac:dyDescent="0.35">
      <c r="B239" s="14"/>
    </row>
    <row r="240" spans="2:2" x14ac:dyDescent="0.35">
      <c r="B240" s="14"/>
    </row>
    <row r="241" spans="2:2" x14ac:dyDescent="0.35">
      <c r="B241" s="14"/>
    </row>
    <row r="242" spans="2:2" x14ac:dyDescent="0.35">
      <c r="B242" s="14"/>
    </row>
    <row r="243" spans="2:2" x14ac:dyDescent="0.35">
      <c r="B243" s="14"/>
    </row>
    <row r="244" spans="2:2" x14ac:dyDescent="0.35">
      <c r="B244" s="14"/>
    </row>
    <row r="245" spans="2:2" x14ac:dyDescent="0.35">
      <c r="B245" s="14"/>
    </row>
    <row r="246" spans="2:2" x14ac:dyDescent="0.35">
      <c r="B246" s="14"/>
    </row>
    <row r="247" spans="2:2" x14ac:dyDescent="0.35">
      <c r="B247" s="14"/>
    </row>
    <row r="248" spans="2:2" x14ac:dyDescent="0.35">
      <c r="B248" s="14"/>
    </row>
    <row r="249" spans="2:2" x14ac:dyDescent="0.35">
      <c r="B249" s="14"/>
    </row>
    <row r="250" spans="2:2" x14ac:dyDescent="0.35">
      <c r="B250" s="14"/>
    </row>
    <row r="251" spans="2:2" x14ac:dyDescent="0.35">
      <c r="B251" s="14"/>
    </row>
    <row r="252" spans="2:2" x14ac:dyDescent="0.35">
      <c r="B252" s="14"/>
    </row>
    <row r="253" spans="2:2" x14ac:dyDescent="0.35">
      <c r="B253" s="14"/>
    </row>
    <row r="254" spans="2:2" x14ac:dyDescent="0.35">
      <c r="B254" s="14"/>
    </row>
    <row r="255" spans="2:2" x14ac:dyDescent="0.35">
      <c r="B255" s="14"/>
    </row>
    <row r="256" spans="2:2" x14ac:dyDescent="0.35">
      <c r="B256" s="14"/>
    </row>
    <row r="257" spans="2:2" x14ac:dyDescent="0.35">
      <c r="B257" s="14"/>
    </row>
    <row r="258" spans="2:2" x14ac:dyDescent="0.35">
      <c r="B258" s="14"/>
    </row>
    <row r="259" spans="2:2" x14ac:dyDescent="0.35">
      <c r="B259" s="14"/>
    </row>
    <row r="260" spans="2:2" x14ac:dyDescent="0.35">
      <c r="B260" s="14"/>
    </row>
    <row r="261" spans="2:2" x14ac:dyDescent="0.35">
      <c r="B261" s="14"/>
    </row>
    <row r="262" spans="2:2" x14ac:dyDescent="0.35">
      <c r="B262" s="14"/>
    </row>
    <row r="263" spans="2:2" x14ac:dyDescent="0.35">
      <c r="B263" s="14"/>
    </row>
    <row r="264" spans="2:2" x14ac:dyDescent="0.35">
      <c r="B264" s="14"/>
    </row>
    <row r="265" spans="2:2" x14ac:dyDescent="0.35">
      <c r="B265" s="14"/>
    </row>
    <row r="266" spans="2:2" x14ac:dyDescent="0.35">
      <c r="B266" s="14"/>
    </row>
    <row r="267" spans="2:2" x14ac:dyDescent="0.35">
      <c r="B267" s="14"/>
    </row>
    <row r="268" spans="2:2" x14ac:dyDescent="0.35">
      <c r="B268" s="14"/>
    </row>
    <row r="269" spans="2:2" x14ac:dyDescent="0.35">
      <c r="B269" s="14"/>
    </row>
    <row r="270" spans="2:2" x14ac:dyDescent="0.35">
      <c r="B270" s="14"/>
    </row>
    <row r="271" spans="2:2" x14ac:dyDescent="0.35">
      <c r="B271" s="14"/>
    </row>
    <row r="272" spans="2:2" x14ac:dyDescent="0.35">
      <c r="B272" s="14"/>
    </row>
    <row r="273" spans="2:2" x14ac:dyDescent="0.35">
      <c r="B273" s="14"/>
    </row>
    <row r="274" spans="2:2" x14ac:dyDescent="0.35">
      <c r="B274" s="14"/>
    </row>
    <row r="275" spans="2:2" x14ac:dyDescent="0.35">
      <c r="B275" s="14"/>
    </row>
    <row r="276" spans="2:2" x14ac:dyDescent="0.35">
      <c r="B276" s="14"/>
    </row>
    <row r="277" spans="2:2" x14ac:dyDescent="0.35">
      <c r="B277" s="14"/>
    </row>
    <row r="278" spans="2:2" x14ac:dyDescent="0.35">
      <c r="B278" s="14"/>
    </row>
    <row r="279" spans="2:2" x14ac:dyDescent="0.35">
      <c r="B279" s="14"/>
    </row>
    <row r="280" spans="2:2" x14ac:dyDescent="0.35">
      <c r="B280" s="14"/>
    </row>
    <row r="281" spans="2:2" x14ac:dyDescent="0.35">
      <c r="B281" s="14"/>
    </row>
    <row r="282" spans="2:2" x14ac:dyDescent="0.35">
      <c r="B282" s="14"/>
    </row>
    <row r="283" spans="2:2" x14ac:dyDescent="0.35">
      <c r="B283" s="14"/>
    </row>
    <row r="284" spans="2:2" x14ac:dyDescent="0.35">
      <c r="B284" s="14"/>
    </row>
    <row r="285" spans="2:2" x14ac:dyDescent="0.35">
      <c r="B285" s="14"/>
    </row>
    <row r="286" spans="2:2" x14ac:dyDescent="0.35">
      <c r="B286" s="14"/>
    </row>
    <row r="287" spans="2:2" x14ac:dyDescent="0.35">
      <c r="B287" s="14"/>
    </row>
    <row r="288" spans="2:2" x14ac:dyDescent="0.35">
      <c r="B288" s="14"/>
    </row>
    <row r="289" spans="2:2" x14ac:dyDescent="0.35">
      <c r="B289" s="14"/>
    </row>
    <row r="290" spans="2:2" x14ac:dyDescent="0.35">
      <c r="B290" s="14"/>
    </row>
    <row r="291" spans="2:2" x14ac:dyDescent="0.35">
      <c r="B291" s="14"/>
    </row>
    <row r="292" spans="2:2" x14ac:dyDescent="0.35">
      <c r="B292" s="14"/>
    </row>
    <row r="293" spans="2:2" x14ac:dyDescent="0.35">
      <c r="B293" s="14"/>
    </row>
    <row r="294" spans="2:2" x14ac:dyDescent="0.35">
      <c r="B294" s="14"/>
    </row>
    <row r="295" spans="2:2" x14ac:dyDescent="0.35">
      <c r="B295" s="14"/>
    </row>
    <row r="296" spans="2:2" x14ac:dyDescent="0.35">
      <c r="B296" s="14"/>
    </row>
    <row r="297" spans="2:2" x14ac:dyDescent="0.35">
      <c r="B297" s="14"/>
    </row>
    <row r="298" spans="2:2" x14ac:dyDescent="0.35">
      <c r="B298" s="14"/>
    </row>
    <row r="299" spans="2:2" x14ac:dyDescent="0.35">
      <c r="B299" s="14"/>
    </row>
    <row r="300" spans="2:2" x14ac:dyDescent="0.35">
      <c r="B300" s="14"/>
    </row>
    <row r="301" spans="2:2" x14ac:dyDescent="0.35">
      <c r="B301" s="14"/>
    </row>
    <row r="302" spans="2:2" x14ac:dyDescent="0.35">
      <c r="B302" s="14"/>
    </row>
    <row r="303" spans="2:2" x14ac:dyDescent="0.35">
      <c r="B303" s="14"/>
    </row>
    <row r="304" spans="2:2" x14ac:dyDescent="0.35">
      <c r="B304" s="14"/>
    </row>
    <row r="305" spans="2:2" x14ac:dyDescent="0.35">
      <c r="B305" s="14"/>
    </row>
    <row r="306" spans="2:2" x14ac:dyDescent="0.35">
      <c r="B306" s="14"/>
    </row>
    <row r="307" spans="2:2" x14ac:dyDescent="0.35">
      <c r="B307" s="14"/>
    </row>
    <row r="308" spans="2:2" x14ac:dyDescent="0.35">
      <c r="B308" s="14"/>
    </row>
    <row r="309" spans="2:2" x14ac:dyDescent="0.35">
      <c r="B309" s="14"/>
    </row>
    <row r="310" spans="2:2" x14ac:dyDescent="0.35">
      <c r="B310" s="14"/>
    </row>
    <row r="311" spans="2:2" x14ac:dyDescent="0.35">
      <c r="B311" s="14"/>
    </row>
    <row r="312" spans="2:2" x14ac:dyDescent="0.35">
      <c r="B312" s="14"/>
    </row>
    <row r="313" spans="2:2" x14ac:dyDescent="0.35">
      <c r="B313" s="14"/>
    </row>
    <row r="314" spans="2:2" x14ac:dyDescent="0.35">
      <c r="B314" s="14"/>
    </row>
    <row r="315" spans="2:2" x14ac:dyDescent="0.35">
      <c r="B315" s="14"/>
    </row>
    <row r="316" spans="2:2" x14ac:dyDescent="0.35">
      <c r="B316" s="14"/>
    </row>
    <row r="317" spans="2:2" x14ac:dyDescent="0.35">
      <c r="B317" s="14"/>
    </row>
    <row r="318" spans="2:2" x14ac:dyDescent="0.35">
      <c r="B318" s="14"/>
    </row>
    <row r="319" spans="2:2" x14ac:dyDescent="0.35">
      <c r="B319" s="14"/>
    </row>
    <row r="320" spans="2:2" x14ac:dyDescent="0.35">
      <c r="B320" s="14"/>
    </row>
    <row r="321" spans="2:2" x14ac:dyDescent="0.35">
      <c r="B321" s="14"/>
    </row>
    <row r="322" spans="2:2" x14ac:dyDescent="0.35">
      <c r="B322" s="14"/>
    </row>
    <row r="323" spans="2:2" x14ac:dyDescent="0.35">
      <c r="B323" s="14"/>
    </row>
    <row r="324" spans="2:2" x14ac:dyDescent="0.35">
      <c r="B324" s="14"/>
    </row>
    <row r="325" spans="2:2" x14ac:dyDescent="0.35">
      <c r="B325" s="14"/>
    </row>
    <row r="326" spans="2:2" x14ac:dyDescent="0.35">
      <c r="B326" s="14"/>
    </row>
    <row r="327" spans="2:2" x14ac:dyDescent="0.35">
      <c r="B327" s="14"/>
    </row>
    <row r="328" spans="2:2" x14ac:dyDescent="0.35">
      <c r="B328" s="14"/>
    </row>
    <row r="329" spans="2:2" x14ac:dyDescent="0.35">
      <c r="B329" s="14"/>
    </row>
    <row r="330" spans="2:2" x14ac:dyDescent="0.35">
      <c r="B330" s="14"/>
    </row>
    <row r="331" spans="2:2" x14ac:dyDescent="0.35">
      <c r="B331" s="14"/>
    </row>
    <row r="332" spans="2:2" x14ac:dyDescent="0.35">
      <c r="B332" s="14"/>
    </row>
    <row r="333" spans="2:2" x14ac:dyDescent="0.35">
      <c r="B333" s="14"/>
    </row>
    <row r="334" spans="2:2" x14ac:dyDescent="0.35">
      <c r="B334" s="14"/>
    </row>
    <row r="335" spans="2:2" x14ac:dyDescent="0.35">
      <c r="B335" s="14"/>
    </row>
    <row r="336" spans="2:2" x14ac:dyDescent="0.35">
      <c r="B336" s="14"/>
    </row>
    <row r="337" spans="2:2" x14ac:dyDescent="0.35">
      <c r="B337" s="14"/>
    </row>
    <row r="338" spans="2:2" x14ac:dyDescent="0.35">
      <c r="B338" s="14"/>
    </row>
    <row r="339" spans="2:2" x14ac:dyDescent="0.35">
      <c r="B339" s="14"/>
    </row>
    <row r="340" spans="2:2" x14ac:dyDescent="0.35">
      <c r="B340" s="14"/>
    </row>
    <row r="341" spans="2:2" x14ac:dyDescent="0.35">
      <c r="B341" s="14"/>
    </row>
    <row r="342" spans="2:2" x14ac:dyDescent="0.35">
      <c r="B342" s="14"/>
    </row>
    <row r="343" spans="2:2" x14ac:dyDescent="0.35">
      <c r="B343" s="14"/>
    </row>
    <row r="344" spans="2:2" x14ac:dyDescent="0.35">
      <c r="B344" s="14"/>
    </row>
    <row r="345" spans="2:2" x14ac:dyDescent="0.35">
      <c r="B345" s="14"/>
    </row>
    <row r="346" spans="2:2" x14ac:dyDescent="0.35">
      <c r="B346" s="14"/>
    </row>
    <row r="347" spans="2:2" x14ac:dyDescent="0.35">
      <c r="B347" s="14"/>
    </row>
    <row r="348" spans="2:2" x14ac:dyDescent="0.35">
      <c r="B348" s="14"/>
    </row>
    <row r="349" spans="2:2" x14ac:dyDescent="0.35">
      <c r="B349" s="14"/>
    </row>
    <row r="350" spans="2:2" x14ac:dyDescent="0.35">
      <c r="B350" s="14"/>
    </row>
    <row r="351" spans="2:2" x14ac:dyDescent="0.35">
      <c r="B351" s="14"/>
    </row>
    <row r="352" spans="2:2" x14ac:dyDescent="0.35">
      <c r="B352" s="14"/>
    </row>
    <row r="353" spans="2:2" x14ac:dyDescent="0.35">
      <c r="B353" s="14"/>
    </row>
    <row r="354" spans="2:2" x14ac:dyDescent="0.35">
      <c r="B354" s="14"/>
    </row>
    <row r="355" spans="2:2" x14ac:dyDescent="0.35">
      <c r="B355" s="14"/>
    </row>
    <row r="356" spans="2:2" x14ac:dyDescent="0.35">
      <c r="B356" s="14"/>
    </row>
    <row r="357" spans="2:2" x14ac:dyDescent="0.35">
      <c r="B357" s="14"/>
    </row>
    <row r="358" spans="2:2" x14ac:dyDescent="0.35">
      <c r="B358" s="14"/>
    </row>
    <row r="359" spans="2:2" x14ac:dyDescent="0.35">
      <c r="B359" s="14"/>
    </row>
    <row r="360" spans="2:2" x14ac:dyDescent="0.35">
      <c r="B360" s="14"/>
    </row>
    <row r="361" spans="2:2" x14ac:dyDescent="0.35">
      <c r="B361" s="14"/>
    </row>
    <row r="362" spans="2:2" x14ac:dyDescent="0.35">
      <c r="B362" s="14"/>
    </row>
    <row r="363" spans="2:2" x14ac:dyDescent="0.35">
      <c r="B363" s="14"/>
    </row>
    <row r="364" spans="2:2" x14ac:dyDescent="0.35">
      <c r="B364" s="14"/>
    </row>
    <row r="365" spans="2:2" x14ac:dyDescent="0.35">
      <c r="B365" s="14"/>
    </row>
    <row r="366" spans="2:2" x14ac:dyDescent="0.35">
      <c r="B366" s="14"/>
    </row>
    <row r="367" spans="2:2" x14ac:dyDescent="0.35">
      <c r="B367" s="14"/>
    </row>
    <row r="368" spans="2:2" x14ac:dyDescent="0.35">
      <c r="B368" s="14"/>
    </row>
    <row r="369" spans="2:2" x14ac:dyDescent="0.35">
      <c r="B369" s="14"/>
    </row>
    <row r="370" spans="2:2" x14ac:dyDescent="0.35">
      <c r="B370" s="14"/>
    </row>
    <row r="371" spans="2:2" x14ac:dyDescent="0.35">
      <c r="B371" s="14"/>
    </row>
    <row r="372" spans="2:2" x14ac:dyDescent="0.35">
      <c r="B372" s="14"/>
    </row>
    <row r="373" spans="2:2" x14ac:dyDescent="0.35">
      <c r="B373" s="14"/>
    </row>
    <row r="374" spans="2:2" x14ac:dyDescent="0.35">
      <c r="B374" s="14"/>
    </row>
    <row r="375" spans="2:2" x14ac:dyDescent="0.35">
      <c r="B375" s="14"/>
    </row>
    <row r="376" spans="2:2" x14ac:dyDescent="0.35">
      <c r="B376" s="14"/>
    </row>
    <row r="377" spans="2:2" x14ac:dyDescent="0.35">
      <c r="B377" s="14"/>
    </row>
    <row r="378" spans="2:2" x14ac:dyDescent="0.35">
      <c r="B378" s="14"/>
    </row>
    <row r="379" spans="2:2" x14ac:dyDescent="0.35">
      <c r="B379" s="14"/>
    </row>
    <row r="380" spans="2:2" x14ac:dyDescent="0.35">
      <c r="B380" s="14"/>
    </row>
    <row r="381" spans="2:2" x14ac:dyDescent="0.35">
      <c r="B381" s="14"/>
    </row>
    <row r="382" spans="2:2" x14ac:dyDescent="0.35">
      <c r="B382" s="14"/>
    </row>
    <row r="383" spans="2:2" x14ac:dyDescent="0.35">
      <c r="B383" s="14"/>
    </row>
    <row r="384" spans="2:2" x14ac:dyDescent="0.35">
      <c r="B384" s="14"/>
    </row>
    <row r="385" spans="2:2" x14ac:dyDescent="0.35">
      <c r="B385" s="14"/>
    </row>
    <row r="386" spans="2:2" x14ac:dyDescent="0.35">
      <c r="B386" s="14"/>
    </row>
    <row r="387" spans="2:2" x14ac:dyDescent="0.35">
      <c r="B387" s="14"/>
    </row>
    <row r="388" spans="2:2" x14ac:dyDescent="0.35">
      <c r="B388" s="14"/>
    </row>
    <row r="389" spans="2:2" x14ac:dyDescent="0.35">
      <c r="B389" s="14"/>
    </row>
    <row r="390" spans="2:2" x14ac:dyDescent="0.35">
      <c r="B390" s="14"/>
    </row>
    <row r="391" spans="2:2" x14ac:dyDescent="0.35">
      <c r="B391" s="14"/>
    </row>
    <row r="392" spans="2:2" x14ac:dyDescent="0.35">
      <c r="B392" s="14"/>
    </row>
    <row r="393" spans="2:2" x14ac:dyDescent="0.35">
      <c r="B393" s="14"/>
    </row>
    <row r="394" spans="2:2" x14ac:dyDescent="0.35">
      <c r="B394" s="14"/>
    </row>
    <row r="395" spans="2:2" x14ac:dyDescent="0.35">
      <c r="B395" s="14"/>
    </row>
    <row r="396" spans="2:2" x14ac:dyDescent="0.35">
      <c r="B396" s="14"/>
    </row>
    <row r="397" spans="2:2" x14ac:dyDescent="0.35">
      <c r="B397" s="14"/>
    </row>
    <row r="398" spans="2:2" x14ac:dyDescent="0.35">
      <c r="B398" s="14"/>
    </row>
    <row r="399" spans="2:2" x14ac:dyDescent="0.35">
      <c r="B399" s="14"/>
    </row>
    <row r="400" spans="2:2" x14ac:dyDescent="0.35">
      <c r="B400" s="14"/>
    </row>
    <row r="401" spans="2:2" x14ac:dyDescent="0.35">
      <c r="B401" s="14"/>
    </row>
    <row r="402" spans="2:2" x14ac:dyDescent="0.35">
      <c r="B402" s="14"/>
    </row>
    <row r="403" spans="2:2" x14ac:dyDescent="0.35">
      <c r="B403" s="14"/>
    </row>
    <row r="404" spans="2:2" x14ac:dyDescent="0.35">
      <c r="B404" s="14"/>
    </row>
    <row r="405" spans="2:2" x14ac:dyDescent="0.35">
      <c r="B405" s="14"/>
    </row>
    <row r="406" spans="2:2" x14ac:dyDescent="0.35">
      <c r="B406" s="14"/>
    </row>
    <row r="407" spans="2:2" x14ac:dyDescent="0.35">
      <c r="B407" s="14"/>
    </row>
    <row r="408" spans="2:2" x14ac:dyDescent="0.35">
      <c r="B408" s="14"/>
    </row>
    <row r="409" spans="2:2" x14ac:dyDescent="0.35">
      <c r="B409" s="14"/>
    </row>
    <row r="410" spans="2:2" x14ac:dyDescent="0.35">
      <c r="B410" s="14"/>
    </row>
    <row r="411" spans="2:2" x14ac:dyDescent="0.35">
      <c r="B411" s="14"/>
    </row>
    <row r="412" spans="2:2" x14ac:dyDescent="0.35">
      <c r="B412" s="14"/>
    </row>
    <row r="413" spans="2:2" x14ac:dyDescent="0.35">
      <c r="B413" s="14"/>
    </row>
    <row r="414" spans="2:2" x14ac:dyDescent="0.35">
      <c r="B414" s="14"/>
    </row>
    <row r="415" spans="2:2" x14ac:dyDescent="0.35">
      <c r="B415" s="14"/>
    </row>
    <row r="416" spans="2:2" x14ac:dyDescent="0.35">
      <c r="B416" s="14"/>
    </row>
    <row r="417" spans="2:2" x14ac:dyDescent="0.35">
      <c r="B417" s="14"/>
    </row>
    <row r="418" spans="2:2" x14ac:dyDescent="0.35">
      <c r="B418" s="14"/>
    </row>
    <row r="419" spans="2:2" x14ac:dyDescent="0.35">
      <c r="B419" s="14"/>
    </row>
    <row r="420" spans="2:2" x14ac:dyDescent="0.35">
      <c r="B420" s="14"/>
    </row>
    <row r="421" spans="2:2" x14ac:dyDescent="0.35">
      <c r="B421" s="14"/>
    </row>
    <row r="422" spans="2:2" x14ac:dyDescent="0.35">
      <c r="B422" s="14"/>
    </row>
    <row r="423" spans="2:2" x14ac:dyDescent="0.35">
      <c r="B423" s="14"/>
    </row>
    <row r="424" spans="2:2" x14ac:dyDescent="0.35">
      <c r="B424" s="14"/>
    </row>
    <row r="425" spans="2:2" x14ac:dyDescent="0.35">
      <c r="B425" s="14"/>
    </row>
    <row r="426" spans="2:2" x14ac:dyDescent="0.35">
      <c r="B426" s="14"/>
    </row>
    <row r="427" spans="2:2" x14ac:dyDescent="0.35">
      <c r="B427" s="14"/>
    </row>
    <row r="428" spans="2:2" x14ac:dyDescent="0.35">
      <c r="B428" s="14"/>
    </row>
    <row r="429" spans="2:2" x14ac:dyDescent="0.35">
      <c r="B429" s="14"/>
    </row>
    <row r="430" spans="2:2" x14ac:dyDescent="0.35">
      <c r="B430" s="14"/>
    </row>
    <row r="431" spans="2:2" x14ac:dyDescent="0.35">
      <c r="B431" s="14"/>
    </row>
    <row r="432" spans="2:2" x14ac:dyDescent="0.35">
      <c r="B432" s="14"/>
    </row>
    <row r="433" spans="2:2" x14ac:dyDescent="0.35">
      <c r="B433" s="14"/>
    </row>
    <row r="434" spans="2:2" x14ac:dyDescent="0.35">
      <c r="B434" s="14"/>
    </row>
    <row r="435" spans="2:2" x14ac:dyDescent="0.35">
      <c r="B435" s="14"/>
    </row>
    <row r="436" spans="2:2" x14ac:dyDescent="0.35">
      <c r="B436" s="14"/>
    </row>
    <row r="437" spans="2:2" x14ac:dyDescent="0.35">
      <c r="B437" s="14"/>
    </row>
    <row r="438" spans="2:2" x14ac:dyDescent="0.35">
      <c r="B438" s="14"/>
    </row>
    <row r="439" spans="2:2" x14ac:dyDescent="0.35">
      <c r="B439" s="14"/>
    </row>
    <row r="440" spans="2:2" x14ac:dyDescent="0.35">
      <c r="B440" s="14"/>
    </row>
    <row r="441" spans="2:2" x14ac:dyDescent="0.35">
      <c r="B441" s="14"/>
    </row>
    <row r="442" spans="2:2" x14ac:dyDescent="0.35">
      <c r="B442" s="14"/>
    </row>
    <row r="443" spans="2:2" x14ac:dyDescent="0.35">
      <c r="B443" s="14"/>
    </row>
    <row r="444" spans="2:2" x14ac:dyDescent="0.35">
      <c r="B444" s="14"/>
    </row>
    <row r="445" spans="2:2" x14ac:dyDescent="0.35">
      <c r="B445" s="14"/>
    </row>
    <row r="446" spans="2:2" x14ac:dyDescent="0.35">
      <c r="B446" s="14"/>
    </row>
    <row r="447" spans="2:2" x14ac:dyDescent="0.35">
      <c r="B447" s="14"/>
    </row>
    <row r="448" spans="2:2" x14ac:dyDescent="0.35">
      <c r="B448" s="14"/>
    </row>
    <row r="449" spans="2:2" x14ac:dyDescent="0.35">
      <c r="B449" s="14"/>
    </row>
    <row r="450" spans="2:2" x14ac:dyDescent="0.35">
      <c r="B450" s="14"/>
    </row>
    <row r="451" spans="2:2" x14ac:dyDescent="0.35">
      <c r="B451" s="14"/>
    </row>
    <row r="452" spans="2:2" x14ac:dyDescent="0.35">
      <c r="B452" s="14"/>
    </row>
    <row r="453" spans="2:2" x14ac:dyDescent="0.35">
      <c r="B453" s="14"/>
    </row>
    <row r="454" spans="2:2" x14ac:dyDescent="0.35">
      <c r="B454" s="14"/>
    </row>
    <row r="455" spans="2:2" x14ac:dyDescent="0.35">
      <c r="B455" s="14"/>
    </row>
    <row r="456" spans="2:2" x14ac:dyDescent="0.35">
      <c r="B456" s="14"/>
    </row>
    <row r="457" spans="2:2" x14ac:dyDescent="0.35">
      <c r="B457" s="14"/>
    </row>
    <row r="458" spans="2:2" x14ac:dyDescent="0.35">
      <c r="B458" s="14"/>
    </row>
    <row r="459" spans="2:2" x14ac:dyDescent="0.35">
      <c r="B459" s="14"/>
    </row>
    <row r="460" spans="2:2" x14ac:dyDescent="0.35">
      <c r="B460" s="14"/>
    </row>
    <row r="461" spans="2:2" x14ac:dyDescent="0.35">
      <c r="B461" s="14"/>
    </row>
    <row r="462" spans="2:2" x14ac:dyDescent="0.35">
      <c r="B462" s="14"/>
    </row>
    <row r="463" spans="2:2" x14ac:dyDescent="0.35">
      <c r="B463" s="14"/>
    </row>
    <row r="464" spans="2:2" x14ac:dyDescent="0.35">
      <c r="B464" s="14"/>
    </row>
    <row r="465" spans="2:2" x14ac:dyDescent="0.35">
      <c r="B465" s="14"/>
    </row>
    <row r="466" spans="2:2" x14ac:dyDescent="0.35">
      <c r="B466" s="14"/>
    </row>
    <row r="467" spans="2:2" x14ac:dyDescent="0.35">
      <c r="B467" s="14"/>
    </row>
    <row r="468" spans="2:2" x14ac:dyDescent="0.35">
      <c r="B468" s="14"/>
    </row>
    <row r="469" spans="2:2" x14ac:dyDescent="0.35">
      <c r="B469" s="14"/>
    </row>
    <row r="470" spans="2:2" x14ac:dyDescent="0.35">
      <c r="B470" s="14"/>
    </row>
    <row r="471" spans="2:2" x14ac:dyDescent="0.35">
      <c r="B471" s="14"/>
    </row>
    <row r="472" spans="2:2" x14ac:dyDescent="0.35">
      <c r="B472" s="14"/>
    </row>
    <row r="473" spans="2:2" x14ac:dyDescent="0.35">
      <c r="B473" s="14"/>
    </row>
    <row r="474" spans="2:2" x14ac:dyDescent="0.35">
      <c r="B474" s="14"/>
    </row>
    <row r="475" spans="2:2" x14ac:dyDescent="0.35">
      <c r="B475" s="14"/>
    </row>
    <row r="476" spans="2:2" x14ac:dyDescent="0.35">
      <c r="B476" s="14"/>
    </row>
    <row r="477" spans="2:2" x14ac:dyDescent="0.35">
      <c r="B477" s="14"/>
    </row>
    <row r="478" spans="2:2" x14ac:dyDescent="0.35">
      <c r="B478" s="14"/>
    </row>
    <row r="479" spans="2:2" x14ac:dyDescent="0.35">
      <c r="B479" s="14"/>
    </row>
    <row r="480" spans="2:2" x14ac:dyDescent="0.35">
      <c r="B480" s="14"/>
    </row>
    <row r="481" spans="2:2" x14ac:dyDescent="0.35">
      <c r="B481" s="14"/>
    </row>
    <row r="482" spans="2:2" x14ac:dyDescent="0.35">
      <c r="B482" s="14"/>
    </row>
    <row r="483" spans="2:2" x14ac:dyDescent="0.35">
      <c r="B483" s="14"/>
    </row>
    <row r="484" spans="2:2" x14ac:dyDescent="0.35">
      <c r="B484" s="14"/>
    </row>
    <row r="485" spans="2:2" x14ac:dyDescent="0.35">
      <c r="B485" s="14"/>
    </row>
    <row r="486" spans="2:2" x14ac:dyDescent="0.35">
      <c r="B486" s="14"/>
    </row>
    <row r="487" spans="2:2" x14ac:dyDescent="0.35">
      <c r="B487" s="14"/>
    </row>
    <row r="488" spans="2:2" x14ac:dyDescent="0.35">
      <c r="B488" s="14"/>
    </row>
    <row r="489" spans="2:2" x14ac:dyDescent="0.35">
      <c r="B489" s="14"/>
    </row>
    <row r="490" spans="2:2" x14ac:dyDescent="0.35">
      <c r="B490" s="14"/>
    </row>
    <row r="491" spans="2:2" x14ac:dyDescent="0.35">
      <c r="B491" s="14"/>
    </row>
    <row r="492" spans="2:2" x14ac:dyDescent="0.35">
      <c r="B492" s="14"/>
    </row>
    <row r="493" spans="2:2" x14ac:dyDescent="0.35">
      <c r="B493" s="14"/>
    </row>
    <row r="494" spans="2:2" x14ac:dyDescent="0.35">
      <c r="B494" s="14"/>
    </row>
    <row r="495" spans="2:2" x14ac:dyDescent="0.35">
      <c r="B495" s="14"/>
    </row>
    <row r="496" spans="2:2" x14ac:dyDescent="0.35">
      <c r="B496" s="14"/>
    </row>
    <row r="497" spans="2:2" x14ac:dyDescent="0.35">
      <c r="B497" s="14"/>
    </row>
    <row r="498" spans="2:2" x14ac:dyDescent="0.35">
      <c r="B498" s="14"/>
    </row>
    <row r="499" spans="2:2" x14ac:dyDescent="0.35">
      <c r="B499" s="14"/>
    </row>
    <row r="500" spans="2:2" x14ac:dyDescent="0.35">
      <c r="B500" s="14"/>
    </row>
  </sheetData>
  <sheetProtection sheet="1" objects="1" scenarios="1"/>
  <mergeCells count="1">
    <mergeCell ref="A1:N1"/>
  </mergeCells>
  <pageMargins left="0.70866141732283472" right="0.70866141732283472" top="0.74803149606299213" bottom="0.74803149606299213" header="0.31496062992125984" footer="0.31496062992125984"/>
  <pageSetup paperSize="9" scale="73" orientation="landscape" r:id="rId1"/>
  <ignoredErrors>
    <ignoredError sqref="C9:K9 A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304800</xdr:colOff>
                    <xdr:row>6</xdr:row>
                    <xdr:rowOff>12700</xdr:rowOff>
                  </from>
                  <to>
                    <xdr:col>2</xdr:col>
                    <xdr:colOff>228600</xdr:colOff>
                    <xdr:row>6</xdr:row>
                    <xdr:rowOff>457200</xdr:rowOff>
                  </to>
                </anchor>
              </controlPr>
            </control>
          </mc:Choice>
        </mc:AlternateContent>
        <mc:AlternateContent xmlns:mc="http://schemas.openxmlformats.org/markup-compatibility/2006">
          <mc:Choice Requires="x14">
            <control shapeId="8195" r:id="rId5" name="Drop Down 3">
              <controlPr defaultSize="0" autoLine="0" autoPict="0">
                <anchor moveWithCells="1">
                  <from>
                    <xdr:col>2</xdr:col>
                    <xdr:colOff>1041400</xdr:colOff>
                    <xdr:row>5</xdr:row>
                    <xdr:rowOff>146050</xdr:rowOff>
                  </from>
                  <to>
                    <xdr:col>5</xdr:col>
                    <xdr:colOff>990600</xdr:colOff>
                    <xdr:row>6</xdr:row>
                    <xdr:rowOff>476250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92D050"/>
  </sheetPr>
  <dimension ref="A1:M506"/>
  <sheetViews>
    <sheetView showGridLines="0" showRowColHeaders="0" zoomScale="60" zoomScaleNormal="60" workbookViewId="0">
      <selection sqref="A1:K1"/>
    </sheetView>
  </sheetViews>
  <sheetFormatPr baseColWidth="10" defaultRowHeight="14.5" x14ac:dyDescent="0.35"/>
  <cols>
    <col min="1" max="1" width="50.26953125" style="3" customWidth="1"/>
    <col min="2" max="2" width="7.54296875" style="3" customWidth="1"/>
    <col min="3" max="11" width="16" style="3" customWidth="1"/>
    <col min="12" max="12" width="2.26953125" style="83" customWidth="1"/>
    <col min="13" max="16384" width="10.90625" style="3"/>
  </cols>
  <sheetData>
    <row r="1" spans="1:13" ht="48.75" customHeight="1" x14ac:dyDescent="0.35">
      <c r="A1" s="107" t="s">
        <v>248</v>
      </c>
      <c r="B1" s="107"/>
      <c r="C1" s="108"/>
      <c r="D1" s="108"/>
      <c r="E1" s="108"/>
      <c r="F1" s="108"/>
      <c r="G1" s="108"/>
      <c r="H1" s="108"/>
      <c r="I1" s="108"/>
      <c r="J1" s="108"/>
      <c r="K1" s="108"/>
    </row>
    <row r="2" spans="1:13" x14ac:dyDescent="0.35">
      <c r="A2" s="45">
        <v>1</v>
      </c>
      <c r="B2" s="45"/>
      <c r="C2" s="46"/>
      <c r="D2" s="46"/>
      <c r="E2" s="46"/>
      <c r="F2" s="46"/>
      <c r="G2" s="46"/>
      <c r="H2" s="46"/>
      <c r="I2" s="46"/>
      <c r="J2" s="46"/>
      <c r="K2" s="46"/>
    </row>
    <row r="3" spans="1:13" ht="6" customHeight="1" x14ac:dyDescent="0.35">
      <c r="A3" s="46"/>
      <c r="B3" s="34"/>
      <c r="C3" s="46"/>
      <c r="D3" s="46"/>
      <c r="E3" s="46"/>
      <c r="F3" s="46"/>
      <c r="G3" s="46"/>
      <c r="H3" s="46"/>
      <c r="I3" s="46"/>
      <c r="J3" s="46"/>
      <c r="K3" s="46"/>
    </row>
    <row r="4" spans="1:13" ht="19" thickBot="1" x14ac:dyDescent="0.4">
      <c r="A4" s="47" t="s">
        <v>45</v>
      </c>
      <c r="B4" s="48"/>
      <c r="C4" s="46"/>
      <c r="D4" s="46"/>
      <c r="E4" s="46"/>
      <c r="F4" s="46"/>
      <c r="G4" s="46"/>
      <c r="H4" s="46"/>
      <c r="I4" s="46"/>
      <c r="J4" s="46"/>
      <c r="K4" s="46"/>
    </row>
    <row r="5" spans="1:13" ht="19" thickTop="1" x14ac:dyDescent="0.45">
      <c r="A5" s="2" t="s">
        <v>38</v>
      </c>
      <c r="B5" s="33"/>
      <c r="C5" s="49">
        <v>5</v>
      </c>
      <c r="D5" s="49">
        <v>6</v>
      </c>
      <c r="E5" s="49">
        <v>7</v>
      </c>
      <c r="F5" s="49">
        <v>8</v>
      </c>
      <c r="G5" s="49">
        <v>9</v>
      </c>
      <c r="H5" s="49">
        <v>10</v>
      </c>
      <c r="I5" s="49">
        <v>11</v>
      </c>
      <c r="J5" s="49">
        <v>12</v>
      </c>
      <c r="K5" s="49">
        <v>13</v>
      </c>
      <c r="L5" s="3"/>
    </row>
    <row r="6" spans="1:13" ht="39" customHeight="1" x14ac:dyDescent="0.35">
      <c r="A6" s="34" t="str">
        <f>VLOOKUP(A7,DESPLEGABLES!K3:L5,2,0)</f>
        <v>DISTRIBUCION VOLUMEN X CRITERIO (Consumiciones)</v>
      </c>
      <c r="B6" s="34"/>
      <c r="C6" s="109" t="s">
        <v>176</v>
      </c>
      <c r="D6" s="109"/>
      <c r="E6" s="109"/>
      <c r="F6" s="109"/>
      <c r="G6" s="109"/>
      <c r="H6" s="109"/>
      <c r="I6" s="109"/>
      <c r="J6" s="109"/>
      <c r="K6" s="109"/>
    </row>
    <row r="7" spans="1:13" ht="35.15" customHeight="1" x14ac:dyDescent="0.35">
      <c r="A7" s="32">
        <v>1</v>
      </c>
      <c r="B7" s="32"/>
      <c r="C7" s="40" t="str">
        <f>KPI!C7</f>
        <v>TRIM 3 22</v>
      </c>
      <c r="D7" s="40" t="str">
        <f>KPI!D7</f>
        <v>TRIM 4 22</v>
      </c>
      <c r="E7" s="40" t="str">
        <f>KPI!E7</f>
        <v>TRIM 1 23</v>
      </c>
      <c r="F7" s="40" t="str">
        <f>KPI!F7</f>
        <v>TRIM 2 23</v>
      </c>
      <c r="G7" s="40" t="str">
        <f>KPI!G7</f>
        <v>TRIM 3 23</v>
      </c>
      <c r="H7" s="40" t="str">
        <f>KPI!H7</f>
        <v>TRIM 4 23</v>
      </c>
      <c r="I7" s="40" t="str">
        <f>KPI!I7</f>
        <v>TRIM 1 24</v>
      </c>
      <c r="J7" s="40" t="str">
        <f>KPI!J7</f>
        <v>TRIM 2 24</v>
      </c>
      <c r="K7" s="40" t="str">
        <f>KPI!K7</f>
        <v>TRIM 3 24</v>
      </c>
    </row>
    <row r="8" spans="1:13" x14ac:dyDescent="0.35">
      <c r="A8" s="84" t="s">
        <v>36</v>
      </c>
      <c r="B8" s="34" t="s">
        <v>36</v>
      </c>
      <c r="C8" s="81">
        <f>VLOOKUP($A$6&amp;$C$6&amp;$A8,MOTIVOS_DATOS!$A:$M,C$5,0)</f>
        <v>100</v>
      </c>
      <c r="D8" s="81">
        <f>VLOOKUP($A$6&amp;$C$6&amp;$A8,MOTIVOS_DATOS!$A:$M,D$5,0)</f>
        <v>100</v>
      </c>
      <c r="E8" s="81">
        <f>VLOOKUP($A$6&amp;$C$6&amp;$A8,MOTIVOS_DATOS!$A:$M,E$5,0)</f>
        <v>100</v>
      </c>
      <c r="F8" s="81">
        <f>VLOOKUP($A$6&amp;$C$6&amp;$A8,MOTIVOS_DATOS!$A:$M,F$5,0)</f>
        <v>100</v>
      </c>
      <c r="G8" s="81">
        <f>VLOOKUP($A$6&amp;$C$6&amp;$A8,MOTIVOS_DATOS!$A:$M,G$5,0)</f>
        <v>100</v>
      </c>
      <c r="H8" s="81">
        <f>VLOOKUP($A$6&amp;$C$6&amp;$A8,MOTIVOS_DATOS!$A:$M,H$5,0)</f>
        <v>100</v>
      </c>
      <c r="I8" s="81">
        <f>VLOOKUP($A$6&amp;$C$6&amp;$A8,MOTIVOS_DATOS!$A:$M,I$5,0)</f>
        <v>100</v>
      </c>
      <c r="J8" s="81">
        <f>VLOOKUP($A$6&amp;$C$6&amp;$A8,MOTIVOS_DATOS!$A:$M,J$5,0)</f>
        <v>100</v>
      </c>
      <c r="K8" s="81">
        <f>VLOOKUP($A$6&amp;$C$6&amp;$A8,MOTIVOS_DATOS!$A:$M,K$5,0)</f>
        <v>100</v>
      </c>
      <c r="M8" s="85"/>
    </row>
    <row r="9" spans="1:13" ht="6" customHeight="1" x14ac:dyDescent="0.35">
      <c r="A9" s="84"/>
      <c r="B9" s="34"/>
      <c r="C9" s="82"/>
      <c r="D9" s="82"/>
      <c r="E9" s="82"/>
      <c r="F9" s="82"/>
      <c r="G9" s="82"/>
      <c r="H9" s="82"/>
      <c r="I9" s="82"/>
      <c r="J9" s="82"/>
      <c r="K9" s="82"/>
      <c r="M9" s="85"/>
    </row>
    <row r="10" spans="1:13" ht="15" customHeight="1" x14ac:dyDescent="0.35">
      <c r="A10" s="86" t="s">
        <v>23</v>
      </c>
      <c r="B10" s="34" t="s">
        <v>23</v>
      </c>
      <c r="C10" s="81">
        <f>VLOOKUP($A$6&amp;$C$6&amp;$A10,MOTIVOS_DATOS!$A:$M,C$5,0)</f>
        <v>6.7058095121301902</v>
      </c>
      <c r="D10" s="81">
        <f>VLOOKUP($A$6&amp;$C$6&amp;$A10,MOTIVOS_DATOS!$A:$M,D$5,0)</f>
        <v>6.4899389031364398</v>
      </c>
      <c r="E10" s="81">
        <f>VLOOKUP($A$6&amp;$C$6&amp;$A10,MOTIVOS_DATOS!$A:$M,E$5,0)</f>
        <v>6.7456993168836998</v>
      </c>
      <c r="F10" s="81">
        <f>VLOOKUP($A$6&amp;$C$6&amp;$A10,MOTIVOS_DATOS!$A:$M,F$5,0)</f>
        <v>6.4791484526378698</v>
      </c>
      <c r="G10" s="81">
        <f>VLOOKUP($A$6&amp;$C$6&amp;$A10,MOTIVOS_DATOS!$A:$M,G$5,0)</f>
        <v>5.7577375935696598</v>
      </c>
      <c r="H10" s="81">
        <f>VLOOKUP($A$6&amp;$C$6&amp;$A10,MOTIVOS_DATOS!$A:$M,H$5,0)</f>
        <v>6.1954185972550899</v>
      </c>
      <c r="I10" s="81">
        <f>VLOOKUP($A$6&amp;$C$6&amp;$A10,MOTIVOS_DATOS!$A:$M,I$5,0)</f>
        <v>6.9905679569455001</v>
      </c>
      <c r="J10" s="81">
        <f>VLOOKUP($A$6&amp;$C$6&amp;$A10,MOTIVOS_DATOS!$A:$M,J$5,0)</f>
        <v>6.5613939256863203</v>
      </c>
      <c r="K10" s="81">
        <f>VLOOKUP($A$6&amp;$C$6&amp;$A10,MOTIVOS_DATOS!$A:$M,K$5,0)</f>
        <v>7.2288161368419797</v>
      </c>
      <c r="M10" s="85"/>
    </row>
    <row r="11" spans="1:13" ht="15" customHeight="1" x14ac:dyDescent="0.35">
      <c r="A11" s="86" t="s">
        <v>24</v>
      </c>
      <c r="B11" s="34" t="s">
        <v>24</v>
      </c>
      <c r="C11" s="81">
        <f>VLOOKUP($A$6&amp;$C$6&amp;$A11,MOTIVOS_DATOS!$A:$M,C$5,0)</f>
        <v>23.738965276926201</v>
      </c>
      <c r="D11" s="81">
        <f>VLOOKUP($A$6&amp;$C$6&amp;$A11,MOTIVOS_DATOS!$A:$M,D$5,0)</f>
        <v>25.046045503792001</v>
      </c>
      <c r="E11" s="81">
        <f>VLOOKUP($A$6&amp;$C$6&amp;$A11,MOTIVOS_DATOS!$A:$M,E$5,0)</f>
        <v>24.232602478551001</v>
      </c>
      <c r="F11" s="81">
        <f>VLOOKUP($A$6&amp;$C$6&amp;$A11,MOTIVOS_DATOS!$A:$M,F$5,0)</f>
        <v>24.623820769716701</v>
      </c>
      <c r="G11" s="81">
        <f>VLOOKUP($A$6&amp;$C$6&amp;$A11,MOTIVOS_DATOS!$A:$M,G$5,0)</f>
        <v>24.1314055607982</v>
      </c>
      <c r="H11" s="81">
        <f>VLOOKUP($A$6&amp;$C$6&amp;$A11,MOTIVOS_DATOS!$A:$M,H$5,0)</f>
        <v>26.275857585389598</v>
      </c>
      <c r="I11" s="81">
        <f>VLOOKUP($A$6&amp;$C$6&amp;$A11,MOTIVOS_DATOS!$A:$M,I$5,0)</f>
        <v>24.500097314729899</v>
      </c>
      <c r="J11" s="81">
        <f>VLOOKUP($A$6&amp;$C$6&amp;$A11,MOTIVOS_DATOS!$A:$M,J$5,0)</f>
        <v>24.619397348195498</v>
      </c>
      <c r="K11" s="81">
        <f>VLOOKUP($A$6&amp;$C$6&amp;$A11,MOTIVOS_DATOS!$A:$M,K$5,0)</f>
        <v>23.8862610557563</v>
      </c>
      <c r="M11" s="85"/>
    </row>
    <row r="12" spans="1:13" ht="15" customHeight="1" x14ac:dyDescent="0.35">
      <c r="A12" s="86" t="s">
        <v>25</v>
      </c>
      <c r="B12" s="34" t="s">
        <v>25</v>
      </c>
      <c r="C12" s="81">
        <f>VLOOKUP($A$6&amp;$C$6&amp;$A12,MOTIVOS_DATOS!$A:$M,C$5,0)</f>
        <v>15.8191014294217</v>
      </c>
      <c r="D12" s="81">
        <f>VLOOKUP($A$6&amp;$C$6&amp;$A12,MOTIVOS_DATOS!$A:$M,D$5,0)</f>
        <v>16.343291002098301</v>
      </c>
      <c r="E12" s="81">
        <f>VLOOKUP($A$6&amp;$C$6&amp;$A12,MOTIVOS_DATOS!$A:$M,E$5,0)</f>
        <v>16.465217395167102</v>
      </c>
      <c r="F12" s="81">
        <f>VLOOKUP($A$6&amp;$C$6&amp;$A12,MOTIVOS_DATOS!$A:$M,F$5,0)</f>
        <v>15.6300068262859</v>
      </c>
      <c r="G12" s="81">
        <f>VLOOKUP($A$6&amp;$C$6&amp;$A12,MOTIVOS_DATOS!$A:$M,G$5,0)</f>
        <v>16.077873292746698</v>
      </c>
      <c r="H12" s="81">
        <f>VLOOKUP($A$6&amp;$C$6&amp;$A12,MOTIVOS_DATOS!$A:$M,H$5,0)</f>
        <v>16.570141637982399</v>
      </c>
      <c r="I12" s="81">
        <f>VLOOKUP($A$6&amp;$C$6&amp;$A12,MOTIVOS_DATOS!$A:$M,I$5,0)</f>
        <v>16.191550615548699</v>
      </c>
      <c r="J12" s="81">
        <f>VLOOKUP($A$6&amp;$C$6&amp;$A12,MOTIVOS_DATOS!$A:$M,J$5,0)</f>
        <v>16.443560604444102</v>
      </c>
      <c r="K12" s="81">
        <f>VLOOKUP($A$6&amp;$C$6&amp;$A12,MOTIVOS_DATOS!$A:$M,K$5,0)</f>
        <v>16.528133630181099</v>
      </c>
      <c r="M12" s="85"/>
    </row>
    <row r="13" spans="1:13" ht="15" customHeight="1" x14ac:dyDescent="0.35">
      <c r="A13" s="86" t="s">
        <v>26</v>
      </c>
      <c r="B13" s="34" t="s">
        <v>26</v>
      </c>
      <c r="C13" s="81">
        <f>VLOOKUP($A$6&amp;$C$6&amp;$A13,MOTIVOS_DATOS!$A:$M,C$5,0)</f>
        <v>32.714046857754703</v>
      </c>
      <c r="D13" s="81">
        <f>VLOOKUP($A$6&amp;$C$6&amp;$A13,MOTIVOS_DATOS!$A:$M,D$5,0)</f>
        <v>34.275966167011802</v>
      </c>
      <c r="E13" s="81">
        <f>VLOOKUP($A$6&amp;$C$6&amp;$A13,MOTIVOS_DATOS!$A:$M,E$5,0)</f>
        <v>34.2405184185533</v>
      </c>
      <c r="F13" s="81">
        <f>VLOOKUP($A$6&amp;$C$6&amp;$A13,MOTIVOS_DATOS!$A:$M,F$5,0)</f>
        <v>32.872814846535803</v>
      </c>
      <c r="G13" s="81">
        <f>VLOOKUP($A$6&amp;$C$6&amp;$A13,MOTIVOS_DATOS!$A:$M,G$5,0)</f>
        <v>32.4770811673338</v>
      </c>
      <c r="H13" s="81">
        <f>VLOOKUP($A$6&amp;$C$6&amp;$A13,MOTIVOS_DATOS!$A:$M,H$5,0)</f>
        <v>33.265264167751702</v>
      </c>
      <c r="I13" s="81">
        <f>VLOOKUP($A$6&amp;$C$6&amp;$A13,MOTIVOS_DATOS!$A:$M,I$5,0)</f>
        <v>33.7682377050985</v>
      </c>
      <c r="J13" s="81">
        <f>VLOOKUP($A$6&amp;$C$6&amp;$A13,MOTIVOS_DATOS!$A:$M,J$5,0)</f>
        <v>32.7572450934789</v>
      </c>
      <c r="K13" s="81">
        <f>VLOOKUP($A$6&amp;$C$6&amp;$A13,MOTIVOS_DATOS!$A:$M,K$5,0)</f>
        <v>31.470187476428599</v>
      </c>
      <c r="M13" s="85"/>
    </row>
    <row r="14" spans="1:13" ht="15" customHeight="1" x14ac:dyDescent="0.35">
      <c r="A14" s="86" t="s">
        <v>27</v>
      </c>
      <c r="B14" s="34" t="s">
        <v>27</v>
      </c>
      <c r="C14" s="81">
        <f>VLOOKUP($A$6&amp;$C$6&amp;$A14,MOTIVOS_DATOS!$A:$M,C$5,0)</f>
        <v>3.0399603985272101</v>
      </c>
      <c r="D14" s="81">
        <f>VLOOKUP($A$6&amp;$C$6&amp;$A14,MOTIVOS_DATOS!$A:$M,D$5,0)</f>
        <v>4.1212123030294698</v>
      </c>
      <c r="E14" s="81">
        <f>VLOOKUP($A$6&amp;$C$6&amp;$A14,MOTIVOS_DATOS!$A:$M,E$5,0)</f>
        <v>4.4384951007350004</v>
      </c>
      <c r="F14" s="81">
        <f>VLOOKUP($A$6&amp;$C$6&amp;$A14,MOTIVOS_DATOS!$A:$M,F$5,0)</f>
        <v>4.2260000932784401</v>
      </c>
      <c r="G14" s="81">
        <f>VLOOKUP($A$6&amp;$C$6&amp;$A14,MOTIVOS_DATOS!$A:$M,G$5,0)</f>
        <v>3.2600748982651102</v>
      </c>
      <c r="H14" s="81">
        <f>VLOOKUP($A$6&amp;$C$6&amp;$A14,MOTIVOS_DATOS!$A:$M,H$5,0)</f>
        <v>4.4362611508503402</v>
      </c>
      <c r="I14" s="81">
        <f>VLOOKUP($A$6&amp;$C$6&amp;$A14,MOTIVOS_DATOS!$A:$M,I$5,0)</f>
        <v>4.7719409488934703</v>
      </c>
      <c r="J14" s="81">
        <f>VLOOKUP($A$6&amp;$C$6&amp;$A14,MOTIVOS_DATOS!$A:$M,J$5,0)</f>
        <v>4.2120163358667897</v>
      </c>
      <c r="K14" s="81">
        <f>VLOOKUP($A$6&amp;$C$6&amp;$A14,MOTIVOS_DATOS!$A:$M,K$5,0)</f>
        <v>3.3626002165529201</v>
      </c>
      <c r="M14" s="85"/>
    </row>
    <row r="15" spans="1:13" ht="15" customHeight="1" x14ac:dyDescent="0.35">
      <c r="A15" s="86" t="s">
        <v>211</v>
      </c>
      <c r="B15" s="34" t="s">
        <v>28</v>
      </c>
      <c r="C15" s="81">
        <f>VLOOKUP($A$6&amp;$C$6&amp;$A15,MOTIVOS_DATOS!$A:$M,C$5,0)</f>
        <v>1.0699330902608499</v>
      </c>
      <c r="D15" s="81">
        <f>VLOOKUP($A$6&amp;$C$6&amp;$A15,MOTIVOS_DATOS!$A:$M,D$5,0)</f>
        <v>1.01005338261311</v>
      </c>
      <c r="E15" s="81">
        <f>VLOOKUP($A$6&amp;$C$6&amp;$A15,MOTIVOS_DATOS!$A:$M,E$5,0)</f>
        <v>1.0693217789631499</v>
      </c>
      <c r="F15" s="81">
        <f>VLOOKUP($A$6&amp;$C$6&amp;$A15,MOTIVOS_DATOS!$A:$M,F$5,0)</f>
        <v>1.0427953004625801</v>
      </c>
      <c r="G15" s="81">
        <f>VLOOKUP($A$6&amp;$C$6&amp;$A15,MOTIVOS_DATOS!$A:$M,G$5,0)</f>
        <v>1.25640715586508</v>
      </c>
      <c r="H15" s="81">
        <f>VLOOKUP($A$6&amp;$C$6&amp;$A15,MOTIVOS_DATOS!$A:$M,H$5,0)</f>
        <v>1.0418386405846101</v>
      </c>
      <c r="I15" s="81">
        <f>VLOOKUP($A$6&amp;$C$6&amp;$A15,MOTIVOS_DATOS!$A:$M,I$5,0)</f>
        <v>0.97030711824224103</v>
      </c>
      <c r="J15" s="81">
        <f>VLOOKUP($A$6&amp;$C$6&amp;$A15,MOTIVOS_DATOS!$A:$M,J$5,0)</f>
        <v>0.96236349437334401</v>
      </c>
      <c r="K15" s="81">
        <f>VLOOKUP($A$6&amp;$C$6&amp;$A15,MOTIVOS_DATOS!$A:$M,K$5,0)</f>
        <v>1.1835158217453201</v>
      </c>
      <c r="M15" s="85"/>
    </row>
    <row r="16" spans="1:13" ht="15" customHeight="1" x14ac:dyDescent="0.35">
      <c r="A16" s="86" t="s">
        <v>212</v>
      </c>
      <c r="B16" s="34" t="s">
        <v>29</v>
      </c>
      <c r="C16" s="81">
        <f>VLOOKUP($A$6&amp;$C$6&amp;$A16,MOTIVOS_DATOS!$A:$M,C$5,0)</f>
        <v>5.47876744902507</v>
      </c>
      <c r="D16" s="81">
        <f>VLOOKUP($A$6&amp;$C$6&amp;$A16,MOTIVOS_DATOS!$A:$M,D$5,0)</f>
        <v>5.8166614095478399</v>
      </c>
      <c r="E16" s="81">
        <f>VLOOKUP($A$6&amp;$C$6&amp;$A16,MOTIVOS_DATOS!$A:$M,E$5,0)</f>
        <v>6.2576003241004399</v>
      </c>
      <c r="F16" s="81">
        <f>VLOOKUP($A$6&amp;$C$6&amp;$A16,MOTIVOS_DATOS!$A:$M,F$5,0)</f>
        <v>6.0564699198229404</v>
      </c>
      <c r="G16" s="81">
        <f>VLOOKUP($A$6&amp;$C$6&amp;$A16,MOTIVOS_DATOS!$A:$M,G$5,0)</f>
        <v>5.5526083445393102</v>
      </c>
      <c r="H16" s="81">
        <f>VLOOKUP($A$6&amp;$C$6&amp;$A16,MOTIVOS_DATOS!$A:$M,H$5,0)</f>
        <v>5.8837772588543498</v>
      </c>
      <c r="I16" s="81">
        <f>VLOOKUP($A$6&amp;$C$6&amp;$A16,MOTIVOS_DATOS!$A:$M,I$5,0)</f>
        <v>6.0683554515183298</v>
      </c>
      <c r="J16" s="81">
        <f>VLOOKUP($A$6&amp;$C$6&amp;$A16,MOTIVOS_DATOS!$A:$M,J$5,0)</f>
        <v>5.9585739829557296</v>
      </c>
      <c r="K16" s="81">
        <f>VLOOKUP($A$6&amp;$C$6&amp;$A16,MOTIVOS_DATOS!$A:$M,K$5,0)</f>
        <v>5.21141039210677</v>
      </c>
      <c r="M16" s="85"/>
    </row>
    <row r="17" spans="1:13" ht="15" customHeight="1" x14ac:dyDescent="0.35">
      <c r="A17" s="86" t="s">
        <v>29</v>
      </c>
      <c r="B17" s="34" t="s">
        <v>30</v>
      </c>
      <c r="C17" s="81">
        <f>VLOOKUP($A$6&amp;$C$6&amp;$A17,MOTIVOS_DATOS!$A:$M,C$5,0)</f>
        <v>0.77492664455285298</v>
      </c>
      <c r="D17" s="81">
        <f>VLOOKUP($A$6&amp;$C$6&amp;$A17,MOTIVOS_DATOS!$A:$M,D$5,0)</f>
        <v>0.72677367760604505</v>
      </c>
      <c r="E17" s="81">
        <f>VLOOKUP($A$6&amp;$C$6&amp;$A17,MOTIVOS_DATOS!$A:$M,E$5,0)</f>
        <v>0.70460359442312703</v>
      </c>
      <c r="F17" s="81">
        <f>VLOOKUP($A$6&amp;$C$6&amp;$A17,MOTIVOS_DATOS!$A:$M,F$5,0)</f>
        <v>0.87955378986063404</v>
      </c>
      <c r="G17" s="81">
        <f>VLOOKUP($A$6&amp;$C$6&amp;$A17,MOTIVOS_DATOS!$A:$M,G$5,0)</f>
        <v>1.00642644857899</v>
      </c>
      <c r="H17" s="81">
        <f>VLOOKUP($A$6&amp;$C$6&amp;$A17,MOTIVOS_DATOS!$A:$M,H$5,0)</f>
        <v>0.33391070885760099</v>
      </c>
      <c r="I17" s="81">
        <f>VLOOKUP($A$6&amp;$C$6&amp;$A17,MOTIVOS_DATOS!$A:$M,I$5,0)</f>
        <v>0.58145586358676604</v>
      </c>
      <c r="J17" s="81">
        <f>VLOOKUP($A$6&amp;$C$6&amp;$A17,MOTIVOS_DATOS!$A:$M,J$5,0)</f>
        <v>0.89920923821432097</v>
      </c>
      <c r="K17" s="81">
        <f>VLOOKUP($A$6&amp;$C$6&amp;$A17,MOTIVOS_DATOS!$A:$M,K$5,0)</f>
        <v>0.89955533656946096</v>
      </c>
      <c r="M17" s="85"/>
    </row>
    <row r="18" spans="1:13" ht="15" customHeight="1" x14ac:dyDescent="0.35">
      <c r="A18" s="86" t="s">
        <v>30</v>
      </c>
      <c r="B18" s="34" t="s">
        <v>31</v>
      </c>
      <c r="C18" s="81">
        <f>VLOOKUP($A$6&amp;$C$6&amp;$A18,MOTIVOS_DATOS!$A:$M,C$5,0)</f>
        <v>1.47060547780493</v>
      </c>
      <c r="D18" s="81">
        <f>VLOOKUP($A$6&amp;$C$6&amp;$A18,MOTIVOS_DATOS!$A:$M,D$5,0)</f>
        <v>1.06940082559623</v>
      </c>
      <c r="E18" s="81">
        <f>VLOOKUP($A$6&amp;$C$6&amp;$A18,MOTIVOS_DATOS!$A:$M,E$5,0)</f>
        <v>1.0589937427648199</v>
      </c>
      <c r="F18" s="81">
        <f>VLOOKUP($A$6&amp;$C$6&amp;$A18,MOTIVOS_DATOS!$A:$M,F$5,0)</f>
        <v>1.2982730768741499</v>
      </c>
      <c r="G18" s="81">
        <f>VLOOKUP($A$6&amp;$C$6&amp;$A18,MOTIVOS_DATOS!$A:$M,G$5,0)</f>
        <v>1.3283370774364001</v>
      </c>
      <c r="H18" s="81">
        <f>VLOOKUP($A$6&amp;$C$6&amp;$A18,MOTIVOS_DATOS!$A:$M,H$5,0)</f>
        <v>1.1048447885972701</v>
      </c>
      <c r="I18" s="81">
        <f>VLOOKUP($A$6&amp;$C$6&amp;$A18,MOTIVOS_DATOS!$A:$M,I$5,0)</f>
        <v>0.93011833647294395</v>
      </c>
      <c r="J18" s="81">
        <f>VLOOKUP($A$6&amp;$C$6&amp;$A18,MOTIVOS_DATOS!$A:$M,J$5,0)</f>
        <v>1.0995480751586399</v>
      </c>
      <c r="K18" s="81">
        <f>VLOOKUP($A$6&amp;$C$6&amp;$A18,MOTIVOS_DATOS!$A:$M,K$5,0)</f>
        <v>1.34110916456805</v>
      </c>
      <c r="M18" s="85"/>
    </row>
    <row r="19" spans="1:13" s="5" customFormat="1" ht="15" customHeight="1" x14ac:dyDescent="0.35">
      <c r="A19" s="86" t="s">
        <v>31</v>
      </c>
      <c r="B19" s="34" t="s">
        <v>32</v>
      </c>
      <c r="C19" s="81">
        <f>VLOOKUP($A$6&amp;$C$6&amp;$A19,MOTIVOS_DATOS!$A:$M,C$5,0)</f>
        <v>0.31105204124056701</v>
      </c>
      <c r="D19" s="81">
        <f>VLOOKUP($A$6&amp;$C$6&amp;$A19,MOTIVOS_DATOS!$A:$M,D$5,0)</f>
        <v>0.30749353717240102</v>
      </c>
      <c r="E19" s="81">
        <f>VLOOKUP($A$6&amp;$C$6&amp;$A19,MOTIVOS_DATOS!$A:$M,E$5,0)</f>
        <v>0.39661826778621101</v>
      </c>
      <c r="F19" s="81">
        <f>VLOOKUP($A$6&amp;$C$6&amp;$A19,MOTIVOS_DATOS!$A:$M,F$5,0)</f>
        <v>0.35006236935718399</v>
      </c>
      <c r="G19" s="81">
        <f>VLOOKUP($A$6&amp;$C$6&amp;$A19,MOTIVOS_DATOS!$A:$M,G$5,0)</f>
        <v>0.29154122351657302</v>
      </c>
      <c r="H19" s="81">
        <f>VLOOKUP($A$6&amp;$C$6&amp;$A19,MOTIVOS_DATOS!$A:$M,H$5,0)</f>
        <v>0.31858152925445499</v>
      </c>
      <c r="I19" s="81">
        <f>VLOOKUP($A$6&amp;$C$6&amp;$A19,MOTIVOS_DATOS!$A:$M,I$5,0)</f>
        <v>0.381226535481127</v>
      </c>
      <c r="J19" s="81">
        <f>VLOOKUP($A$6&amp;$C$6&amp;$A19,MOTIVOS_DATOS!$A:$M,J$5,0)</f>
        <v>0.29860914689050999</v>
      </c>
      <c r="K19" s="81">
        <f>VLOOKUP($A$6&amp;$C$6&amp;$A19,MOTIVOS_DATOS!$A:$M,K$5,0)</f>
        <v>0.30057532513352098</v>
      </c>
      <c r="L19" s="87"/>
      <c r="M19" s="85"/>
    </row>
    <row r="20" spans="1:13" ht="15" customHeight="1" x14ac:dyDescent="0.35">
      <c r="A20" s="86" t="s">
        <v>32</v>
      </c>
      <c r="B20" s="34" t="s">
        <v>33</v>
      </c>
      <c r="C20" s="81">
        <f>VLOOKUP($A$6&amp;$C$6&amp;$A20,MOTIVOS_DATOS!$A:$M,C$5,0)</f>
        <v>0.78719053871761802</v>
      </c>
      <c r="D20" s="81">
        <f>VLOOKUP($A$6&amp;$C$6&amp;$A20,MOTIVOS_DATOS!$A:$M,D$5,0)</f>
        <v>0.961009606813226</v>
      </c>
      <c r="E20" s="81">
        <f>VLOOKUP($A$6&amp;$C$6&amp;$A20,MOTIVOS_DATOS!$A:$M,E$5,0)</f>
        <v>1.1431283688277201</v>
      </c>
      <c r="F20" s="81">
        <f>VLOOKUP($A$6&amp;$C$6&amp;$A20,MOTIVOS_DATOS!$A:$M,F$5,0)</f>
        <v>1.1981658066677101</v>
      </c>
      <c r="G20" s="81">
        <f>VLOOKUP($A$6&amp;$C$6&amp;$A20,MOTIVOS_DATOS!$A:$M,G$5,0)</f>
        <v>0.90373148431153005</v>
      </c>
      <c r="H20" s="81">
        <f>VLOOKUP($A$6&amp;$C$6&amp;$A20,MOTIVOS_DATOS!$A:$M,H$5,0)</f>
        <v>1.1916145254046999</v>
      </c>
      <c r="I20" s="81">
        <f>VLOOKUP($A$6&amp;$C$6&amp;$A20,MOTIVOS_DATOS!$A:$M,I$5,0)</f>
        <v>1.58442559210069</v>
      </c>
      <c r="J20" s="81">
        <f>VLOOKUP($A$6&amp;$C$6&amp;$A20,MOTIVOS_DATOS!$A:$M,J$5,0)</f>
        <v>1.44131079541333</v>
      </c>
      <c r="K20" s="81">
        <f>VLOOKUP($A$6&amp;$C$6&amp;$A20,MOTIVOS_DATOS!$A:$M,K$5,0)</f>
        <v>1.0344313052787799</v>
      </c>
      <c r="M20" s="85"/>
    </row>
    <row r="21" spans="1:13" ht="15" customHeight="1" x14ac:dyDescent="0.35">
      <c r="A21" s="86" t="s">
        <v>33</v>
      </c>
      <c r="B21" s="34" t="s">
        <v>46</v>
      </c>
      <c r="C21" s="81">
        <f>VLOOKUP($A$6&amp;$C$6&amp;$A21,MOTIVOS_DATOS!$A:$M,C$5,0)</f>
        <v>8.0896656307671098</v>
      </c>
      <c r="D21" s="81">
        <f>VLOOKUP($A$6&amp;$C$6&amp;$A21,MOTIVOS_DATOS!$A:$M,D$5,0)</f>
        <v>3.83212676742049</v>
      </c>
      <c r="E21" s="81">
        <f>VLOOKUP($A$6&amp;$C$6&amp;$A21,MOTIVOS_DATOS!$A:$M,E$5,0)</f>
        <v>3.2471798908470899</v>
      </c>
      <c r="F21" s="81">
        <f>VLOOKUP($A$6&amp;$C$6&amp;$A21,MOTIVOS_DATOS!$A:$M,F$5,0)</f>
        <v>5.3428678032503303</v>
      </c>
      <c r="G21" s="81">
        <f>VLOOKUP($A$6&amp;$C$6&amp;$A21,MOTIVOS_DATOS!$A:$M,G$5,0)</f>
        <v>7.9567952584281798</v>
      </c>
      <c r="H21" s="81">
        <f>VLOOKUP($A$6&amp;$C$6&amp;$A21,MOTIVOS_DATOS!$A:$M,H$5,0)</f>
        <v>3.38246999351639</v>
      </c>
      <c r="I21" s="81">
        <f>VLOOKUP($A$6&amp;$C$6&amp;$A21,MOTIVOS_DATOS!$A:$M,I$5,0)</f>
        <v>3.26168415249438</v>
      </c>
      <c r="J21" s="81">
        <f>VLOOKUP($A$6&amp;$C$6&amp;$A21,MOTIVOS_DATOS!$A:$M,J$5,0)</f>
        <v>4.7468102811834498</v>
      </c>
      <c r="K21" s="81">
        <f>VLOOKUP($A$6&amp;$C$6&amp;$A21,MOTIVOS_DATOS!$A:$M,K$5,0)</f>
        <v>7.5533778605058597</v>
      </c>
      <c r="L21" s="88"/>
      <c r="M21" s="85"/>
    </row>
    <row r="22" spans="1:13" ht="6" customHeight="1" x14ac:dyDescent="0.35">
      <c r="A22" s="86"/>
      <c r="B22" s="34"/>
      <c r="C22" s="82"/>
      <c r="D22" s="82"/>
      <c r="E22" s="82"/>
      <c r="F22" s="82"/>
      <c r="G22" s="82"/>
      <c r="H22" s="82"/>
      <c r="I22" s="82"/>
      <c r="J22" s="82"/>
      <c r="K22" s="82"/>
      <c r="L22" s="88"/>
      <c r="M22" s="85"/>
    </row>
    <row r="23" spans="1:13" ht="15" customHeight="1" x14ac:dyDescent="0.35">
      <c r="A23" s="86" t="s">
        <v>213</v>
      </c>
      <c r="B23" s="34" t="s">
        <v>47</v>
      </c>
      <c r="C23" s="81">
        <f>VLOOKUP($A$6&amp;$C$6&amp;$A23,MOTIVOS_DATOS!$A:$M,C$5,0)</f>
        <v>6.64021583400881</v>
      </c>
      <c r="D23" s="81">
        <f>VLOOKUP($A$6&amp;$C$6&amp;$A23,MOTIVOS_DATOS!$A:$M,D$5,0)</f>
        <v>4.1390510786236403</v>
      </c>
      <c r="E23" s="81">
        <f>VLOOKUP($A$6&amp;$C$6&amp;$A23,MOTIVOS_DATOS!$A:$M,E$5,0)</f>
        <v>4.1661743265898297</v>
      </c>
      <c r="F23" s="81">
        <f>VLOOKUP($A$6&amp;$C$6&amp;$A23,MOTIVOS_DATOS!$A:$M,F$5,0)</f>
        <v>5.2865547608043997</v>
      </c>
      <c r="G23" s="81">
        <f>VLOOKUP($A$6&amp;$C$6&amp;$A23,MOTIVOS_DATOS!$A:$M,G$5,0)</f>
        <v>6.0575931564642103</v>
      </c>
      <c r="H23" s="81">
        <f>VLOOKUP($A$6&amp;$C$6&amp;$A23,MOTIVOS_DATOS!$A:$M,H$5,0)</f>
        <v>3.9575296902097401</v>
      </c>
      <c r="I23" s="81">
        <f>VLOOKUP($A$6&amp;$C$6&amp;$A23,MOTIVOS_DATOS!$A:$M,I$5,0)</f>
        <v>3.61008849916028</v>
      </c>
      <c r="J23" s="81">
        <f>VLOOKUP($A$6&amp;$C$6&amp;$A23,MOTIVOS_DATOS!$A:$M,J$5,0)</f>
        <v>4.1863116702442298</v>
      </c>
      <c r="K23" s="81">
        <f>VLOOKUP($A$6&amp;$C$6&amp;$A23,MOTIVOS_DATOS!$A:$M,K$5,0)</f>
        <v>5.7292760076401796</v>
      </c>
      <c r="L23" s="88"/>
      <c r="M23" s="85"/>
    </row>
    <row r="24" spans="1:13" s="5" customFormat="1" ht="15" customHeight="1" x14ac:dyDescent="0.35">
      <c r="A24" s="86" t="s">
        <v>214</v>
      </c>
      <c r="B24" s="34" t="s">
        <v>48</v>
      </c>
      <c r="C24" s="81">
        <f>VLOOKUP($A$6&amp;$C$6&amp;$A24,MOTIVOS_DATOS!$A:$M,C$5,0)</f>
        <v>5.8775171910472004</v>
      </c>
      <c r="D24" s="81">
        <f>VLOOKUP($A$6&amp;$C$6&amp;$A24,MOTIVOS_DATOS!$A:$M,D$5,0)</f>
        <v>8.0802710616179994</v>
      </c>
      <c r="E24" s="81">
        <f>VLOOKUP($A$6&amp;$C$6&amp;$A24,MOTIVOS_DATOS!$A:$M,E$5,0)</f>
        <v>6.8997021083408798</v>
      </c>
      <c r="F24" s="81">
        <f>VLOOKUP($A$6&amp;$C$6&amp;$A24,MOTIVOS_DATOS!$A:$M,F$5,0)</f>
        <v>5.5961450564546604</v>
      </c>
      <c r="G24" s="81">
        <f>VLOOKUP($A$6&amp;$C$6&amp;$A24,MOTIVOS_DATOS!$A:$M,G$5,0)</f>
        <v>5.3845520961002</v>
      </c>
      <c r="H24" s="81">
        <f>VLOOKUP($A$6&amp;$C$6&amp;$A24,MOTIVOS_DATOS!$A:$M,H$5,0)</f>
        <v>6.1355075404962296</v>
      </c>
      <c r="I24" s="81">
        <f>VLOOKUP($A$6&amp;$C$6&amp;$A24,MOTIVOS_DATOS!$A:$M,I$5,0)</f>
        <v>6.9043700038133302</v>
      </c>
      <c r="J24" s="81">
        <f>VLOOKUP($A$6&amp;$C$6&amp;$A24,MOTIVOS_DATOS!$A:$M,J$5,0)</f>
        <v>6.2695725277492098</v>
      </c>
      <c r="K24" s="81">
        <f>VLOOKUP($A$6&amp;$C$6&amp;$A24,MOTIVOS_DATOS!$A:$M,K$5,0)</f>
        <v>6.6014513911699897</v>
      </c>
      <c r="L24" s="88"/>
      <c r="M24" s="85"/>
    </row>
    <row r="25" spans="1:13" ht="15" customHeight="1" x14ac:dyDescent="0.35">
      <c r="A25" s="86" t="s">
        <v>215</v>
      </c>
      <c r="B25" s="34" t="s">
        <v>49</v>
      </c>
      <c r="C25" s="81">
        <f>VLOOKUP($A$6&amp;$C$6&amp;$A25,MOTIVOS_DATOS!$A:$M,C$5,0)</f>
        <v>66.181478833850306</v>
      </c>
      <c r="D25" s="81">
        <f>VLOOKUP($A$6&amp;$C$6&amp;$A25,MOTIVOS_DATOS!$A:$M,D$5,0)</f>
        <v>64.908071848814402</v>
      </c>
      <c r="E25" s="81">
        <f>VLOOKUP($A$6&amp;$C$6&amp;$A25,MOTIVOS_DATOS!$A:$M,E$5,0)</f>
        <v>64.151390797786405</v>
      </c>
      <c r="F25" s="81">
        <f>VLOOKUP($A$6&amp;$C$6&amp;$A25,MOTIVOS_DATOS!$A:$M,F$5,0)</f>
        <v>66.366541871419898</v>
      </c>
      <c r="G25" s="81">
        <f>VLOOKUP($A$6&amp;$C$6&amp;$A25,MOTIVOS_DATOS!$A:$M,G$5,0)</f>
        <v>68.225234383687393</v>
      </c>
      <c r="H25" s="81">
        <f>VLOOKUP($A$6&amp;$C$6&amp;$A25,MOTIVOS_DATOS!$A:$M,H$5,0)</f>
        <v>66.978679626867105</v>
      </c>
      <c r="I25" s="81">
        <f>VLOOKUP($A$6&amp;$C$6&amp;$A25,MOTIVOS_DATOS!$A:$M,I$5,0)</f>
        <v>64.321804400034907</v>
      </c>
      <c r="J25" s="81">
        <f>VLOOKUP($A$6&amp;$C$6&amp;$A25,MOTIVOS_DATOS!$A:$M,J$5,0)</f>
        <v>65.927683490447293</v>
      </c>
      <c r="K25" s="81">
        <f>VLOOKUP($A$6&amp;$C$6&amp;$A25,MOTIVOS_DATOS!$A:$M,K$5,0)</f>
        <v>67.191260021655296</v>
      </c>
      <c r="M25" s="85"/>
    </row>
    <row r="26" spans="1:13" ht="15" customHeight="1" x14ac:dyDescent="0.35">
      <c r="A26" s="86" t="s">
        <v>216</v>
      </c>
      <c r="B26" s="34" t="s">
        <v>50</v>
      </c>
      <c r="C26" s="81">
        <f>VLOOKUP($A$6&amp;$C$6&amp;$A26,MOTIVOS_DATOS!$A:$M,C$5,0)</f>
        <v>2.9509611732085901</v>
      </c>
      <c r="D26" s="81">
        <f>VLOOKUP($A$6&amp;$C$6&amp;$A26,MOTIVOS_DATOS!$A:$M,D$5,0)</f>
        <v>3.3072963095025898</v>
      </c>
      <c r="E26" s="81">
        <f>VLOOKUP($A$6&amp;$C$6&amp;$A26,MOTIVOS_DATOS!$A:$M,E$5,0)</f>
        <v>4.0811850277679804</v>
      </c>
      <c r="F26" s="81">
        <f>VLOOKUP($A$6&amp;$C$6&amp;$A26,MOTIVOS_DATOS!$A:$M,F$5,0)</f>
        <v>3.7441270621955201</v>
      </c>
      <c r="G26" s="81">
        <f>VLOOKUP($A$6&amp;$C$6&amp;$A26,MOTIVOS_DATOS!$A:$M,G$5,0)</f>
        <v>3.1599940207778001</v>
      </c>
      <c r="H26" s="81">
        <f>VLOOKUP($A$6&amp;$C$6&amp;$A26,MOTIVOS_DATOS!$A:$M,H$5,0)</f>
        <v>3.9001400390422498</v>
      </c>
      <c r="I26" s="81">
        <f>VLOOKUP($A$6&amp;$C$6&amp;$A26,MOTIVOS_DATOS!$A:$M,I$5,0)</f>
        <v>4.4723974034140301</v>
      </c>
      <c r="J26" s="81">
        <f>VLOOKUP($A$6&amp;$C$6&amp;$A26,MOTIVOS_DATOS!$A:$M,J$5,0)</f>
        <v>4.4139998549060904</v>
      </c>
      <c r="K26" s="81">
        <f>VLOOKUP($A$6&amp;$C$6&amp;$A26,MOTIVOS_DATOS!$A:$M,K$5,0)</f>
        <v>3.3117108896918399</v>
      </c>
      <c r="M26" s="85"/>
    </row>
    <row r="27" spans="1:13" ht="15" customHeight="1" x14ac:dyDescent="0.35">
      <c r="A27" s="86" t="s">
        <v>217</v>
      </c>
      <c r="B27" s="34" t="s">
        <v>51</v>
      </c>
      <c r="C27" s="81">
        <f>VLOOKUP($A$6&amp;$C$6&amp;$A27,MOTIVOS_DATOS!$A:$M,C$5,0)</f>
        <v>0.25273737703054799</v>
      </c>
      <c r="D27" s="81">
        <f>VLOOKUP($A$6&amp;$C$6&amp;$A27,MOTIVOS_DATOS!$A:$M,D$5,0)</f>
        <v>0.31732946363673797</v>
      </c>
      <c r="E27" s="81">
        <f>VLOOKUP($A$6&amp;$C$6&amp;$A27,MOTIVOS_DATOS!$A:$M,E$5,0)</f>
        <v>0.56194263031316405</v>
      </c>
      <c r="F27" s="81">
        <f>VLOOKUP($A$6&amp;$C$6&amp;$A27,MOTIVOS_DATOS!$A:$M,F$5,0)</f>
        <v>0.36027483220480599</v>
      </c>
      <c r="G27" s="81">
        <f>VLOOKUP($A$6&amp;$C$6&amp;$A27,MOTIVOS_DATOS!$A:$M,G$5,0)</f>
        <v>0.19310086473893501</v>
      </c>
      <c r="H27" s="81">
        <f>VLOOKUP($A$6&amp;$C$6&amp;$A27,MOTIVOS_DATOS!$A:$M,H$5,0)</f>
        <v>0.45725997887993403</v>
      </c>
      <c r="I27" s="81">
        <f>VLOOKUP($A$6&amp;$C$6&amp;$A27,MOTIVOS_DATOS!$A:$M,I$5,0)</f>
        <v>0.39343358952206597</v>
      </c>
      <c r="J27" s="81">
        <f>VLOOKUP($A$6&amp;$C$6&amp;$A27,MOTIVOS_DATOS!$A:$M,J$5,0)</f>
        <v>0.34248784838540403</v>
      </c>
      <c r="K27" s="81">
        <f>VLOOKUP($A$6&amp;$C$6&amp;$A27,MOTIVOS_DATOS!$A:$M,K$5,0)</f>
        <v>0.1331115490833</v>
      </c>
      <c r="L27" s="87"/>
      <c r="M27" s="85"/>
    </row>
    <row r="28" spans="1:13" ht="15" customHeight="1" x14ac:dyDescent="0.35">
      <c r="A28" s="86" t="s">
        <v>218</v>
      </c>
      <c r="B28" s="34" t="s">
        <v>52</v>
      </c>
      <c r="C28" s="81">
        <f>VLOOKUP($A$6&amp;$C$6&amp;$A28,MOTIVOS_DATOS!$A:$M,C$5,0)</f>
        <v>15.165156686038699</v>
      </c>
      <c r="D28" s="81">
        <f>VLOOKUP($A$6&amp;$C$6&amp;$A28,MOTIVOS_DATOS!$A:$M,D$5,0)</f>
        <v>17.081793340373299</v>
      </c>
      <c r="E28" s="81">
        <f>VLOOKUP($A$6&amp;$C$6&amp;$A28,MOTIVOS_DATOS!$A:$M,E$5,0)</f>
        <v>17.686733115548702</v>
      </c>
      <c r="F28" s="81">
        <f>VLOOKUP($A$6&amp;$C$6&amp;$A28,MOTIVOS_DATOS!$A:$M,F$5,0)</f>
        <v>16.1104755928481</v>
      </c>
      <c r="G28" s="81">
        <f>VLOOKUP($A$6&amp;$C$6&amp;$A28,MOTIVOS_DATOS!$A:$M,G$5,0)</f>
        <v>13.888414588572999</v>
      </c>
      <c r="H28" s="81">
        <f>VLOOKUP($A$6&amp;$C$6&amp;$A28,MOTIVOS_DATOS!$A:$M,H$5,0)</f>
        <v>16.1875293212236</v>
      </c>
      <c r="I28" s="81">
        <f>VLOOKUP($A$6&amp;$C$6&amp;$A28,MOTIVOS_DATOS!$A:$M,I$5,0)</f>
        <v>17.320198927160099</v>
      </c>
      <c r="J28" s="81">
        <f>VLOOKUP($A$6&amp;$C$6&amp;$A28,MOTIVOS_DATOS!$A:$M,J$5,0)</f>
        <v>16.194033226504398</v>
      </c>
      <c r="K28" s="81">
        <f>VLOOKUP($A$6&amp;$C$6&amp;$A28,MOTIVOS_DATOS!$A:$M,K$5,0)</f>
        <v>13.991544703578001</v>
      </c>
      <c r="M28" s="85"/>
    </row>
    <row r="29" spans="1:13" ht="15" customHeight="1" x14ac:dyDescent="0.35">
      <c r="A29" s="86" t="s">
        <v>219</v>
      </c>
      <c r="B29" s="34" t="s">
        <v>53</v>
      </c>
      <c r="C29" s="81">
        <f>VLOOKUP($A$6&amp;$C$6&amp;$A29,MOTIVOS_DATOS!$A:$M,C$5,0)</f>
        <v>0.30431638107145298</v>
      </c>
      <c r="D29" s="81">
        <f>VLOOKUP($A$6&amp;$C$6&amp;$A29,MOTIVOS_DATOS!$A:$M,D$5,0)</f>
        <v>0.232280109576642</v>
      </c>
      <c r="E29" s="81">
        <f>VLOOKUP($A$6&amp;$C$6&amp;$A29,MOTIVOS_DATOS!$A:$M,E$5,0)</f>
        <v>0.15648498503434199</v>
      </c>
      <c r="F29" s="81">
        <f>VLOOKUP($A$6&amp;$C$6&amp;$A29,MOTIVOS_DATOS!$A:$M,F$5,0)</f>
        <v>5.6186489041903202E-2</v>
      </c>
      <c r="G29" s="81">
        <f>VLOOKUP($A$6&amp;$C$6&amp;$A29,MOTIVOS_DATOS!$A:$M,G$5,0)</f>
        <v>0.12558049801330601</v>
      </c>
      <c r="H29" s="81">
        <f>VLOOKUP($A$6&amp;$C$6&amp;$A29,MOTIVOS_DATOS!$A:$M,H$5,0)</f>
        <v>8.6287893563299606E-2</v>
      </c>
      <c r="I29" s="81">
        <f>VLOOKUP($A$6&amp;$C$6&amp;$A29,MOTIVOS_DATOS!$A:$M,I$5,0)</f>
        <v>0.10012443955962699</v>
      </c>
      <c r="J29" s="81">
        <f>VLOOKUP($A$6&amp;$C$6&amp;$A29,MOTIVOS_DATOS!$A:$M,J$5,0)</f>
        <v>0.105365145883387</v>
      </c>
      <c r="K29" s="81">
        <f>VLOOKUP($A$6&amp;$C$6&amp;$A29,MOTIVOS_DATOS!$A:$M,K$5,0)</f>
        <v>0.13045403116902099</v>
      </c>
      <c r="M29" s="85"/>
    </row>
    <row r="30" spans="1:13" s="5" customFormat="1" ht="15" customHeight="1" x14ac:dyDescent="0.35">
      <c r="A30" s="86" t="s">
        <v>220</v>
      </c>
      <c r="B30" s="34" t="s">
        <v>54</v>
      </c>
      <c r="C30" s="81">
        <f>VLOOKUP($A$6&amp;$C$6&amp;$A30,MOTIVOS_DATOS!$A:$M,C$5,0)</f>
        <v>2.6276187371197999</v>
      </c>
      <c r="D30" s="81">
        <f>VLOOKUP($A$6&amp;$C$6&amp;$A30,MOTIVOS_DATOS!$A:$M,D$5,0)</f>
        <v>1.9338837308172301</v>
      </c>
      <c r="E30" s="81">
        <f>VLOOKUP($A$6&amp;$C$6&amp;$A30,MOTIVOS_DATOS!$A:$M,E$5,0)</f>
        <v>2.2963582233823199</v>
      </c>
      <c r="F30" s="81">
        <f>VLOOKUP($A$6&amp;$C$6&amp;$A30,MOTIVOS_DATOS!$A:$M,F$5,0)</f>
        <v>2.4796835316913501</v>
      </c>
      <c r="G30" s="81">
        <f>VLOOKUP($A$6&amp;$C$6&amp;$A30,MOTIVOS_DATOS!$A:$M,G$5,0)</f>
        <v>2.96552954094278</v>
      </c>
      <c r="H30" s="81">
        <f>VLOOKUP($A$6&amp;$C$6&amp;$A30,MOTIVOS_DATOS!$A:$M,H$5,0)</f>
        <v>2.2970532060506699</v>
      </c>
      <c r="I30" s="81">
        <f>VLOOKUP($A$6&amp;$C$6&amp;$A30,MOTIVOS_DATOS!$A:$M,I$5,0)</f>
        <v>2.8775542914915202</v>
      </c>
      <c r="J30" s="81">
        <f>VLOOKUP($A$6&amp;$C$6&amp;$A30,MOTIVOS_DATOS!$A:$M,J$5,0)</f>
        <v>2.5605788393341</v>
      </c>
      <c r="K30" s="81">
        <f>VLOOKUP($A$6&amp;$C$6&amp;$A30,MOTIVOS_DATOS!$A:$M,K$5,0)</f>
        <v>2.9111901894229701</v>
      </c>
      <c r="L30" s="83"/>
      <c r="M30" s="85"/>
    </row>
    <row r="31" spans="1:13" s="5" customFormat="1" ht="6" customHeight="1" x14ac:dyDescent="0.35">
      <c r="A31" s="86"/>
      <c r="B31" s="34"/>
      <c r="C31" s="82"/>
      <c r="D31" s="82"/>
      <c r="E31" s="82"/>
      <c r="F31" s="82"/>
      <c r="G31" s="82"/>
      <c r="H31" s="82"/>
      <c r="I31" s="82"/>
      <c r="J31" s="82"/>
      <c r="K31" s="82"/>
      <c r="L31" s="83"/>
      <c r="M31" s="85"/>
    </row>
    <row r="32" spans="1:13" ht="15" customHeight="1" x14ac:dyDescent="0.35">
      <c r="A32" s="86" t="s">
        <v>221</v>
      </c>
      <c r="B32" s="34" t="s">
        <v>55</v>
      </c>
      <c r="C32" s="81">
        <f>VLOOKUP($A$6&amp;$C$6&amp;$A32,MOTIVOS_DATOS!$A:$M,C$5,0)</f>
        <v>14.5066356395309</v>
      </c>
      <c r="D32" s="81">
        <f>VLOOKUP($A$6&amp;$C$6&amp;$A32,MOTIVOS_DATOS!$A:$M,D$5,0)</f>
        <v>16.0368038317539</v>
      </c>
      <c r="E32" s="81">
        <f>VLOOKUP($A$6&amp;$C$6&amp;$A32,MOTIVOS_DATOS!$A:$M,E$5,0)</f>
        <v>16.347153504380401</v>
      </c>
      <c r="F32" s="81">
        <f>VLOOKUP($A$6&amp;$C$6&amp;$A32,MOTIVOS_DATOS!$A:$M,F$5,0)</f>
        <v>14.782868990430501</v>
      </c>
      <c r="G32" s="81">
        <f>VLOOKUP($A$6&amp;$C$6&amp;$A32,MOTIVOS_DATOS!$A:$M,G$5,0)</f>
        <v>14.752059763055099</v>
      </c>
      <c r="H32" s="81">
        <f>VLOOKUP($A$6&amp;$C$6&amp;$A32,MOTIVOS_DATOS!$A:$M,H$5,0)</f>
        <v>15.523345404452799</v>
      </c>
      <c r="I32" s="81">
        <f>VLOOKUP($A$6&amp;$C$6&amp;$A32,MOTIVOS_DATOS!$A:$M,I$5,0)</f>
        <v>16.719287074930602</v>
      </c>
      <c r="J32" s="81">
        <f>VLOOKUP($A$6&amp;$C$6&amp;$A32,MOTIVOS_DATOS!$A:$M,J$5,0)</f>
        <v>15.1616730180813</v>
      </c>
      <c r="K32" s="81">
        <f>VLOOKUP($A$6&amp;$C$6&amp;$A32,MOTIVOS_DATOS!$A:$M,K$5,0)</f>
        <v>14.0902344367799</v>
      </c>
      <c r="L32" s="87"/>
      <c r="M32" s="85"/>
    </row>
    <row r="33" spans="1:13" ht="15" customHeight="1" x14ac:dyDescent="0.35">
      <c r="A33" s="86" t="s">
        <v>222</v>
      </c>
      <c r="B33" s="34" t="s">
        <v>56</v>
      </c>
      <c r="C33" s="81">
        <f>VLOOKUP($A$6&amp;$C$6&amp;$A33,MOTIVOS_DATOS!$A:$M,C$5,0)</f>
        <v>5.0090491159958201</v>
      </c>
      <c r="D33" s="81">
        <f>VLOOKUP($A$6&amp;$C$6&amp;$A33,MOTIVOS_DATOS!$A:$M,D$5,0)</f>
        <v>5.2368214888160498</v>
      </c>
      <c r="E33" s="81">
        <f>VLOOKUP($A$6&amp;$C$6&amp;$A33,MOTIVOS_DATOS!$A:$M,E$5,0)</f>
        <v>5.0051484705177902</v>
      </c>
      <c r="F33" s="81">
        <f>VLOOKUP($A$6&amp;$C$6&amp;$A33,MOTIVOS_DATOS!$A:$M,F$5,0)</f>
        <v>5.2487439210016396</v>
      </c>
      <c r="G33" s="81">
        <f>VLOOKUP($A$6&amp;$C$6&amp;$A33,MOTIVOS_DATOS!$A:$M,G$5,0)</f>
        <v>4.5106304372792403</v>
      </c>
      <c r="H33" s="81">
        <f>VLOOKUP($A$6&amp;$C$6&amp;$A33,MOTIVOS_DATOS!$A:$M,H$5,0)</f>
        <v>4.9574813705903997</v>
      </c>
      <c r="I33" s="81">
        <f>VLOOKUP($A$6&amp;$C$6&amp;$A33,MOTIVOS_DATOS!$A:$M,I$5,0)</f>
        <v>4.8961119022519801</v>
      </c>
      <c r="J33" s="81">
        <f>VLOOKUP($A$6&amp;$C$6&amp;$A33,MOTIVOS_DATOS!$A:$M,J$5,0)</f>
        <v>4.8239200105833202</v>
      </c>
      <c r="K33" s="81">
        <f>VLOOKUP($A$6&amp;$C$6&amp;$A33,MOTIVOS_DATOS!$A:$M,K$5,0)</f>
        <v>4.3833607065951297</v>
      </c>
      <c r="M33" s="85"/>
    </row>
    <row r="34" spans="1:13" ht="15" customHeight="1" x14ac:dyDescent="0.35">
      <c r="A34" s="86" t="s">
        <v>223</v>
      </c>
      <c r="B34" s="34" t="s">
        <v>57</v>
      </c>
      <c r="C34" s="81">
        <f>VLOOKUP($A$6&amp;$C$6&amp;$A34,MOTIVOS_DATOS!$A:$M,C$5,0)</f>
        <v>37.9589747884581</v>
      </c>
      <c r="D34" s="81">
        <f>VLOOKUP($A$6&amp;$C$6&amp;$A34,MOTIVOS_DATOS!$A:$M,D$5,0)</f>
        <v>42.738550338055603</v>
      </c>
      <c r="E34" s="81">
        <f>VLOOKUP($A$6&amp;$C$6&amp;$A34,MOTIVOS_DATOS!$A:$M,E$5,0)</f>
        <v>42.6866220613961</v>
      </c>
      <c r="F34" s="81">
        <f>VLOOKUP($A$6&amp;$C$6&amp;$A34,MOTIVOS_DATOS!$A:$M,F$5,0)</f>
        <v>42.707423691875903</v>
      </c>
      <c r="G34" s="81">
        <f>VLOOKUP($A$6&amp;$C$6&amp;$A34,MOTIVOS_DATOS!$A:$M,G$5,0)</f>
        <v>39.747942971345303</v>
      </c>
      <c r="H34" s="81">
        <f>VLOOKUP($A$6&amp;$C$6&amp;$A34,MOTIVOS_DATOS!$A:$M,H$5,0)</f>
        <v>43.712809267527298</v>
      </c>
      <c r="I34" s="81">
        <f>VLOOKUP($A$6&amp;$C$6&amp;$A34,MOTIVOS_DATOS!$A:$M,I$5,0)</f>
        <v>42.531503992546</v>
      </c>
      <c r="J34" s="81">
        <f>VLOOKUP($A$6&amp;$C$6&amp;$A34,MOTIVOS_DATOS!$A:$M,J$5,0)</f>
        <v>43.177462648987998</v>
      </c>
      <c r="K34" s="81">
        <f>VLOOKUP($A$6&amp;$C$6&amp;$A34,MOTIVOS_DATOS!$A:$M,K$5,0)</f>
        <v>41.414102704478303</v>
      </c>
      <c r="M34" s="85"/>
    </row>
    <row r="35" spans="1:13" ht="15" customHeight="1" x14ac:dyDescent="0.35">
      <c r="A35" s="86" t="s">
        <v>224</v>
      </c>
      <c r="B35" s="34" t="s">
        <v>58</v>
      </c>
      <c r="C35" s="81">
        <f>VLOOKUP($A$6&amp;$C$6&amp;$A35,MOTIVOS_DATOS!$A:$M,C$5,0)</f>
        <v>8.7818598933392291</v>
      </c>
      <c r="D35" s="81">
        <f>VLOOKUP($A$6&amp;$C$6&amp;$A35,MOTIVOS_DATOS!$A:$M,D$5,0)</f>
        <v>8.7437514571362005</v>
      </c>
      <c r="E35" s="81">
        <f>VLOOKUP($A$6&amp;$C$6&amp;$A35,MOTIVOS_DATOS!$A:$M,E$5,0)</f>
        <v>9.5620912651910999</v>
      </c>
      <c r="F35" s="81">
        <f>VLOOKUP($A$6&amp;$C$6&amp;$A35,MOTIVOS_DATOS!$A:$M,F$5,0)</f>
        <v>9.8036064836995909</v>
      </c>
      <c r="G35" s="81">
        <f>VLOOKUP($A$6&amp;$C$6&amp;$A35,MOTIVOS_DATOS!$A:$M,G$5,0)</f>
        <v>9.1077651502492305</v>
      </c>
      <c r="H35" s="81">
        <f>VLOOKUP($A$6&amp;$C$6&amp;$A35,MOTIVOS_DATOS!$A:$M,H$5,0)</f>
        <v>8.7368847375014695</v>
      </c>
      <c r="I35" s="81">
        <f>VLOOKUP($A$6&amp;$C$6&amp;$A35,MOTIVOS_DATOS!$A:$M,I$5,0)</f>
        <v>8.8316684148090996</v>
      </c>
      <c r="J35" s="81">
        <f>VLOOKUP($A$6&amp;$C$6&amp;$A35,MOTIVOS_DATOS!$A:$M,J$5,0)</f>
        <v>9.7173314670274102</v>
      </c>
      <c r="K35" s="81">
        <f>VLOOKUP($A$6&amp;$C$6&amp;$A35,MOTIVOS_DATOS!$A:$M,K$5,0)</f>
        <v>8.9231358808715608</v>
      </c>
      <c r="M35" s="85"/>
    </row>
    <row r="36" spans="1:13" s="5" customFormat="1" ht="15" customHeight="1" x14ac:dyDescent="0.35">
      <c r="A36" s="86" t="s">
        <v>225</v>
      </c>
      <c r="B36" s="34" t="s">
        <v>59</v>
      </c>
      <c r="C36" s="81">
        <f>VLOOKUP($A$6&amp;$C$6&amp;$A36,MOTIVOS_DATOS!$A:$M,C$5,0)</f>
        <v>1.97953764383201</v>
      </c>
      <c r="D36" s="81">
        <f>VLOOKUP($A$6&amp;$C$6&amp;$A36,MOTIVOS_DATOS!$A:$M,D$5,0)</f>
        <v>1.6645278193013999</v>
      </c>
      <c r="E36" s="81">
        <f>VLOOKUP($A$6&amp;$C$6&amp;$A36,MOTIVOS_DATOS!$A:$M,E$5,0)</f>
        <v>1.4574027365520099</v>
      </c>
      <c r="F36" s="81">
        <f>VLOOKUP($A$6&amp;$C$6&amp;$A36,MOTIVOS_DATOS!$A:$M,F$5,0)</f>
        <v>1.54631825755873</v>
      </c>
      <c r="G36" s="81">
        <f>VLOOKUP($A$6&amp;$C$6&amp;$A36,MOTIVOS_DATOS!$A:$M,G$5,0)</f>
        <v>1.6667549776721</v>
      </c>
      <c r="H36" s="81">
        <f>VLOOKUP($A$6&amp;$C$6&amp;$A36,MOTIVOS_DATOS!$A:$M,H$5,0)</f>
        <v>1.4449481398703601</v>
      </c>
      <c r="I36" s="81">
        <f>VLOOKUP($A$6&amp;$C$6&amp;$A36,MOTIVOS_DATOS!$A:$M,I$5,0)</f>
        <v>1.52883994677193</v>
      </c>
      <c r="J36" s="81">
        <f>VLOOKUP($A$6&amp;$C$6&amp;$A36,MOTIVOS_DATOS!$A:$M,J$5,0)</f>
        <v>1.68480994832096</v>
      </c>
      <c r="K36" s="81">
        <f>VLOOKUP($A$6&amp;$C$6&amp;$A36,MOTIVOS_DATOS!$A:$M,K$5,0)</f>
        <v>1.67196004720367</v>
      </c>
      <c r="L36" s="83"/>
      <c r="M36" s="85"/>
    </row>
    <row r="37" spans="1:13" ht="15" customHeight="1" x14ac:dyDescent="0.35">
      <c r="A37" s="86" t="s">
        <v>226</v>
      </c>
      <c r="B37" s="34" t="s">
        <v>60</v>
      </c>
      <c r="C37" s="81">
        <f>VLOOKUP($A$6&amp;$C$6&amp;$A37,MOTIVOS_DATOS!$A:$M,C$5,0)</f>
        <v>27.235218989564199</v>
      </c>
      <c r="D37" s="81">
        <f>VLOOKUP($A$6&amp;$C$6&amp;$A37,MOTIVOS_DATOS!$A:$M,D$5,0)</f>
        <v>22.755710259610201</v>
      </c>
      <c r="E37" s="81">
        <f>VLOOKUP($A$6&amp;$C$6&amp;$A37,MOTIVOS_DATOS!$A:$M,E$5,0)</f>
        <v>22.2051534457438</v>
      </c>
      <c r="F37" s="81">
        <f>VLOOKUP($A$6&amp;$C$6&amp;$A37,MOTIVOS_DATOS!$A:$M,F$5,0)</f>
        <v>22.576257244978901</v>
      </c>
      <c r="G37" s="81">
        <f>VLOOKUP($A$6&amp;$C$6&amp;$A37,MOTIVOS_DATOS!$A:$M,G$5,0)</f>
        <v>25.676469390818099</v>
      </c>
      <c r="H37" s="81">
        <f>VLOOKUP($A$6&amp;$C$6&amp;$A37,MOTIVOS_DATOS!$A:$M,H$5,0)</f>
        <v>22.713506827122899</v>
      </c>
      <c r="I37" s="81">
        <f>VLOOKUP($A$6&amp;$C$6&amp;$A37,MOTIVOS_DATOS!$A:$M,I$5,0)</f>
        <v>22.322061557511201</v>
      </c>
      <c r="J37" s="81">
        <f>VLOOKUP($A$6&amp;$C$6&amp;$A37,MOTIVOS_DATOS!$A:$M,J$5,0)</f>
        <v>22.564415292897699</v>
      </c>
      <c r="K37" s="81">
        <f>VLOOKUP($A$6&amp;$C$6&amp;$A37,MOTIVOS_DATOS!$A:$M,K$5,0)</f>
        <v>25.517950776792301</v>
      </c>
      <c r="M37" s="85"/>
    </row>
    <row r="38" spans="1:13" x14ac:dyDescent="0.35">
      <c r="A38" s="86" t="s">
        <v>227</v>
      </c>
      <c r="B38" s="34" t="s">
        <v>61</v>
      </c>
      <c r="C38" s="81">
        <f>VLOOKUP($A$6&amp;$C$6&amp;$A38,MOTIVOS_DATOS!$A:$M,C$5,0)</f>
        <v>1.72763698251134</v>
      </c>
      <c r="D38" s="81">
        <f>VLOOKUP($A$6&amp;$C$6&amp;$A38,MOTIVOS_DATOS!$A:$M,D$5,0)</f>
        <v>0.49823575092228101</v>
      </c>
      <c r="E38" s="81">
        <f>VLOOKUP($A$6&amp;$C$6&amp;$A38,MOTIVOS_DATOS!$A:$M,E$5,0)</f>
        <v>0.47242187784576301</v>
      </c>
      <c r="F38" s="81">
        <f>VLOOKUP($A$6&amp;$C$6&amp;$A38,MOTIVOS_DATOS!$A:$M,F$5,0)</f>
        <v>0.58227319559216995</v>
      </c>
      <c r="G38" s="81">
        <f>VLOOKUP($A$6&amp;$C$6&amp;$A38,MOTIVOS_DATOS!$A:$M,G$5,0)</f>
        <v>1.91411612937724</v>
      </c>
      <c r="H38" s="81">
        <f>VLOOKUP($A$6&amp;$C$6&amp;$A38,MOTIVOS_DATOS!$A:$M,H$5,0)</f>
        <v>0.47298177735373698</v>
      </c>
      <c r="I38" s="81">
        <f>VLOOKUP($A$6&amp;$C$6&amp;$A38,MOTIVOS_DATOS!$A:$M,I$5,0)</f>
        <v>0.44969075052113999</v>
      </c>
      <c r="J38" s="81">
        <f>VLOOKUP($A$6&amp;$C$6&amp;$A38,MOTIVOS_DATOS!$A:$M,J$5,0)</f>
        <v>0.60731333028920598</v>
      </c>
      <c r="K38" s="81">
        <f>VLOOKUP($A$6&amp;$C$6&amp;$A38,MOTIVOS_DATOS!$A:$M,K$5,0)</f>
        <v>1.70826854994708</v>
      </c>
      <c r="L38" s="89"/>
      <c r="M38" s="85"/>
    </row>
    <row r="39" spans="1:13" x14ac:dyDescent="0.35">
      <c r="A39" s="86" t="s">
        <v>228</v>
      </c>
      <c r="B39" s="34" t="s">
        <v>62</v>
      </c>
      <c r="C39" s="81">
        <f>VLOOKUP($A$6&amp;$C$6&amp;$A39,MOTIVOS_DATOS!$A:$M,C$5,0)</f>
        <v>2.8011042948455298</v>
      </c>
      <c r="D39" s="81">
        <f>VLOOKUP($A$6&amp;$C$6&amp;$A39,MOTIVOS_DATOS!$A:$M,D$5,0)</f>
        <v>2.3255773687891699</v>
      </c>
      <c r="E39" s="81">
        <f>VLOOKUP($A$6&amp;$C$6&amp;$A39,MOTIVOS_DATOS!$A:$M,E$5,0)</f>
        <v>2.2639854936623598</v>
      </c>
      <c r="F39" s="81">
        <f>VLOOKUP($A$6&amp;$C$6&amp;$A39,MOTIVOS_DATOS!$A:$M,F$5,0)</f>
        <v>2.7524932903121901</v>
      </c>
      <c r="G39" s="81">
        <f>VLOOKUP($A$6&amp;$C$6&amp;$A39,MOTIVOS_DATOS!$A:$M,G$5,0)</f>
        <v>2.6242739407388598</v>
      </c>
      <c r="H39" s="81">
        <f>VLOOKUP($A$6&amp;$C$6&amp;$A39,MOTIVOS_DATOS!$A:$M,H$5,0)</f>
        <v>2.4380270133028299</v>
      </c>
      <c r="I39" s="81">
        <f>VLOOKUP($A$6&amp;$C$6&amp;$A39,MOTIVOS_DATOS!$A:$M,I$5,0)</f>
        <v>2.7207974347661099</v>
      </c>
      <c r="J39" s="81">
        <f>VLOOKUP($A$6&amp;$C$6&amp;$A39,MOTIVOS_DATOS!$A:$M,J$5,0)</f>
        <v>2.2631098744937699</v>
      </c>
      <c r="K39" s="81">
        <f>VLOOKUP($A$6&amp;$C$6&amp;$A39,MOTIVOS_DATOS!$A:$M,K$5,0)</f>
        <v>2.2909595240702201</v>
      </c>
      <c r="M39" s="85"/>
    </row>
    <row r="40" spans="1:13" ht="6" customHeight="1" x14ac:dyDescent="0.35">
      <c r="A40" s="86"/>
      <c r="B40" s="34"/>
      <c r="C40" s="82"/>
      <c r="D40" s="82"/>
      <c r="E40" s="82"/>
      <c r="F40" s="82"/>
      <c r="G40" s="82"/>
      <c r="H40" s="82"/>
      <c r="I40" s="82"/>
      <c r="J40" s="82"/>
      <c r="K40" s="82"/>
      <c r="M40" s="85"/>
    </row>
    <row r="41" spans="1:13" x14ac:dyDescent="0.35">
      <c r="A41" s="86" t="s">
        <v>229</v>
      </c>
      <c r="B41" s="34" t="s">
        <v>63</v>
      </c>
      <c r="C41" s="81">
        <f>VLOOKUP($A$6&amp;$C$6&amp;$A41,MOTIVOS_DATOS!$A:$M,C$5,0)</f>
        <v>19.1120775518872</v>
      </c>
      <c r="D41" s="81">
        <f>VLOOKUP($A$6&amp;$C$6&amp;$A41,MOTIVOS_DATOS!$A:$M,D$5,0)</f>
        <v>20.105453803639801</v>
      </c>
      <c r="E41" s="81">
        <f>VLOOKUP($A$6&amp;$C$6&amp;$A41,MOTIVOS_DATOS!$A:$M,E$5,0)</f>
        <v>20.6121216051856</v>
      </c>
      <c r="F41" s="81">
        <f>VLOOKUP($A$6&amp;$C$6&amp;$A41,MOTIVOS_DATOS!$A:$M,F$5,0)</f>
        <v>19.335823585029701</v>
      </c>
      <c r="G41" s="81">
        <f>VLOOKUP($A$6&amp;$C$6&amp;$A41,MOTIVOS_DATOS!$A:$M,G$5,0)</f>
        <v>18.580214243309399</v>
      </c>
      <c r="H41" s="81">
        <f>VLOOKUP($A$6&amp;$C$6&amp;$A41,MOTIVOS_DATOS!$A:$M,H$5,0)</f>
        <v>20.810399084914302</v>
      </c>
      <c r="I41" s="81">
        <f>VLOOKUP($A$6&amp;$C$6&amp;$A41,MOTIVOS_DATOS!$A:$M,I$5,0)</f>
        <v>19.3835794383223</v>
      </c>
      <c r="J41" s="81">
        <f>VLOOKUP($A$6&amp;$C$6&amp;$A41,MOTIVOS_DATOS!$A:$M,J$5,0)</f>
        <v>18.779649299495201</v>
      </c>
      <c r="K41" s="81">
        <f>VLOOKUP($A$6&amp;$C$6&amp;$A41,MOTIVOS_DATOS!$A:$M,K$5,0)</f>
        <v>18.632936725184599</v>
      </c>
      <c r="M41" s="85"/>
    </row>
    <row r="42" spans="1:13" ht="15" customHeight="1" x14ac:dyDescent="0.35">
      <c r="A42" s="86" t="s">
        <v>230</v>
      </c>
      <c r="B42" s="34" t="s">
        <v>64</v>
      </c>
      <c r="C42" s="81">
        <f>VLOOKUP($A$6&amp;$C$6&amp;$A42,MOTIVOS_DATOS!$A:$M,C$5,0)</f>
        <v>0.29416978981907099</v>
      </c>
      <c r="D42" s="81">
        <f>VLOOKUP($A$6&amp;$C$6&amp;$A42,MOTIVOS_DATOS!$A:$M,D$5,0)</f>
        <v>0.220962532742707</v>
      </c>
      <c r="E42" s="81">
        <f>VLOOKUP($A$6&amp;$C$6&amp;$A42,MOTIVOS_DATOS!$A:$M,E$5,0)</f>
        <v>0.235856276380914</v>
      </c>
      <c r="F42" s="81">
        <f>VLOOKUP($A$6&amp;$C$6&amp;$A42,MOTIVOS_DATOS!$A:$M,F$5,0)</f>
        <v>0.286556202380296</v>
      </c>
      <c r="G42" s="81">
        <f>VLOOKUP($A$6&amp;$C$6&amp;$A42,MOTIVOS_DATOS!$A:$M,G$5,0)</f>
        <v>0.31118819419590099</v>
      </c>
      <c r="H42" s="81">
        <f>VLOOKUP($A$6&amp;$C$6&amp;$A42,MOTIVOS_DATOS!$A:$M,H$5,0)</f>
        <v>0.68282044253743002</v>
      </c>
      <c r="I42" s="81">
        <f>VLOOKUP($A$6&amp;$C$6&amp;$A42,MOTIVOS_DATOS!$A:$M,I$5,0)</f>
        <v>0.45054324516882999</v>
      </c>
      <c r="J42" s="81">
        <f>VLOOKUP($A$6&amp;$C$6&amp;$A42,MOTIVOS_DATOS!$A:$M,J$5,0)</f>
        <v>0.28528474678979698</v>
      </c>
      <c r="K42" s="81">
        <f>VLOOKUP($A$6&amp;$C$6&amp;$A42,MOTIVOS_DATOS!$A:$M,K$5,0)</f>
        <v>0.37817846150102802</v>
      </c>
      <c r="M42" s="85"/>
    </row>
    <row r="43" spans="1:13" x14ac:dyDescent="0.35">
      <c r="A43" s="86" t="s">
        <v>231</v>
      </c>
      <c r="B43" s="34" t="s">
        <v>65</v>
      </c>
      <c r="C43" s="81">
        <f>VLOOKUP($A$6&amp;$C$6&amp;$A43,MOTIVOS_DATOS!$A:$M,C$5,0)</f>
        <v>3.4821096458300298</v>
      </c>
      <c r="D43" s="81">
        <f>VLOOKUP($A$6&amp;$C$6&amp;$A43,MOTIVOS_DATOS!$A:$M,D$5,0)</f>
        <v>5.6283976987533801</v>
      </c>
      <c r="E43" s="81">
        <f>VLOOKUP($A$6&amp;$C$6&amp;$A43,MOTIVOS_DATOS!$A:$M,E$5,0)</f>
        <v>5.4917868790851303</v>
      </c>
      <c r="F43" s="81">
        <f>VLOOKUP($A$6&amp;$C$6&amp;$A43,MOTIVOS_DATOS!$A:$M,F$5,0)</f>
        <v>5.4664235773977898</v>
      </c>
      <c r="G43" s="81">
        <f>VLOOKUP($A$6&amp;$C$6&amp;$A43,MOTIVOS_DATOS!$A:$M,G$5,0)</f>
        <v>4.0177170916431297</v>
      </c>
      <c r="H43" s="81">
        <f>VLOOKUP($A$6&amp;$C$6&amp;$A43,MOTIVOS_DATOS!$A:$M,H$5,0)</f>
        <v>5.6753835259968302</v>
      </c>
      <c r="I43" s="81">
        <f>VLOOKUP($A$6&amp;$C$6&amp;$A43,MOTIVOS_DATOS!$A:$M,I$5,0)</f>
        <v>6.3122138352483601</v>
      </c>
      <c r="J43" s="81">
        <f>VLOOKUP($A$6&amp;$C$6&amp;$A43,MOTIVOS_DATOS!$A:$M,J$5,0)</f>
        <v>5.8624373215665004</v>
      </c>
      <c r="K43" s="81">
        <f>VLOOKUP($A$6&amp;$C$6&amp;$A43,MOTIVOS_DATOS!$A:$M,K$5,0)</f>
        <v>3.85066364952492</v>
      </c>
      <c r="M43" s="85"/>
    </row>
    <row r="44" spans="1:13" x14ac:dyDescent="0.35">
      <c r="A44" s="86" t="s">
        <v>232</v>
      </c>
      <c r="B44" s="34" t="s">
        <v>66</v>
      </c>
      <c r="C44" s="81">
        <f>VLOOKUP($A$6&amp;$C$6&amp;$A44,MOTIVOS_DATOS!$A:$M,C$5,0)</f>
        <v>0.31192841824419498</v>
      </c>
      <c r="D44" s="81">
        <f>VLOOKUP($A$6&amp;$C$6&amp;$A44,MOTIVOS_DATOS!$A:$M,D$5,0)</f>
        <v>0.61402030733573798</v>
      </c>
      <c r="E44" s="81">
        <f>VLOOKUP($A$6&amp;$C$6&amp;$A44,MOTIVOS_DATOS!$A:$M,E$5,0)</f>
        <v>0.59362309286703596</v>
      </c>
      <c r="F44" s="81">
        <f>VLOOKUP($A$6&amp;$C$6&amp;$A44,MOTIVOS_DATOS!$A:$M,F$5,0)</f>
        <v>0.49194345630541098</v>
      </c>
      <c r="G44" s="81">
        <f>VLOOKUP($A$6&amp;$C$6&amp;$A44,MOTIVOS_DATOS!$A:$M,G$5,0)</f>
        <v>0.317260446776719</v>
      </c>
      <c r="H44" s="81">
        <f>VLOOKUP($A$6&amp;$C$6&amp;$A44,MOTIVOS_DATOS!$A:$M,H$5,0)</f>
        <v>0.56365336735034499</v>
      </c>
      <c r="I44" s="81">
        <f>VLOOKUP($A$6&amp;$C$6&amp;$A44,MOTIVOS_DATOS!$A:$M,I$5,0)</f>
        <v>0.37177044996393599</v>
      </c>
      <c r="J44" s="81">
        <f>VLOOKUP($A$6&amp;$C$6&amp;$A44,MOTIVOS_DATOS!$A:$M,J$5,0)</f>
        <v>0.45637128676957001</v>
      </c>
      <c r="K44" s="81">
        <f>VLOOKUP($A$6&amp;$C$6&amp;$A44,MOTIVOS_DATOS!$A:$M,K$5,0)</f>
        <v>0.353800625326958</v>
      </c>
      <c r="M44" s="85"/>
    </row>
    <row r="45" spans="1:13" x14ac:dyDescent="0.35">
      <c r="A45" s="86" t="s">
        <v>233</v>
      </c>
      <c r="B45" s="34" t="s">
        <v>67</v>
      </c>
      <c r="C45" s="81">
        <f>VLOOKUP($A$6&amp;$C$6&amp;$A45,MOTIVOS_DATOS!$A:$M,C$5,0)</f>
        <v>44.396164280309002</v>
      </c>
      <c r="D45" s="81">
        <f>VLOOKUP($A$6&amp;$C$6&amp;$A45,MOTIVOS_DATOS!$A:$M,D$5,0)</f>
        <v>41.254517122207403</v>
      </c>
      <c r="E45" s="81">
        <f>VLOOKUP($A$6&amp;$C$6&amp;$A45,MOTIVOS_DATOS!$A:$M,E$5,0)</f>
        <v>37.8939423957668</v>
      </c>
      <c r="F45" s="81">
        <f>VLOOKUP($A$6&amp;$C$6&amp;$A45,MOTIVOS_DATOS!$A:$M,F$5,0)</f>
        <v>39.557911071726899</v>
      </c>
      <c r="G45" s="81">
        <f>VLOOKUP($A$6&amp;$C$6&amp;$A45,MOTIVOS_DATOS!$A:$M,G$5,0)</f>
        <v>44.2501453789545</v>
      </c>
      <c r="H45" s="81">
        <f>VLOOKUP($A$6&amp;$C$6&amp;$A45,MOTIVOS_DATOS!$A:$M,H$5,0)</f>
        <v>39.614058022198897</v>
      </c>
      <c r="I45" s="81">
        <f>VLOOKUP($A$6&amp;$C$6&amp;$A45,MOTIVOS_DATOS!$A:$M,I$5,0)</f>
        <v>39.530502663605397</v>
      </c>
      <c r="J45" s="81">
        <f>VLOOKUP($A$6&amp;$C$6&amp;$A45,MOTIVOS_DATOS!$A:$M,J$5,0)</f>
        <v>40.710541925737502</v>
      </c>
      <c r="K45" s="81">
        <f>VLOOKUP($A$6&amp;$C$6&amp;$A45,MOTIVOS_DATOS!$A:$M,K$5,0)</f>
        <v>43.1227173741134</v>
      </c>
      <c r="M45" s="85"/>
    </row>
    <row r="46" spans="1:13" x14ac:dyDescent="0.35">
      <c r="A46" s="86" t="s">
        <v>234</v>
      </c>
      <c r="B46" s="34" t="s">
        <v>68</v>
      </c>
      <c r="C46" s="81">
        <f>VLOOKUP($A$6&amp;$C$6&amp;$A46,MOTIVOS_DATOS!$A:$M,C$5,0)</f>
        <v>20.042006275218299</v>
      </c>
      <c r="D46" s="81">
        <f>VLOOKUP($A$6&amp;$C$6&amp;$A46,MOTIVOS_DATOS!$A:$M,D$5,0)</f>
        <v>19.494708024191901</v>
      </c>
      <c r="E46" s="81">
        <f>VLOOKUP($A$6&amp;$C$6&amp;$A46,MOTIVOS_DATOS!$A:$M,E$5,0)</f>
        <v>20.579329534985199</v>
      </c>
      <c r="F46" s="81">
        <f>VLOOKUP($A$6&amp;$C$6&amp;$A46,MOTIVOS_DATOS!$A:$M,F$5,0)</f>
        <v>20.717294246840201</v>
      </c>
      <c r="G46" s="81">
        <f>VLOOKUP($A$6&amp;$C$6&amp;$A46,MOTIVOS_DATOS!$A:$M,G$5,0)</f>
        <v>20.5660512645387</v>
      </c>
      <c r="H46" s="81">
        <f>VLOOKUP($A$6&amp;$C$6&amp;$A46,MOTIVOS_DATOS!$A:$M,H$5,0)</f>
        <v>19.6966230735846</v>
      </c>
      <c r="I46" s="81">
        <f>VLOOKUP($A$6&amp;$C$6&amp;$A46,MOTIVOS_DATOS!$A:$M,I$5,0)</f>
        <v>20.244687100117901</v>
      </c>
      <c r="J46" s="81">
        <f>VLOOKUP($A$6&amp;$C$6&amp;$A46,MOTIVOS_DATOS!$A:$M,J$5,0)</f>
        <v>20.184934985127899</v>
      </c>
      <c r="K46" s="81">
        <f>VLOOKUP($A$6&amp;$C$6&amp;$A46,MOTIVOS_DATOS!$A:$M,K$5,0)</f>
        <v>21.025743031984099</v>
      </c>
      <c r="M46" s="85"/>
    </row>
    <row r="47" spans="1:13" x14ac:dyDescent="0.35">
      <c r="A47" s="86" t="s">
        <v>235</v>
      </c>
      <c r="B47" s="34" t="s">
        <v>69</v>
      </c>
      <c r="C47" s="81">
        <f>VLOOKUP($A$6&amp;$C$6&amp;$A47,MOTIVOS_DATOS!$A:$M,C$5,0)</f>
        <v>11.7576832540207</v>
      </c>
      <c r="D47" s="81">
        <f>VLOOKUP($A$6&amp;$C$6&amp;$A47,MOTIVOS_DATOS!$A:$M,D$5,0)</f>
        <v>12.0458620760591</v>
      </c>
      <c r="E47" s="81">
        <f>VLOOKUP($A$6&amp;$C$6&amp;$A47,MOTIVOS_DATOS!$A:$M,E$5,0)</f>
        <v>13.813599602692699</v>
      </c>
      <c r="F47" s="81">
        <f>VLOOKUP($A$6&amp;$C$6&amp;$A47,MOTIVOS_DATOS!$A:$M,F$5,0)</f>
        <v>13.4106583337927</v>
      </c>
      <c r="G47" s="81">
        <f>VLOOKUP($A$6&amp;$C$6&amp;$A47,MOTIVOS_DATOS!$A:$M,G$5,0)</f>
        <v>11.461877293478301</v>
      </c>
      <c r="H47" s="81">
        <f>VLOOKUP($A$6&amp;$C$6&amp;$A47,MOTIVOS_DATOS!$A:$M,H$5,0)</f>
        <v>12.4630003496583</v>
      </c>
      <c r="I47" s="81">
        <f>VLOOKUP($A$6&amp;$C$6&amp;$A47,MOTIVOS_DATOS!$A:$M,I$5,0)</f>
        <v>13.140359544901701</v>
      </c>
      <c r="J47" s="81">
        <f>VLOOKUP($A$6&amp;$C$6&amp;$A47,MOTIVOS_DATOS!$A:$M,J$5,0)</f>
        <v>12.9540521740615</v>
      </c>
      <c r="K47" s="81">
        <f>VLOOKUP($A$6&amp;$C$6&amp;$A47,MOTIVOS_DATOS!$A:$M,K$5,0)</f>
        <v>12.151763446354501</v>
      </c>
      <c r="M47" s="85"/>
    </row>
    <row r="48" spans="1:13" x14ac:dyDescent="0.35">
      <c r="A48" s="86" t="s">
        <v>236</v>
      </c>
      <c r="B48" s="34" t="s">
        <v>70</v>
      </c>
      <c r="C48" s="81">
        <f>VLOOKUP($A$6&amp;$C$6&amp;$A48,MOTIVOS_DATOS!$A:$M,C$5,0)</f>
        <v>0.60388417466522704</v>
      </c>
      <c r="D48" s="81">
        <f>VLOOKUP($A$6&amp;$C$6&amp;$A48,MOTIVOS_DATOS!$A:$M,D$5,0)</f>
        <v>0.63604757806821499</v>
      </c>
      <c r="E48" s="81">
        <f>VLOOKUP($A$6&amp;$C$6&amp;$A48,MOTIVOS_DATOS!$A:$M,E$5,0)</f>
        <v>0.77971751377293597</v>
      </c>
      <c r="F48" s="81">
        <f>VLOOKUP($A$6&amp;$C$6&amp;$A48,MOTIVOS_DATOS!$A:$M,F$5,0)</f>
        <v>0.73337858751001705</v>
      </c>
      <c r="G48" s="81">
        <f>VLOOKUP($A$6&amp;$C$6&amp;$A48,MOTIVOS_DATOS!$A:$M,G$5,0)</f>
        <v>0.49556200739017298</v>
      </c>
      <c r="H48" s="81">
        <f>VLOOKUP($A$6&amp;$C$6&amp;$A48,MOTIVOS_DATOS!$A:$M,H$5,0)</f>
        <v>0.49404289376536298</v>
      </c>
      <c r="I48" s="81">
        <f>VLOOKUP($A$6&amp;$C$6&amp;$A48,MOTIVOS_DATOS!$A:$M,I$5,0)</f>
        <v>0.56630682233500795</v>
      </c>
      <c r="J48" s="81">
        <f>VLOOKUP($A$6&amp;$C$6&amp;$A48,MOTIVOS_DATOS!$A:$M,J$5,0)</f>
        <v>0.76675855947356497</v>
      </c>
      <c r="K48" s="81">
        <f>VLOOKUP($A$6&amp;$C$6&amp;$A48,MOTIVOS_DATOS!$A:$M,K$5,0)</f>
        <v>0.484173084175822</v>
      </c>
      <c r="M48" s="85"/>
    </row>
    <row r="49" spans="1:13" ht="6" customHeight="1" x14ac:dyDescent="0.35">
      <c r="A49" s="86"/>
      <c r="B49" s="34"/>
      <c r="C49" s="82"/>
      <c r="D49" s="82"/>
      <c r="E49" s="82"/>
      <c r="F49" s="82"/>
      <c r="G49" s="82"/>
      <c r="H49" s="82"/>
      <c r="I49" s="82"/>
      <c r="J49" s="82"/>
      <c r="K49" s="82"/>
      <c r="M49" s="85"/>
    </row>
    <row r="50" spans="1:13" ht="15" customHeight="1" x14ac:dyDescent="0.35">
      <c r="A50" s="86" t="s">
        <v>237</v>
      </c>
      <c r="B50" s="34" t="s">
        <v>71</v>
      </c>
      <c r="C50" s="81">
        <f>VLOOKUP($A$6&amp;$C$6&amp;$A50,MOTIVOS_DATOS!$A:$M,C$5,0)</f>
        <v>6.6446605310306301</v>
      </c>
      <c r="D50" s="81">
        <f>VLOOKUP($A$6&amp;$C$6&amp;$A50,MOTIVOS_DATOS!$A:$M,D$5,0)</f>
        <v>7.9253920553506001</v>
      </c>
      <c r="E50" s="81">
        <f>VLOOKUP($A$6&amp;$C$6&amp;$A50,MOTIVOS_DATOS!$A:$M,E$5,0)</f>
        <v>9.2278182656539691</v>
      </c>
      <c r="F50" s="81">
        <f>VLOOKUP($A$6&amp;$C$6&amp;$A50,MOTIVOS_DATOS!$A:$M,F$5,0)</f>
        <v>9.25310256812506</v>
      </c>
      <c r="G50" s="81">
        <f>VLOOKUP($A$6&amp;$C$6&amp;$A50,MOTIVOS_DATOS!$A:$M,G$5,0)</f>
        <v>7.0347129092258101</v>
      </c>
      <c r="H50" s="81">
        <f>VLOOKUP($A$6&amp;$C$6&amp;$A50,MOTIVOS_DATOS!$A:$M,H$5,0)</f>
        <v>8.7336877357777798</v>
      </c>
      <c r="I50" s="81">
        <f>VLOOKUP($A$6&amp;$C$6&amp;$A50,MOTIVOS_DATOS!$A:$M,I$5,0)</f>
        <v>9.7014859651023198</v>
      </c>
      <c r="J50" s="81">
        <f>VLOOKUP($A$6&amp;$C$6&amp;$A50,MOTIVOS_DATOS!$A:$M,J$5,0)</f>
        <v>8.6163418412416597</v>
      </c>
      <c r="K50" s="81">
        <f>VLOOKUP($A$6&amp;$C$6&amp;$A50,MOTIVOS_DATOS!$A:$M,K$5,0)</f>
        <v>6.9099602175261898</v>
      </c>
      <c r="M50" s="85"/>
    </row>
    <row r="51" spans="1:13" x14ac:dyDescent="0.35">
      <c r="A51" s="86" t="s">
        <v>238</v>
      </c>
      <c r="B51" s="34" t="s">
        <v>72</v>
      </c>
      <c r="C51" s="81">
        <f>VLOOKUP($A$6&amp;$C$6&amp;$A51,MOTIVOS_DATOS!$A:$M,C$5,0)</f>
        <v>0.20780687402604001</v>
      </c>
      <c r="D51" s="81">
        <f>VLOOKUP($A$6&amp;$C$6&amp;$A51,MOTIVOS_DATOS!$A:$M,D$5,0)</f>
        <v>0.60915415815242002</v>
      </c>
      <c r="E51" s="81">
        <f>VLOOKUP($A$6&amp;$C$6&amp;$A51,MOTIVOS_DATOS!$A:$M,E$5,0)</f>
        <v>0.23840545782296499</v>
      </c>
      <c r="F51" s="81">
        <f>VLOOKUP($A$6&amp;$C$6&amp;$A51,MOTIVOS_DATOS!$A:$M,F$5,0)</f>
        <v>0.29399091807185002</v>
      </c>
      <c r="G51" s="81">
        <f>VLOOKUP($A$6&amp;$C$6&amp;$A51,MOTIVOS_DATOS!$A:$M,G$5,0)</f>
        <v>0.28812832723359499</v>
      </c>
      <c r="H51" s="81">
        <f>VLOOKUP($A$6&amp;$C$6&amp;$A51,MOTIVOS_DATOS!$A:$M,H$5,0)</f>
        <v>0.322624124316717</v>
      </c>
      <c r="I51" s="81">
        <f>VLOOKUP($A$6&amp;$C$6&amp;$A51,MOTIVOS_DATOS!$A:$M,I$5,0)</f>
        <v>0.27533956676010601</v>
      </c>
      <c r="J51" s="81">
        <f>VLOOKUP($A$6&amp;$C$6&amp;$A51,MOTIVOS_DATOS!$A:$M,J$5,0)</f>
        <v>0.19575634465777</v>
      </c>
      <c r="K51" s="81">
        <f>VLOOKUP($A$6&amp;$C$6&amp;$A51,MOTIVOS_DATOS!$A:$M,K$5,0)</f>
        <v>0.41697981678163398</v>
      </c>
      <c r="M51" s="85"/>
    </row>
    <row r="52" spans="1:13" x14ac:dyDescent="0.35">
      <c r="A52" s="86" t="s">
        <v>239</v>
      </c>
      <c r="B52" s="34" t="s">
        <v>73</v>
      </c>
      <c r="C52" s="81">
        <f>VLOOKUP($A$6&amp;$C$6&amp;$A52,MOTIVOS_DATOS!$A:$M,C$5,0)</f>
        <v>22.4223778231752</v>
      </c>
      <c r="D52" s="81">
        <f>VLOOKUP($A$6&amp;$C$6&amp;$A52,MOTIVOS_DATOS!$A:$M,D$5,0)</f>
        <v>18.004169123798299</v>
      </c>
      <c r="E52" s="81">
        <f>VLOOKUP($A$6&amp;$C$6&amp;$A52,MOTIVOS_DATOS!$A:$M,E$5,0)</f>
        <v>18.263575037514101</v>
      </c>
      <c r="F52" s="81">
        <f>VLOOKUP($A$6&amp;$C$6&amp;$A52,MOTIVOS_DATOS!$A:$M,F$5,0)</f>
        <v>19.4236240370061</v>
      </c>
      <c r="G52" s="81">
        <f>VLOOKUP($A$6&amp;$C$6&amp;$A52,MOTIVOS_DATOS!$A:$M,G$5,0)</f>
        <v>22.234527699172201</v>
      </c>
      <c r="H52" s="81">
        <f>VLOOKUP($A$6&amp;$C$6&amp;$A52,MOTIVOS_DATOS!$A:$M,H$5,0)</f>
        <v>16.9964173198601</v>
      </c>
      <c r="I52" s="81">
        <f>VLOOKUP($A$6&amp;$C$6&amp;$A52,MOTIVOS_DATOS!$A:$M,I$5,0)</f>
        <v>17.7329102564441</v>
      </c>
      <c r="J52" s="81">
        <f>VLOOKUP($A$6&amp;$C$6&amp;$A52,MOTIVOS_DATOS!$A:$M,J$5,0)</f>
        <v>19.781394693830499</v>
      </c>
      <c r="K52" s="81">
        <f>VLOOKUP($A$6&amp;$C$6&amp;$A52,MOTIVOS_DATOS!$A:$M,K$5,0)</f>
        <v>22.129597187245299</v>
      </c>
      <c r="M52" s="85"/>
    </row>
    <row r="53" spans="1:13" x14ac:dyDescent="0.35">
      <c r="A53" s="86" t="s">
        <v>240</v>
      </c>
      <c r="B53" s="34" t="s">
        <v>74</v>
      </c>
      <c r="C53" s="81">
        <f>VLOOKUP($A$6&amp;$C$6&amp;$A53,MOTIVOS_DATOS!$A:$M,C$5,0)</f>
        <v>25.4314377069431</v>
      </c>
      <c r="D53" s="81">
        <f>VLOOKUP($A$6&amp;$C$6&amp;$A53,MOTIVOS_DATOS!$A:$M,D$5,0)</f>
        <v>24.279574721944101</v>
      </c>
      <c r="E53" s="81">
        <f>VLOOKUP($A$6&amp;$C$6&amp;$A53,MOTIVOS_DATOS!$A:$M,E$5,0)</f>
        <v>25.0623369169768</v>
      </c>
      <c r="F53" s="81">
        <f>VLOOKUP($A$6&amp;$C$6&amp;$A53,MOTIVOS_DATOS!$A:$M,F$5,0)</f>
        <v>24.968908599848199</v>
      </c>
      <c r="G53" s="81">
        <f>VLOOKUP($A$6&amp;$C$6&amp;$A53,MOTIVOS_DATOS!$A:$M,G$5,0)</f>
        <v>24.346639330764599</v>
      </c>
      <c r="H53" s="81">
        <f>VLOOKUP($A$6&amp;$C$6&amp;$A53,MOTIVOS_DATOS!$A:$M,H$5,0)</f>
        <v>24.673939208647599</v>
      </c>
      <c r="I53" s="81">
        <f>VLOOKUP($A$6&amp;$C$6&amp;$A53,MOTIVOS_DATOS!$A:$M,I$5,0)</f>
        <v>24.160649445922498</v>
      </c>
      <c r="J53" s="81">
        <f>VLOOKUP($A$6&amp;$C$6&amp;$A53,MOTIVOS_DATOS!$A:$M,J$5,0)</f>
        <v>23.5800555624309</v>
      </c>
      <c r="K53" s="81">
        <f>VLOOKUP($A$6&amp;$C$6&amp;$A53,MOTIVOS_DATOS!$A:$M,K$5,0)</f>
        <v>23.729728578901899</v>
      </c>
      <c r="M53" s="85"/>
    </row>
    <row r="54" spans="1:13" x14ac:dyDescent="0.35">
      <c r="A54" s="86" t="s">
        <v>241</v>
      </c>
      <c r="B54" s="34" t="s">
        <v>75</v>
      </c>
      <c r="C54" s="81">
        <f>VLOOKUP($A$6&amp;$C$6&amp;$A54,MOTIVOS_DATOS!$A:$M,C$5,0)</f>
        <v>3.0974202212777202</v>
      </c>
      <c r="D54" s="81">
        <f>VLOOKUP($A$6&amp;$C$6&amp;$A54,MOTIVOS_DATOS!$A:$M,D$5,0)</f>
        <v>3.4335871607444099</v>
      </c>
      <c r="E54" s="81">
        <f>VLOOKUP($A$6&amp;$C$6&amp;$A54,MOTIVOS_DATOS!$A:$M,E$5,0)</f>
        <v>3.9354144585399302</v>
      </c>
      <c r="F54" s="81">
        <f>VLOOKUP($A$6&amp;$C$6&amp;$A54,MOTIVOS_DATOS!$A:$M,F$5,0)</f>
        <v>2.79381394343087</v>
      </c>
      <c r="G54" s="81">
        <f>VLOOKUP($A$6&amp;$C$6&amp;$A54,MOTIVOS_DATOS!$A:$M,G$5,0)</f>
        <v>3.3779713058098699</v>
      </c>
      <c r="H54" s="81">
        <f>VLOOKUP($A$6&amp;$C$6&amp;$A54,MOTIVOS_DATOS!$A:$M,H$5,0)</f>
        <v>3.9761336221968002</v>
      </c>
      <c r="I54" s="81">
        <f>VLOOKUP($A$6&amp;$C$6&amp;$A54,MOTIVOS_DATOS!$A:$M,I$5,0)</f>
        <v>3.3648809193555902</v>
      </c>
      <c r="J54" s="81">
        <f>VLOOKUP($A$6&amp;$C$6&amp;$A54,MOTIVOS_DATOS!$A:$M,J$5,0)</f>
        <v>3.00412322740056</v>
      </c>
      <c r="K54" s="81">
        <f>VLOOKUP($A$6&amp;$C$6&amp;$A54,MOTIVOS_DATOS!$A:$M,K$5,0)</f>
        <v>3.3220750149032199</v>
      </c>
      <c r="M54" s="85"/>
    </row>
    <row r="55" spans="1:13" x14ac:dyDescent="0.35">
      <c r="A55" s="86" t="s">
        <v>242</v>
      </c>
      <c r="B55" s="34" t="s">
        <v>76</v>
      </c>
      <c r="C55" s="81">
        <f>VLOOKUP($A$6&amp;$C$6&amp;$A55,MOTIVOS_DATOS!$A:$M,C$5,0)</f>
        <v>9.2388740499684392</v>
      </c>
      <c r="D55" s="81">
        <f>VLOOKUP($A$6&amp;$C$6&amp;$A55,MOTIVOS_DATOS!$A:$M,D$5,0)</f>
        <v>9.6847785838693294</v>
      </c>
      <c r="E55" s="81">
        <f>VLOOKUP($A$6&amp;$C$6&amp;$A55,MOTIVOS_DATOS!$A:$M,E$5,0)</f>
        <v>9.8783912606600897</v>
      </c>
      <c r="F55" s="81">
        <f>VLOOKUP($A$6&amp;$C$6&amp;$A55,MOTIVOS_DATOS!$A:$M,F$5,0)</f>
        <v>9.5731493769424194</v>
      </c>
      <c r="G55" s="81">
        <f>VLOOKUP($A$6&amp;$C$6&amp;$A55,MOTIVOS_DATOS!$A:$M,G$5,0)</f>
        <v>9.00715136850663</v>
      </c>
      <c r="H55" s="81">
        <f>VLOOKUP($A$6&amp;$C$6&amp;$A55,MOTIVOS_DATOS!$A:$M,H$5,0)</f>
        <v>10.156590708225099</v>
      </c>
      <c r="I55" s="81">
        <f>VLOOKUP($A$6&amp;$C$6&amp;$A55,MOTIVOS_DATOS!$A:$M,I$5,0)</f>
        <v>10.319967309296199</v>
      </c>
      <c r="J55" s="81">
        <f>VLOOKUP($A$6&amp;$C$6&amp;$A55,MOTIVOS_DATOS!$A:$M,J$5,0)</f>
        <v>9.9255838962834595</v>
      </c>
      <c r="K55" s="81">
        <f>VLOOKUP($A$6&amp;$C$6&amp;$A55,MOTIVOS_DATOS!$A:$M,K$5,0)</f>
        <v>8.8233208024623799</v>
      </c>
      <c r="M55" s="85"/>
    </row>
    <row r="56" spans="1:13" x14ac:dyDescent="0.35">
      <c r="A56" s="86" t="s">
        <v>243</v>
      </c>
      <c r="B56" s="34" t="s">
        <v>77</v>
      </c>
      <c r="C56" s="81">
        <f>VLOOKUP($A$6&amp;$C$6&amp;$A56,MOTIVOS_DATOS!$A:$M,C$5,0)</f>
        <v>25.984129500405299</v>
      </c>
      <c r="D56" s="81">
        <f>VLOOKUP($A$6&amp;$C$6&amp;$A56,MOTIVOS_DATOS!$A:$M,D$5,0)</f>
        <v>28.911193548829502</v>
      </c>
      <c r="E56" s="81">
        <f>VLOOKUP($A$6&amp;$C$6&amp;$A56,MOTIVOS_DATOS!$A:$M,E$5,0)</f>
        <v>26.220853837631701</v>
      </c>
      <c r="F56" s="81">
        <f>VLOOKUP($A$6&amp;$C$6&amp;$A56,MOTIVOS_DATOS!$A:$M,F$5,0)</f>
        <v>26.6121864042433</v>
      </c>
      <c r="G56" s="81">
        <f>VLOOKUP($A$6&amp;$C$6&amp;$A56,MOTIVOS_DATOS!$A:$M,G$5,0)</f>
        <v>27.249041288838399</v>
      </c>
      <c r="H56" s="81">
        <f>VLOOKUP($A$6&amp;$C$6&amp;$A56,MOTIVOS_DATOS!$A:$M,H$5,0)</f>
        <v>28.2829842899739</v>
      </c>
      <c r="I56" s="81">
        <f>VLOOKUP($A$6&amp;$C$6&amp;$A56,MOTIVOS_DATOS!$A:$M,I$5,0)</f>
        <v>26.931943978419898</v>
      </c>
      <c r="J56" s="81">
        <f>VLOOKUP($A$6&amp;$C$6&amp;$A56,MOTIVOS_DATOS!$A:$M,J$5,0)</f>
        <v>27.844066726126702</v>
      </c>
      <c r="K56" s="81">
        <f>VLOOKUP($A$6&amp;$C$6&amp;$A56,MOTIVOS_DATOS!$A:$M,K$5,0)</f>
        <v>27.527701740939499</v>
      </c>
      <c r="M56" s="85"/>
    </row>
    <row r="57" spans="1:13" x14ac:dyDescent="0.35">
      <c r="A57" s="90" t="s">
        <v>244</v>
      </c>
      <c r="B57" s="34"/>
      <c r="C57" s="81">
        <f>VLOOKUP($A$6&amp;$C$6&amp;$A57,MOTIVOS_DATOS!$A:$M,C$5,0)</f>
        <v>0.45216315567506499</v>
      </c>
      <c r="D57" s="81">
        <f>VLOOKUP($A$6&amp;$C$6&amp;$A57,MOTIVOS_DATOS!$A:$M,D$5,0)</f>
        <v>0.95310850007542802</v>
      </c>
      <c r="E57" s="81">
        <f>VLOOKUP($A$6&amp;$C$6&amp;$A57,MOTIVOS_DATOS!$A:$M,E$5,0)</f>
        <v>0.65835806879493797</v>
      </c>
      <c r="F57" s="81">
        <f>VLOOKUP($A$6&amp;$C$6&amp;$A57,MOTIVOS_DATOS!$A:$M,F$5,0)</f>
        <v>0.59649535939759102</v>
      </c>
      <c r="G57" s="81">
        <f>VLOOKUP($A$6&amp;$C$6&amp;$A57,MOTIVOS_DATOS!$A:$M,G$5,0)</f>
        <v>0.352005864985031</v>
      </c>
      <c r="H57" s="81">
        <f>VLOOKUP($A$6&amp;$C$6&amp;$A57,MOTIVOS_DATOS!$A:$M,H$5,0)</f>
        <v>0.74263292727282304</v>
      </c>
      <c r="I57" s="81">
        <f>VLOOKUP($A$6&amp;$C$6&amp;$A57,MOTIVOS_DATOS!$A:$M,I$5,0)</f>
        <v>0.74786810287355898</v>
      </c>
      <c r="J57" s="81">
        <f>VLOOKUP($A$6&amp;$C$6&amp;$A57,MOTIVOS_DATOS!$A:$M,J$5,0)</f>
        <v>0.76356162863641597</v>
      </c>
      <c r="K57" s="81">
        <f>VLOOKUP($A$6&amp;$C$6&amp;$A57,MOTIVOS_DATOS!$A:$M,K$5,0)</f>
        <v>0.78965838169276203</v>
      </c>
    </row>
    <row r="58" spans="1:13" x14ac:dyDescent="0.35">
      <c r="A58" s="90" t="s">
        <v>245</v>
      </c>
      <c r="B58" s="34"/>
      <c r="C58" s="81">
        <f>VLOOKUP($A$6&amp;$C$6&amp;$A58,MOTIVOS_DATOS!$A:$M,C$5,0)</f>
        <v>6.5211541855227297</v>
      </c>
      <c r="D58" s="81">
        <f>VLOOKUP($A$6&amp;$C$6&amp;$A58,MOTIVOS_DATOS!$A:$M,D$5,0)</f>
        <v>6.1990053759754202</v>
      </c>
      <c r="E58" s="81">
        <f>VLOOKUP($A$6&amp;$C$6&amp;$A58,MOTIVOS_DATOS!$A:$M,E$5,0)</f>
        <v>6.5148310599807902</v>
      </c>
      <c r="F58" s="81">
        <f>VLOOKUP($A$6&amp;$C$6&amp;$A58,MOTIVOS_DATOS!$A:$M,F$5,0)</f>
        <v>6.4847086956706104</v>
      </c>
      <c r="G58" s="81">
        <f>VLOOKUP($A$6&amp;$C$6&amp;$A58,MOTIVOS_DATOS!$A:$M,G$5,0)</f>
        <v>6.1098353951725102</v>
      </c>
      <c r="H58" s="81">
        <f>VLOOKUP($A$6&amp;$C$6&amp;$A58,MOTIVOS_DATOS!$A:$M,H$5,0)</f>
        <v>6.1149769735050299</v>
      </c>
      <c r="I58" s="81">
        <f>VLOOKUP($A$6&amp;$C$6&amp;$A58,MOTIVOS_DATOS!$A:$M,I$5,0)</f>
        <v>6.7649201975180802</v>
      </c>
      <c r="J58" s="81">
        <f>VLOOKUP($A$6&amp;$C$6&amp;$A58,MOTIVOS_DATOS!$A:$M,J$5,0)</f>
        <v>6.2891482560992804</v>
      </c>
      <c r="K58" s="81">
        <f>VLOOKUP($A$6&amp;$C$6&amp;$A58,MOTIVOS_DATOS!$A:$M,K$5,0)</f>
        <v>6.3509495480370299</v>
      </c>
    </row>
    <row r="59" spans="1:13" x14ac:dyDescent="0.35">
      <c r="B59" s="34"/>
    </row>
    <row r="60" spans="1:13" x14ac:dyDescent="0.35">
      <c r="B60" s="34"/>
    </row>
    <row r="61" spans="1:13" x14ac:dyDescent="0.35">
      <c r="B61" s="34"/>
    </row>
    <row r="62" spans="1:13" x14ac:dyDescent="0.35">
      <c r="B62" s="34"/>
    </row>
    <row r="63" spans="1:13" x14ac:dyDescent="0.35">
      <c r="B63" s="34"/>
    </row>
    <row r="64" spans="1:13" x14ac:dyDescent="0.35">
      <c r="B64" s="34"/>
    </row>
    <row r="65" spans="2:2" x14ac:dyDescent="0.35">
      <c r="B65" s="34"/>
    </row>
    <row r="66" spans="2:2" x14ac:dyDescent="0.35">
      <c r="B66" s="34"/>
    </row>
    <row r="67" spans="2:2" x14ac:dyDescent="0.35">
      <c r="B67" s="34"/>
    </row>
    <row r="68" spans="2:2" x14ac:dyDescent="0.35">
      <c r="B68" s="34"/>
    </row>
    <row r="69" spans="2:2" x14ac:dyDescent="0.35">
      <c r="B69" s="34"/>
    </row>
    <row r="70" spans="2:2" x14ac:dyDescent="0.35">
      <c r="B70" s="34"/>
    </row>
    <row r="71" spans="2:2" x14ac:dyDescent="0.35">
      <c r="B71" s="34"/>
    </row>
    <row r="72" spans="2:2" x14ac:dyDescent="0.35">
      <c r="B72" s="34"/>
    </row>
    <row r="73" spans="2:2" x14ac:dyDescent="0.35">
      <c r="B73" s="34"/>
    </row>
    <row r="74" spans="2:2" x14ac:dyDescent="0.35">
      <c r="B74" s="34"/>
    </row>
    <row r="75" spans="2:2" x14ac:dyDescent="0.35">
      <c r="B75" s="34"/>
    </row>
    <row r="76" spans="2:2" x14ac:dyDescent="0.35">
      <c r="B76" s="34"/>
    </row>
    <row r="77" spans="2:2" x14ac:dyDescent="0.35">
      <c r="B77" s="34"/>
    </row>
    <row r="78" spans="2:2" x14ac:dyDescent="0.35">
      <c r="B78" s="34"/>
    </row>
    <row r="79" spans="2:2" x14ac:dyDescent="0.35">
      <c r="B79" s="34"/>
    </row>
    <row r="80" spans="2:2" x14ac:dyDescent="0.35">
      <c r="B80" s="34"/>
    </row>
    <row r="81" spans="2:2" x14ac:dyDescent="0.35">
      <c r="B81" s="34"/>
    </row>
    <row r="82" spans="2:2" x14ac:dyDescent="0.35">
      <c r="B82" s="34"/>
    </row>
    <row r="83" spans="2:2" x14ac:dyDescent="0.35">
      <c r="B83" s="34"/>
    </row>
    <row r="84" spans="2:2" x14ac:dyDescent="0.35">
      <c r="B84" s="34"/>
    </row>
    <row r="85" spans="2:2" x14ac:dyDescent="0.35">
      <c r="B85" s="34"/>
    </row>
    <row r="86" spans="2:2" x14ac:dyDescent="0.35">
      <c r="B86" s="34"/>
    </row>
    <row r="87" spans="2:2" x14ac:dyDescent="0.35">
      <c r="B87" s="34"/>
    </row>
    <row r="88" spans="2:2" x14ac:dyDescent="0.35">
      <c r="B88" s="34"/>
    </row>
    <row r="89" spans="2:2" x14ac:dyDescent="0.35">
      <c r="B89" s="34"/>
    </row>
    <row r="90" spans="2:2" x14ac:dyDescent="0.35">
      <c r="B90" s="34"/>
    </row>
    <row r="91" spans="2:2" x14ac:dyDescent="0.35">
      <c r="B91" s="34"/>
    </row>
    <row r="92" spans="2:2" x14ac:dyDescent="0.35">
      <c r="B92" s="34"/>
    </row>
    <row r="93" spans="2:2" x14ac:dyDescent="0.35">
      <c r="B93" s="34"/>
    </row>
    <row r="94" spans="2:2" x14ac:dyDescent="0.35">
      <c r="B94" s="34"/>
    </row>
    <row r="95" spans="2:2" x14ac:dyDescent="0.35">
      <c r="B95" s="34"/>
    </row>
    <row r="96" spans="2:2" x14ac:dyDescent="0.35">
      <c r="B96" s="34"/>
    </row>
    <row r="97" spans="2:2" x14ac:dyDescent="0.35">
      <c r="B97" s="34"/>
    </row>
    <row r="98" spans="2:2" x14ac:dyDescent="0.35">
      <c r="B98" s="34"/>
    </row>
    <row r="99" spans="2:2" x14ac:dyDescent="0.35">
      <c r="B99" s="34"/>
    </row>
    <row r="100" spans="2:2" x14ac:dyDescent="0.35">
      <c r="B100" s="34"/>
    </row>
    <row r="101" spans="2:2" x14ac:dyDescent="0.35">
      <c r="B101" s="34"/>
    </row>
    <row r="102" spans="2:2" x14ac:dyDescent="0.35">
      <c r="B102" s="34"/>
    </row>
    <row r="103" spans="2:2" x14ac:dyDescent="0.35">
      <c r="B103" s="34"/>
    </row>
    <row r="104" spans="2:2" x14ac:dyDescent="0.35">
      <c r="B104" s="34"/>
    </row>
    <row r="105" spans="2:2" x14ac:dyDescent="0.35">
      <c r="B105" s="34"/>
    </row>
    <row r="106" spans="2:2" x14ac:dyDescent="0.35">
      <c r="B106" s="34"/>
    </row>
    <row r="107" spans="2:2" x14ac:dyDescent="0.35">
      <c r="B107" s="34"/>
    </row>
    <row r="108" spans="2:2" x14ac:dyDescent="0.35">
      <c r="B108" s="34"/>
    </row>
    <row r="109" spans="2:2" x14ac:dyDescent="0.35">
      <c r="B109" s="34"/>
    </row>
    <row r="110" spans="2:2" x14ac:dyDescent="0.35">
      <c r="B110" s="34"/>
    </row>
    <row r="111" spans="2:2" x14ac:dyDescent="0.35">
      <c r="B111" s="34"/>
    </row>
    <row r="112" spans="2:2" x14ac:dyDescent="0.35">
      <c r="B112" s="34"/>
    </row>
    <row r="113" spans="2:2" x14ac:dyDescent="0.35">
      <c r="B113" s="34"/>
    </row>
    <row r="114" spans="2:2" x14ac:dyDescent="0.35">
      <c r="B114" s="34"/>
    </row>
    <row r="115" spans="2:2" x14ac:dyDescent="0.35">
      <c r="B115" s="34"/>
    </row>
    <row r="116" spans="2:2" x14ac:dyDescent="0.35">
      <c r="B116" s="34"/>
    </row>
    <row r="117" spans="2:2" x14ac:dyDescent="0.35">
      <c r="B117" s="34"/>
    </row>
    <row r="118" spans="2:2" x14ac:dyDescent="0.35">
      <c r="B118" s="34"/>
    </row>
    <row r="119" spans="2:2" x14ac:dyDescent="0.35">
      <c r="B119" s="34"/>
    </row>
    <row r="120" spans="2:2" x14ac:dyDescent="0.35">
      <c r="B120" s="34"/>
    </row>
    <row r="121" spans="2:2" x14ac:dyDescent="0.35">
      <c r="B121" s="34"/>
    </row>
    <row r="122" spans="2:2" x14ac:dyDescent="0.35">
      <c r="B122" s="34"/>
    </row>
    <row r="123" spans="2:2" x14ac:dyDescent="0.35">
      <c r="B123" s="34"/>
    </row>
    <row r="124" spans="2:2" x14ac:dyDescent="0.35">
      <c r="B124" s="34"/>
    </row>
    <row r="125" spans="2:2" x14ac:dyDescent="0.35">
      <c r="B125" s="34"/>
    </row>
    <row r="126" spans="2:2" x14ac:dyDescent="0.35">
      <c r="B126" s="34"/>
    </row>
    <row r="127" spans="2:2" x14ac:dyDescent="0.35">
      <c r="B127" s="34"/>
    </row>
    <row r="128" spans="2:2" x14ac:dyDescent="0.35">
      <c r="B128" s="34"/>
    </row>
    <row r="129" spans="2:2" x14ac:dyDescent="0.35">
      <c r="B129" s="34"/>
    </row>
    <row r="130" spans="2:2" x14ac:dyDescent="0.35">
      <c r="B130" s="34"/>
    </row>
    <row r="131" spans="2:2" x14ac:dyDescent="0.35">
      <c r="B131" s="34"/>
    </row>
    <row r="132" spans="2:2" x14ac:dyDescent="0.35">
      <c r="B132" s="34"/>
    </row>
    <row r="133" spans="2:2" x14ac:dyDescent="0.35">
      <c r="B133" s="34"/>
    </row>
    <row r="134" spans="2:2" x14ac:dyDescent="0.35">
      <c r="B134" s="34"/>
    </row>
    <row r="135" spans="2:2" x14ac:dyDescent="0.35">
      <c r="B135" s="34"/>
    </row>
    <row r="136" spans="2:2" x14ac:dyDescent="0.35">
      <c r="B136" s="34"/>
    </row>
    <row r="137" spans="2:2" x14ac:dyDescent="0.35">
      <c r="B137" s="34"/>
    </row>
    <row r="138" spans="2:2" x14ac:dyDescent="0.35">
      <c r="B138" s="34"/>
    </row>
    <row r="139" spans="2:2" x14ac:dyDescent="0.35">
      <c r="B139" s="34"/>
    </row>
    <row r="140" spans="2:2" x14ac:dyDescent="0.35">
      <c r="B140" s="34"/>
    </row>
    <row r="141" spans="2:2" x14ac:dyDescent="0.35">
      <c r="B141" s="34"/>
    </row>
    <row r="142" spans="2:2" x14ac:dyDescent="0.35">
      <c r="B142" s="34"/>
    </row>
    <row r="143" spans="2:2" x14ac:dyDescent="0.35">
      <c r="B143" s="34"/>
    </row>
    <row r="144" spans="2:2" x14ac:dyDescent="0.35">
      <c r="B144" s="34"/>
    </row>
    <row r="145" spans="2:2" x14ac:dyDescent="0.35">
      <c r="B145" s="34"/>
    </row>
    <row r="146" spans="2:2" x14ac:dyDescent="0.35">
      <c r="B146" s="34"/>
    </row>
    <row r="147" spans="2:2" x14ac:dyDescent="0.35">
      <c r="B147" s="34"/>
    </row>
    <row r="148" spans="2:2" x14ac:dyDescent="0.35">
      <c r="B148" s="34"/>
    </row>
    <row r="149" spans="2:2" x14ac:dyDescent="0.35">
      <c r="B149" s="34"/>
    </row>
    <row r="150" spans="2:2" x14ac:dyDescent="0.35">
      <c r="B150" s="34"/>
    </row>
    <row r="151" spans="2:2" x14ac:dyDescent="0.35">
      <c r="B151" s="34"/>
    </row>
    <row r="152" spans="2:2" x14ac:dyDescent="0.35">
      <c r="B152" s="34"/>
    </row>
    <row r="153" spans="2:2" x14ac:dyDescent="0.35">
      <c r="B153" s="34"/>
    </row>
    <row r="154" spans="2:2" x14ac:dyDescent="0.35">
      <c r="B154" s="34"/>
    </row>
    <row r="155" spans="2:2" x14ac:dyDescent="0.35">
      <c r="B155" s="34"/>
    </row>
    <row r="156" spans="2:2" x14ac:dyDescent="0.35">
      <c r="B156" s="34"/>
    </row>
    <row r="157" spans="2:2" x14ac:dyDescent="0.35">
      <c r="B157" s="34"/>
    </row>
    <row r="158" spans="2:2" x14ac:dyDescent="0.35">
      <c r="B158" s="34"/>
    </row>
    <row r="159" spans="2:2" x14ac:dyDescent="0.35">
      <c r="B159" s="34"/>
    </row>
    <row r="160" spans="2:2" x14ac:dyDescent="0.35">
      <c r="B160" s="34"/>
    </row>
    <row r="161" spans="2:2" x14ac:dyDescent="0.35">
      <c r="B161" s="34"/>
    </row>
    <row r="162" spans="2:2" x14ac:dyDescent="0.35">
      <c r="B162" s="34"/>
    </row>
    <row r="163" spans="2:2" x14ac:dyDescent="0.35">
      <c r="B163" s="34"/>
    </row>
    <row r="164" spans="2:2" x14ac:dyDescent="0.35">
      <c r="B164" s="34"/>
    </row>
    <row r="165" spans="2:2" x14ac:dyDescent="0.35">
      <c r="B165" s="34"/>
    </row>
    <row r="166" spans="2:2" x14ac:dyDescent="0.35">
      <c r="B166" s="34"/>
    </row>
    <row r="167" spans="2:2" x14ac:dyDescent="0.35">
      <c r="B167" s="34"/>
    </row>
    <row r="168" spans="2:2" x14ac:dyDescent="0.35">
      <c r="B168" s="34"/>
    </row>
    <row r="169" spans="2:2" x14ac:dyDescent="0.35">
      <c r="B169" s="34"/>
    </row>
    <row r="170" spans="2:2" x14ac:dyDescent="0.35">
      <c r="B170" s="34"/>
    </row>
    <row r="171" spans="2:2" x14ac:dyDescent="0.35">
      <c r="B171" s="34"/>
    </row>
    <row r="172" spans="2:2" x14ac:dyDescent="0.35">
      <c r="B172" s="34"/>
    </row>
    <row r="173" spans="2:2" x14ac:dyDescent="0.35">
      <c r="B173" s="34"/>
    </row>
    <row r="174" spans="2:2" x14ac:dyDescent="0.35">
      <c r="B174" s="34"/>
    </row>
    <row r="175" spans="2:2" x14ac:dyDescent="0.35">
      <c r="B175" s="34"/>
    </row>
    <row r="176" spans="2:2" x14ac:dyDescent="0.35">
      <c r="B176" s="34"/>
    </row>
    <row r="177" spans="2:2" x14ac:dyDescent="0.35">
      <c r="B177" s="34"/>
    </row>
    <row r="178" spans="2:2" x14ac:dyDescent="0.35">
      <c r="B178" s="34"/>
    </row>
    <row r="179" spans="2:2" x14ac:dyDescent="0.35">
      <c r="B179" s="34"/>
    </row>
    <row r="180" spans="2:2" x14ac:dyDescent="0.35">
      <c r="B180" s="34"/>
    </row>
    <row r="181" spans="2:2" x14ac:dyDescent="0.35">
      <c r="B181" s="34"/>
    </row>
    <row r="182" spans="2:2" x14ac:dyDescent="0.35">
      <c r="B182" s="34"/>
    </row>
    <row r="183" spans="2:2" x14ac:dyDescent="0.35">
      <c r="B183" s="34"/>
    </row>
    <row r="184" spans="2:2" x14ac:dyDescent="0.35">
      <c r="B184" s="34"/>
    </row>
    <row r="185" spans="2:2" x14ac:dyDescent="0.35">
      <c r="B185" s="34"/>
    </row>
    <row r="186" spans="2:2" x14ac:dyDescent="0.35">
      <c r="B186" s="34"/>
    </row>
    <row r="187" spans="2:2" x14ac:dyDescent="0.35">
      <c r="B187" s="34"/>
    </row>
    <row r="188" spans="2:2" x14ac:dyDescent="0.35">
      <c r="B188" s="34"/>
    </row>
    <row r="189" spans="2:2" x14ac:dyDescent="0.35">
      <c r="B189" s="34"/>
    </row>
    <row r="190" spans="2:2" x14ac:dyDescent="0.35">
      <c r="B190" s="34"/>
    </row>
    <row r="191" spans="2:2" x14ac:dyDescent="0.35">
      <c r="B191" s="34"/>
    </row>
    <row r="192" spans="2:2" x14ac:dyDescent="0.35">
      <c r="B192" s="34"/>
    </row>
    <row r="193" spans="2:2" x14ac:dyDescent="0.35">
      <c r="B193" s="34"/>
    </row>
    <row r="194" spans="2:2" x14ac:dyDescent="0.35">
      <c r="B194" s="34"/>
    </row>
    <row r="195" spans="2:2" x14ac:dyDescent="0.35">
      <c r="B195" s="34"/>
    </row>
    <row r="196" spans="2:2" x14ac:dyDescent="0.35">
      <c r="B196" s="34"/>
    </row>
    <row r="197" spans="2:2" x14ac:dyDescent="0.35">
      <c r="B197" s="34"/>
    </row>
    <row r="198" spans="2:2" x14ac:dyDescent="0.35">
      <c r="B198" s="34"/>
    </row>
    <row r="199" spans="2:2" x14ac:dyDescent="0.35">
      <c r="B199" s="34"/>
    </row>
    <row r="200" spans="2:2" x14ac:dyDescent="0.35">
      <c r="B200" s="34"/>
    </row>
    <row r="201" spans="2:2" x14ac:dyDescent="0.35">
      <c r="B201" s="34"/>
    </row>
    <row r="202" spans="2:2" x14ac:dyDescent="0.35">
      <c r="B202" s="34"/>
    </row>
    <row r="203" spans="2:2" x14ac:dyDescent="0.35">
      <c r="B203" s="34"/>
    </row>
    <row r="204" spans="2:2" x14ac:dyDescent="0.35">
      <c r="B204" s="34"/>
    </row>
    <row r="205" spans="2:2" x14ac:dyDescent="0.35">
      <c r="B205" s="34"/>
    </row>
    <row r="206" spans="2:2" x14ac:dyDescent="0.35">
      <c r="B206" s="34"/>
    </row>
    <row r="207" spans="2:2" x14ac:dyDescent="0.35">
      <c r="B207" s="34"/>
    </row>
    <row r="208" spans="2:2" x14ac:dyDescent="0.35">
      <c r="B208" s="34"/>
    </row>
    <row r="209" spans="2:2" x14ac:dyDescent="0.35">
      <c r="B209" s="34"/>
    </row>
    <row r="210" spans="2:2" x14ac:dyDescent="0.35">
      <c r="B210" s="34"/>
    </row>
    <row r="211" spans="2:2" x14ac:dyDescent="0.35">
      <c r="B211" s="34"/>
    </row>
    <row r="212" spans="2:2" x14ac:dyDescent="0.35">
      <c r="B212" s="34"/>
    </row>
    <row r="213" spans="2:2" x14ac:dyDescent="0.35">
      <c r="B213" s="34"/>
    </row>
    <row r="214" spans="2:2" x14ac:dyDescent="0.35">
      <c r="B214" s="34"/>
    </row>
    <row r="215" spans="2:2" x14ac:dyDescent="0.35">
      <c r="B215" s="34"/>
    </row>
    <row r="216" spans="2:2" x14ac:dyDescent="0.35">
      <c r="B216" s="34"/>
    </row>
    <row r="217" spans="2:2" x14ac:dyDescent="0.35">
      <c r="B217" s="34"/>
    </row>
    <row r="218" spans="2:2" x14ac:dyDescent="0.35">
      <c r="B218" s="34"/>
    </row>
    <row r="219" spans="2:2" x14ac:dyDescent="0.35">
      <c r="B219" s="34"/>
    </row>
    <row r="220" spans="2:2" x14ac:dyDescent="0.35">
      <c r="B220" s="34"/>
    </row>
    <row r="221" spans="2:2" x14ac:dyDescent="0.35">
      <c r="B221" s="34"/>
    </row>
    <row r="222" spans="2:2" x14ac:dyDescent="0.35">
      <c r="B222" s="34"/>
    </row>
    <row r="223" spans="2:2" x14ac:dyDescent="0.35">
      <c r="B223" s="34"/>
    </row>
    <row r="224" spans="2:2" x14ac:dyDescent="0.35">
      <c r="B224" s="34"/>
    </row>
    <row r="225" spans="2:2" x14ac:dyDescent="0.35">
      <c r="B225" s="34"/>
    </row>
    <row r="226" spans="2:2" x14ac:dyDescent="0.35">
      <c r="B226" s="34"/>
    </row>
    <row r="227" spans="2:2" x14ac:dyDescent="0.35">
      <c r="B227" s="34"/>
    </row>
    <row r="228" spans="2:2" x14ac:dyDescent="0.35">
      <c r="B228" s="34"/>
    </row>
    <row r="229" spans="2:2" x14ac:dyDescent="0.35">
      <c r="B229" s="34"/>
    </row>
    <row r="230" spans="2:2" x14ac:dyDescent="0.35">
      <c r="B230" s="34"/>
    </row>
    <row r="231" spans="2:2" x14ac:dyDescent="0.35">
      <c r="B231" s="34"/>
    </row>
    <row r="232" spans="2:2" x14ac:dyDescent="0.35">
      <c r="B232" s="34"/>
    </row>
    <row r="233" spans="2:2" x14ac:dyDescent="0.35">
      <c r="B233" s="34"/>
    </row>
    <row r="234" spans="2:2" x14ac:dyDescent="0.35">
      <c r="B234" s="34"/>
    </row>
    <row r="235" spans="2:2" x14ac:dyDescent="0.35">
      <c r="B235" s="34"/>
    </row>
    <row r="236" spans="2:2" x14ac:dyDescent="0.35">
      <c r="B236" s="34"/>
    </row>
    <row r="237" spans="2:2" x14ac:dyDescent="0.35">
      <c r="B237" s="34"/>
    </row>
    <row r="238" spans="2:2" x14ac:dyDescent="0.35">
      <c r="B238" s="34"/>
    </row>
    <row r="239" spans="2:2" x14ac:dyDescent="0.35">
      <c r="B239" s="34"/>
    </row>
    <row r="240" spans="2:2" x14ac:dyDescent="0.35">
      <c r="B240" s="34"/>
    </row>
    <row r="241" spans="2:2" x14ac:dyDescent="0.35">
      <c r="B241" s="34"/>
    </row>
    <row r="242" spans="2:2" x14ac:dyDescent="0.35">
      <c r="B242" s="34"/>
    </row>
    <row r="243" spans="2:2" x14ac:dyDescent="0.35">
      <c r="B243" s="34"/>
    </row>
    <row r="244" spans="2:2" x14ac:dyDescent="0.35">
      <c r="B244" s="34"/>
    </row>
    <row r="245" spans="2:2" x14ac:dyDescent="0.35">
      <c r="B245" s="34"/>
    </row>
    <row r="246" spans="2:2" x14ac:dyDescent="0.35">
      <c r="B246" s="34"/>
    </row>
    <row r="247" spans="2:2" x14ac:dyDescent="0.35">
      <c r="B247" s="34"/>
    </row>
    <row r="248" spans="2:2" x14ac:dyDescent="0.35">
      <c r="B248" s="34"/>
    </row>
    <row r="249" spans="2:2" x14ac:dyDescent="0.35">
      <c r="B249" s="34"/>
    </row>
    <row r="250" spans="2:2" x14ac:dyDescent="0.35">
      <c r="B250" s="34"/>
    </row>
    <row r="251" spans="2:2" x14ac:dyDescent="0.35">
      <c r="B251" s="34"/>
    </row>
    <row r="252" spans="2:2" x14ac:dyDescent="0.35">
      <c r="B252" s="34"/>
    </row>
    <row r="253" spans="2:2" x14ac:dyDescent="0.35">
      <c r="B253" s="34"/>
    </row>
    <row r="254" spans="2:2" x14ac:dyDescent="0.35">
      <c r="B254" s="34"/>
    </row>
    <row r="255" spans="2:2" x14ac:dyDescent="0.35">
      <c r="B255" s="34"/>
    </row>
    <row r="256" spans="2:2" x14ac:dyDescent="0.35">
      <c r="B256" s="34"/>
    </row>
    <row r="257" spans="2:2" x14ac:dyDescent="0.35">
      <c r="B257" s="34"/>
    </row>
    <row r="258" spans="2:2" x14ac:dyDescent="0.35">
      <c r="B258" s="34"/>
    </row>
    <row r="259" spans="2:2" x14ac:dyDescent="0.35">
      <c r="B259" s="34"/>
    </row>
    <row r="260" spans="2:2" x14ac:dyDescent="0.35">
      <c r="B260" s="34"/>
    </row>
    <row r="261" spans="2:2" x14ac:dyDescent="0.35">
      <c r="B261" s="34"/>
    </row>
    <row r="262" spans="2:2" x14ac:dyDescent="0.35">
      <c r="B262" s="34"/>
    </row>
    <row r="263" spans="2:2" x14ac:dyDescent="0.35">
      <c r="B263" s="34"/>
    </row>
    <row r="264" spans="2:2" x14ac:dyDescent="0.35">
      <c r="B264" s="34"/>
    </row>
    <row r="265" spans="2:2" x14ac:dyDescent="0.35">
      <c r="B265" s="34"/>
    </row>
    <row r="266" spans="2:2" x14ac:dyDescent="0.35">
      <c r="B266" s="34"/>
    </row>
    <row r="267" spans="2:2" x14ac:dyDescent="0.35">
      <c r="B267" s="34"/>
    </row>
    <row r="268" spans="2:2" x14ac:dyDescent="0.35">
      <c r="B268" s="34"/>
    </row>
    <row r="269" spans="2:2" x14ac:dyDescent="0.35">
      <c r="B269" s="34"/>
    </row>
    <row r="270" spans="2:2" x14ac:dyDescent="0.35">
      <c r="B270" s="34"/>
    </row>
    <row r="271" spans="2:2" x14ac:dyDescent="0.35">
      <c r="B271" s="34"/>
    </row>
    <row r="272" spans="2:2" x14ac:dyDescent="0.35">
      <c r="B272" s="34"/>
    </row>
    <row r="273" spans="2:2" x14ac:dyDescent="0.35">
      <c r="B273" s="34"/>
    </row>
    <row r="274" spans="2:2" x14ac:dyDescent="0.35">
      <c r="B274" s="34"/>
    </row>
    <row r="275" spans="2:2" x14ac:dyDescent="0.35">
      <c r="B275" s="34"/>
    </row>
    <row r="276" spans="2:2" x14ac:dyDescent="0.35">
      <c r="B276" s="34"/>
    </row>
    <row r="277" spans="2:2" x14ac:dyDescent="0.35">
      <c r="B277" s="34"/>
    </row>
    <row r="278" spans="2:2" x14ac:dyDescent="0.35">
      <c r="B278" s="34"/>
    </row>
    <row r="279" spans="2:2" x14ac:dyDescent="0.35">
      <c r="B279" s="34"/>
    </row>
    <row r="280" spans="2:2" x14ac:dyDescent="0.35">
      <c r="B280" s="34"/>
    </row>
    <row r="281" spans="2:2" x14ac:dyDescent="0.35">
      <c r="B281" s="34"/>
    </row>
    <row r="282" spans="2:2" x14ac:dyDescent="0.35">
      <c r="B282" s="34"/>
    </row>
    <row r="283" spans="2:2" x14ac:dyDescent="0.35">
      <c r="B283" s="34"/>
    </row>
    <row r="284" spans="2:2" x14ac:dyDescent="0.35">
      <c r="B284" s="34"/>
    </row>
    <row r="285" spans="2:2" x14ac:dyDescent="0.35">
      <c r="B285" s="34"/>
    </row>
    <row r="286" spans="2:2" x14ac:dyDescent="0.35">
      <c r="B286" s="34"/>
    </row>
    <row r="287" spans="2:2" x14ac:dyDescent="0.35">
      <c r="B287" s="34"/>
    </row>
    <row r="288" spans="2:2" x14ac:dyDescent="0.35">
      <c r="B288" s="34"/>
    </row>
    <row r="289" spans="2:2" x14ac:dyDescent="0.35">
      <c r="B289" s="34"/>
    </row>
    <row r="290" spans="2:2" x14ac:dyDescent="0.35">
      <c r="B290" s="34"/>
    </row>
    <row r="291" spans="2:2" x14ac:dyDescent="0.35">
      <c r="B291" s="34"/>
    </row>
    <row r="292" spans="2:2" x14ac:dyDescent="0.35">
      <c r="B292" s="34"/>
    </row>
    <row r="293" spans="2:2" x14ac:dyDescent="0.35">
      <c r="B293" s="34"/>
    </row>
    <row r="294" spans="2:2" x14ac:dyDescent="0.35">
      <c r="B294" s="34"/>
    </row>
    <row r="295" spans="2:2" x14ac:dyDescent="0.35">
      <c r="B295" s="34"/>
    </row>
    <row r="296" spans="2:2" x14ac:dyDescent="0.35">
      <c r="B296" s="34"/>
    </row>
    <row r="297" spans="2:2" x14ac:dyDescent="0.35">
      <c r="B297" s="34"/>
    </row>
    <row r="298" spans="2:2" x14ac:dyDescent="0.35">
      <c r="B298" s="34"/>
    </row>
    <row r="299" spans="2:2" x14ac:dyDescent="0.35">
      <c r="B299" s="34"/>
    </row>
    <row r="300" spans="2:2" x14ac:dyDescent="0.35">
      <c r="B300" s="34"/>
    </row>
    <row r="301" spans="2:2" x14ac:dyDescent="0.35">
      <c r="B301" s="34"/>
    </row>
    <row r="302" spans="2:2" x14ac:dyDescent="0.35">
      <c r="B302" s="34"/>
    </row>
    <row r="303" spans="2:2" x14ac:dyDescent="0.35">
      <c r="B303" s="34"/>
    </row>
    <row r="304" spans="2:2" x14ac:dyDescent="0.35">
      <c r="B304" s="34"/>
    </row>
    <row r="305" spans="2:2" x14ac:dyDescent="0.35">
      <c r="B305" s="34"/>
    </row>
    <row r="306" spans="2:2" x14ac:dyDescent="0.35">
      <c r="B306" s="34"/>
    </row>
    <row r="307" spans="2:2" x14ac:dyDescent="0.35">
      <c r="B307" s="34"/>
    </row>
    <row r="308" spans="2:2" x14ac:dyDescent="0.35">
      <c r="B308" s="34"/>
    </row>
    <row r="309" spans="2:2" x14ac:dyDescent="0.35">
      <c r="B309" s="34"/>
    </row>
    <row r="310" spans="2:2" x14ac:dyDescent="0.35">
      <c r="B310" s="34"/>
    </row>
    <row r="311" spans="2:2" x14ac:dyDescent="0.35">
      <c r="B311" s="34"/>
    </row>
    <row r="312" spans="2:2" x14ac:dyDescent="0.35">
      <c r="B312" s="34"/>
    </row>
    <row r="313" spans="2:2" x14ac:dyDescent="0.35">
      <c r="B313" s="34"/>
    </row>
    <row r="314" spans="2:2" x14ac:dyDescent="0.35">
      <c r="B314" s="34"/>
    </row>
    <row r="315" spans="2:2" x14ac:dyDescent="0.35">
      <c r="B315" s="34"/>
    </row>
    <row r="316" spans="2:2" x14ac:dyDescent="0.35">
      <c r="B316" s="34"/>
    </row>
    <row r="317" spans="2:2" x14ac:dyDescent="0.35">
      <c r="B317" s="34"/>
    </row>
    <row r="318" spans="2:2" x14ac:dyDescent="0.35">
      <c r="B318" s="34"/>
    </row>
    <row r="319" spans="2:2" x14ac:dyDescent="0.35">
      <c r="B319" s="34"/>
    </row>
    <row r="320" spans="2:2" x14ac:dyDescent="0.35">
      <c r="B320" s="34"/>
    </row>
    <row r="321" spans="2:2" x14ac:dyDescent="0.35">
      <c r="B321" s="34"/>
    </row>
    <row r="322" spans="2:2" x14ac:dyDescent="0.35">
      <c r="B322" s="34"/>
    </row>
    <row r="323" spans="2:2" x14ac:dyDescent="0.35">
      <c r="B323" s="34"/>
    </row>
    <row r="324" spans="2:2" x14ac:dyDescent="0.35">
      <c r="B324" s="34"/>
    </row>
    <row r="325" spans="2:2" x14ac:dyDescent="0.35">
      <c r="B325" s="34"/>
    </row>
    <row r="326" spans="2:2" x14ac:dyDescent="0.35">
      <c r="B326" s="34"/>
    </row>
    <row r="327" spans="2:2" x14ac:dyDescent="0.35">
      <c r="B327" s="34"/>
    </row>
    <row r="328" spans="2:2" x14ac:dyDescent="0.35">
      <c r="B328" s="34"/>
    </row>
    <row r="329" spans="2:2" x14ac:dyDescent="0.35">
      <c r="B329" s="34"/>
    </row>
    <row r="330" spans="2:2" x14ac:dyDescent="0.35">
      <c r="B330" s="34"/>
    </row>
    <row r="331" spans="2:2" x14ac:dyDescent="0.35">
      <c r="B331" s="34"/>
    </row>
    <row r="332" spans="2:2" x14ac:dyDescent="0.35">
      <c r="B332" s="34"/>
    </row>
    <row r="333" spans="2:2" x14ac:dyDescent="0.35">
      <c r="B333" s="34"/>
    </row>
    <row r="334" spans="2:2" x14ac:dyDescent="0.35">
      <c r="B334" s="34"/>
    </row>
    <row r="335" spans="2:2" x14ac:dyDescent="0.35">
      <c r="B335" s="34"/>
    </row>
    <row r="336" spans="2:2" x14ac:dyDescent="0.35">
      <c r="B336" s="34"/>
    </row>
    <row r="337" spans="2:2" x14ac:dyDescent="0.35">
      <c r="B337" s="34"/>
    </row>
    <row r="338" spans="2:2" x14ac:dyDescent="0.35">
      <c r="B338" s="34"/>
    </row>
    <row r="339" spans="2:2" x14ac:dyDescent="0.35">
      <c r="B339" s="34"/>
    </row>
    <row r="340" spans="2:2" x14ac:dyDescent="0.35">
      <c r="B340" s="34"/>
    </row>
    <row r="341" spans="2:2" x14ac:dyDescent="0.35">
      <c r="B341" s="34"/>
    </row>
    <row r="342" spans="2:2" x14ac:dyDescent="0.35">
      <c r="B342" s="34"/>
    </row>
    <row r="343" spans="2:2" x14ac:dyDescent="0.35">
      <c r="B343" s="34"/>
    </row>
    <row r="344" spans="2:2" x14ac:dyDescent="0.35">
      <c r="B344" s="34"/>
    </row>
    <row r="345" spans="2:2" x14ac:dyDescent="0.35">
      <c r="B345" s="34"/>
    </row>
    <row r="346" spans="2:2" x14ac:dyDescent="0.35">
      <c r="B346" s="34"/>
    </row>
    <row r="347" spans="2:2" x14ac:dyDescent="0.35">
      <c r="B347" s="34"/>
    </row>
    <row r="348" spans="2:2" x14ac:dyDescent="0.35">
      <c r="B348" s="34"/>
    </row>
    <row r="349" spans="2:2" x14ac:dyDescent="0.35">
      <c r="B349" s="34"/>
    </row>
    <row r="350" spans="2:2" x14ac:dyDescent="0.35">
      <c r="B350" s="34"/>
    </row>
    <row r="351" spans="2:2" x14ac:dyDescent="0.35">
      <c r="B351" s="34"/>
    </row>
    <row r="352" spans="2:2" x14ac:dyDescent="0.35">
      <c r="B352" s="34"/>
    </row>
    <row r="353" spans="2:2" x14ac:dyDescent="0.35">
      <c r="B353" s="34"/>
    </row>
    <row r="354" spans="2:2" x14ac:dyDescent="0.35">
      <c r="B354" s="34"/>
    </row>
    <row r="355" spans="2:2" x14ac:dyDescent="0.35">
      <c r="B355" s="34"/>
    </row>
    <row r="356" spans="2:2" x14ac:dyDescent="0.35">
      <c r="B356" s="34"/>
    </row>
    <row r="357" spans="2:2" x14ac:dyDescent="0.35">
      <c r="B357" s="34"/>
    </row>
    <row r="358" spans="2:2" x14ac:dyDescent="0.35">
      <c r="B358" s="34"/>
    </row>
    <row r="359" spans="2:2" x14ac:dyDescent="0.35">
      <c r="B359" s="34"/>
    </row>
    <row r="360" spans="2:2" x14ac:dyDescent="0.35">
      <c r="B360" s="34"/>
    </row>
    <row r="361" spans="2:2" x14ac:dyDescent="0.35">
      <c r="B361" s="34"/>
    </row>
    <row r="362" spans="2:2" x14ac:dyDescent="0.35">
      <c r="B362" s="34"/>
    </row>
    <row r="363" spans="2:2" x14ac:dyDescent="0.35">
      <c r="B363" s="34"/>
    </row>
    <row r="364" spans="2:2" x14ac:dyDescent="0.35">
      <c r="B364" s="34"/>
    </row>
    <row r="365" spans="2:2" x14ac:dyDescent="0.35">
      <c r="B365" s="34"/>
    </row>
    <row r="366" spans="2:2" x14ac:dyDescent="0.35">
      <c r="B366" s="34"/>
    </row>
    <row r="367" spans="2:2" x14ac:dyDescent="0.35">
      <c r="B367" s="34"/>
    </row>
    <row r="368" spans="2:2" x14ac:dyDescent="0.35">
      <c r="B368" s="34"/>
    </row>
    <row r="369" spans="2:2" x14ac:dyDescent="0.35">
      <c r="B369" s="34"/>
    </row>
    <row r="370" spans="2:2" x14ac:dyDescent="0.35">
      <c r="B370" s="34"/>
    </row>
    <row r="371" spans="2:2" x14ac:dyDescent="0.35">
      <c r="B371" s="34"/>
    </row>
    <row r="372" spans="2:2" x14ac:dyDescent="0.35">
      <c r="B372" s="34"/>
    </row>
    <row r="373" spans="2:2" x14ac:dyDescent="0.35">
      <c r="B373" s="34"/>
    </row>
    <row r="374" spans="2:2" x14ac:dyDescent="0.35">
      <c r="B374" s="34"/>
    </row>
    <row r="375" spans="2:2" x14ac:dyDescent="0.35">
      <c r="B375" s="34"/>
    </row>
    <row r="376" spans="2:2" x14ac:dyDescent="0.35">
      <c r="B376" s="34"/>
    </row>
    <row r="377" spans="2:2" x14ac:dyDescent="0.35">
      <c r="B377" s="34"/>
    </row>
    <row r="378" spans="2:2" x14ac:dyDescent="0.35">
      <c r="B378" s="34"/>
    </row>
    <row r="379" spans="2:2" x14ac:dyDescent="0.35">
      <c r="B379" s="34"/>
    </row>
    <row r="380" spans="2:2" x14ac:dyDescent="0.35">
      <c r="B380" s="34"/>
    </row>
    <row r="381" spans="2:2" x14ac:dyDescent="0.35">
      <c r="B381" s="34"/>
    </row>
    <row r="382" spans="2:2" x14ac:dyDescent="0.35">
      <c r="B382" s="34"/>
    </row>
    <row r="383" spans="2:2" x14ac:dyDescent="0.35">
      <c r="B383" s="34"/>
    </row>
    <row r="384" spans="2:2" x14ac:dyDescent="0.35">
      <c r="B384" s="34"/>
    </row>
    <row r="385" spans="2:2" x14ac:dyDescent="0.35">
      <c r="B385" s="34"/>
    </row>
    <row r="386" spans="2:2" x14ac:dyDescent="0.35">
      <c r="B386" s="34"/>
    </row>
    <row r="387" spans="2:2" x14ac:dyDescent="0.35">
      <c r="B387" s="34"/>
    </row>
    <row r="388" spans="2:2" x14ac:dyDescent="0.35">
      <c r="B388" s="34"/>
    </row>
    <row r="389" spans="2:2" x14ac:dyDescent="0.35">
      <c r="B389" s="34"/>
    </row>
    <row r="390" spans="2:2" x14ac:dyDescent="0.35">
      <c r="B390" s="34"/>
    </row>
    <row r="391" spans="2:2" x14ac:dyDescent="0.35">
      <c r="B391" s="34"/>
    </row>
    <row r="392" spans="2:2" x14ac:dyDescent="0.35">
      <c r="B392" s="34"/>
    </row>
    <row r="393" spans="2:2" x14ac:dyDescent="0.35">
      <c r="B393" s="34"/>
    </row>
    <row r="394" spans="2:2" x14ac:dyDescent="0.35">
      <c r="B394" s="34"/>
    </row>
    <row r="395" spans="2:2" x14ac:dyDescent="0.35">
      <c r="B395" s="34"/>
    </row>
    <row r="396" spans="2:2" x14ac:dyDescent="0.35">
      <c r="B396" s="34"/>
    </row>
    <row r="397" spans="2:2" x14ac:dyDescent="0.35">
      <c r="B397" s="34"/>
    </row>
    <row r="398" spans="2:2" x14ac:dyDescent="0.35">
      <c r="B398" s="34"/>
    </row>
    <row r="399" spans="2:2" x14ac:dyDescent="0.35">
      <c r="B399" s="34"/>
    </row>
    <row r="400" spans="2:2" x14ac:dyDescent="0.35">
      <c r="B400" s="34"/>
    </row>
    <row r="401" spans="2:2" x14ac:dyDescent="0.35">
      <c r="B401" s="34"/>
    </row>
    <row r="402" spans="2:2" x14ac:dyDescent="0.35">
      <c r="B402" s="34"/>
    </row>
    <row r="403" spans="2:2" x14ac:dyDescent="0.35">
      <c r="B403" s="34"/>
    </row>
    <row r="404" spans="2:2" x14ac:dyDescent="0.35">
      <c r="B404" s="34"/>
    </row>
    <row r="405" spans="2:2" x14ac:dyDescent="0.35">
      <c r="B405" s="34"/>
    </row>
    <row r="406" spans="2:2" x14ac:dyDescent="0.35">
      <c r="B406" s="34"/>
    </row>
    <row r="407" spans="2:2" x14ac:dyDescent="0.35">
      <c r="B407" s="34"/>
    </row>
    <row r="408" spans="2:2" x14ac:dyDescent="0.35">
      <c r="B408" s="34"/>
    </row>
    <row r="409" spans="2:2" x14ac:dyDescent="0.35">
      <c r="B409" s="34"/>
    </row>
    <row r="410" spans="2:2" x14ac:dyDescent="0.35">
      <c r="B410" s="34"/>
    </row>
    <row r="411" spans="2:2" x14ac:dyDescent="0.35">
      <c r="B411" s="34"/>
    </row>
    <row r="412" spans="2:2" x14ac:dyDescent="0.35">
      <c r="B412" s="34"/>
    </row>
    <row r="413" spans="2:2" x14ac:dyDescent="0.35">
      <c r="B413" s="34"/>
    </row>
    <row r="414" spans="2:2" x14ac:dyDescent="0.35">
      <c r="B414" s="34"/>
    </row>
    <row r="415" spans="2:2" x14ac:dyDescent="0.35">
      <c r="B415" s="34"/>
    </row>
    <row r="416" spans="2:2" x14ac:dyDescent="0.35">
      <c r="B416" s="34"/>
    </row>
    <row r="417" spans="2:2" x14ac:dyDescent="0.35">
      <c r="B417" s="34"/>
    </row>
    <row r="418" spans="2:2" x14ac:dyDescent="0.35">
      <c r="B418" s="34"/>
    </row>
    <row r="419" spans="2:2" x14ac:dyDescent="0.35">
      <c r="B419" s="34"/>
    </row>
    <row r="420" spans="2:2" x14ac:dyDescent="0.35">
      <c r="B420" s="34"/>
    </row>
    <row r="421" spans="2:2" x14ac:dyDescent="0.35">
      <c r="B421" s="34"/>
    </row>
    <row r="422" spans="2:2" x14ac:dyDescent="0.35">
      <c r="B422" s="34"/>
    </row>
    <row r="423" spans="2:2" x14ac:dyDescent="0.35">
      <c r="B423" s="34"/>
    </row>
    <row r="424" spans="2:2" x14ac:dyDescent="0.35">
      <c r="B424" s="34"/>
    </row>
    <row r="425" spans="2:2" x14ac:dyDescent="0.35">
      <c r="B425" s="34"/>
    </row>
    <row r="426" spans="2:2" x14ac:dyDescent="0.35">
      <c r="B426" s="34"/>
    </row>
    <row r="427" spans="2:2" x14ac:dyDescent="0.35">
      <c r="B427" s="34"/>
    </row>
    <row r="428" spans="2:2" x14ac:dyDescent="0.35">
      <c r="B428" s="34"/>
    </row>
    <row r="429" spans="2:2" x14ac:dyDescent="0.35">
      <c r="B429" s="34"/>
    </row>
    <row r="430" spans="2:2" x14ac:dyDescent="0.35">
      <c r="B430" s="34"/>
    </row>
    <row r="431" spans="2:2" x14ac:dyDescent="0.35">
      <c r="B431" s="34"/>
    </row>
    <row r="432" spans="2:2" x14ac:dyDescent="0.35">
      <c r="B432" s="34"/>
    </row>
    <row r="433" spans="2:2" x14ac:dyDescent="0.35">
      <c r="B433" s="34"/>
    </row>
    <row r="434" spans="2:2" x14ac:dyDescent="0.35">
      <c r="B434" s="34"/>
    </row>
    <row r="435" spans="2:2" x14ac:dyDescent="0.35">
      <c r="B435" s="34"/>
    </row>
    <row r="436" spans="2:2" x14ac:dyDescent="0.35">
      <c r="B436" s="34"/>
    </row>
    <row r="437" spans="2:2" x14ac:dyDescent="0.35">
      <c r="B437" s="34"/>
    </row>
    <row r="438" spans="2:2" x14ac:dyDescent="0.35">
      <c r="B438" s="34"/>
    </row>
    <row r="439" spans="2:2" x14ac:dyDescent="0.35">
      <c r="B439" s="34"/>
    </row>
    <row r="440" spans="2:2" x14ac:dyDescent="0.35">
      <c r="B440" s="34"/>
    </row>
    <row r="441" spans="2:2" x14ac:dyDescent="0.35">
      <c r="B441" s="34"/>
    </row>
    <row r="442" spans="2:2" x14ac:dyDescent="0.35">
      <c r="B442" s="34"/>
    </row>
    <row r="443" spans="2:2" x14ac:dyDescent="0.35">
      <c r="B443" s="34"/>
    </row>
    <row r="444" spans="2:2" x14ac:dyDescent="0.35">
      <c r="B444" s="34"/>
    </row>
    <row r="445" spans="2:2" x14ac:dyDescent="0.35">
      <c r="B445" s="34"/>
    </row>
    <row r="446" spans="2:2" x14ac:dyDescent="0.35">
      <c r="B446" s="34"/>
    </row>
    <row r="447" spans="2:2" x14ac:dyDescent="0.35">
      <c r="B447" s="34"/>
    </row>
    <row r="448" spans="2:2" x14ac:dyDescent="0.35">
      <c r="B448" s="34"/>
    </row>
    <row r="449" spans="2:2" x14ac:dyDescent="0.35">
      <c r="B449" s="34"/>
    </row>
    <row r="450" spans="2:2" x14ac:dyDescent="0.35">
      <c r="B450" s="34"/>
    </row>
    <row r="451" spans="2:2" x14ac:dyDescent="0.35">
      <c r="B451" s="34"/>
    </row>
    <row r="452" spans="2:2" x14ac:dyDescent="0.35">
      <c r="B452" s="34"/>
    </row>
    <row r="453" spans="2:2" x14ac:dyDescent="0.35">
      <c r="B453" s="34"/>
    </row>
    <row r="454" spans="2:2" x14ac:dyDescent="0.35">
      <c r="B454" s="34"/>
    </row>
    <row r="455" spans="2:2" x14ac:dyDescent="0.35">
      <c r="B455" s="34"/>
    </row>
    <row r="456" spans="2:2" x14ac:dyDescent="0.35">
      <c r="B456" s="34"/>
    </row>
    <row r="457" spans="2:2" x14ac:dyDescent="0.35">
      <c r="B457" s="34"/>
    </row>
    <row r="458" spans="2:2" x14ac:dyDescent="0.35">
      <c r="B458" s="34"/>
    </row>
    <row r="459" spans="2:2" x14ac:dyDescent="0.35">
      <c r="B459" s="34"/>
    </row>
    <row r="460" spans="2:2" x14ac:dyDescent="0.35">
      <c r="B460" s="34"/>
    </row>
    <row r="461" spans="2:2" x14ac:dyDescent="0.35">
      <c r="B461" s="34"/>
    </row>
    <row r="462" spans="2:2" x14ac:dyDescent="0.35">
      <c r="B462" s="34"/>
    </row>
    <row r="463" spans="2:2" x14ac:dyDescent="0.35">
      <c r="B463" s="34"/>
    </row>
    <row r="464" spans="2:2" x14ac:dyDescent="0.35">
      <c r="B464" s="34"/>
    </row>
    <row r="465" spans="2:2" x14ac:dyDescent="0.35">
      <c r="B465" s="34"/>
    </row>
    <row r="466" spans="2:2" x14ac:dyDescent="0.35">
      <c r="B466" s="34"/>
    </row>
    <row r="467" spans="2:2" x14ac:dyDescent="0.35">
      <c r="B467" s="34"/>
    </row>
    <row r="468" spans="2:2" x14ac:dyDescent="0.35">
      <c r="B468" s="34"/>
    </row>
    <row r="469" spans="2:2" x14ac:dyDescent="0.35">
      <c r="B469" s="34"/>
    </row>
    <row r="470" spans="2:2" x14ac:dyDescent="0.35">
      <c r="B470" s="34"/>
    </row>
    <row r="471" spans="2:2" x14ac:dyDescent="0.35">
      <c r="B471" s="34"/>
    </row>
    <row r="472" spans="2:2" x14ac:dyDescent="0.35">
      <c r="B472" s="34"/>
    </row>
    <row r="473" spans="2:2" x14ac:dyDescent="0.35">
      <c r="B473" s="34"/>
    </row>
    <row r="474" spans="2:2" x14ac:dyDescent="0.35">
      <c r="B474" s="34"/>
    </row>
    <row r="475" spans="2:2" x14ac:dyDescent="0.35">
      <c r="B475" s="34"/>
    </row>
    <row r="476" spans="2:2" x14ac:dyDescent="0.35">
      <c r="B476" s="34"/>
    </row>
    <row r="477" spans="2:2" x14ac:dyDescent="0.35">
      <c r="B477" s="34"/>
    </row>
    <row r="478" spans="2:2" x14ac:dyDescent="0.35">
      <c r="B478" s="34"/>
    </row>
    <row r="479" spans="2:2" x14ac:dyDescent="0.35">
      <c r="B479" s="34"/>
    </row>
    <row r="480" spans="2:2" x14ac:dyDescent="0.35">
      <c r="B480" s="34"/>
    </row>
    <row r="481" spans="2:2" x14ac:dyDescent="0.35">
      <c r="B481" s="34"/>
    </row>
    <row r="482" spans="2:2" x14ac:dyDescent="0.35">
      <c r="B482" s="34"/>
    </row>
    <row r="483" spans="2:2" x14ac:dyDescent="0.35">
      <c r="B483" s="34"/>
    </row>
    <row r="484" spans="2:2" x14ac:dyDescent="0.35">
      <c r="B484" s="34"/>
    </row>
    <row r="485" spans="2:2" x14ac:dyDescent="0.35">
      <c r="B485" s="34"/>
    </row>
    <row r="486" spans="2:2" x14ac:dyDescent="0.35">
      <c r="B486" s="34"/>
    </row>
    <row r="487" spans="2:2" x14ac:dyDescent="0.35">
      <c r="B487" s="34"/>
    </row>
    <row r="488" spans="2:2" x14ac:dyDescent="0.35">
      <c r="B488" s="34"/>
    </row>
    <row r="489" spans="2:2" x14ac:dyDescent="0.35">
      <c r="B489" s="34"/>
    </row>
    <row r="490" spans="2:2" x14ac:dyDescent="0.35">
      <c r="B490" s="34"/>
    </row>
    <row r="491" spans="2:2" x14ac:dyDescent="0.35">
      <c r="B491" s="34"/>
    </row>
    <row r="492" spans="2:2" x14ac:dyDescent="0.35">
      <c r="B492" s="34"/>
    </row>
    <row r="493" spans="2:2" x14ac:dyDescent="0.35">
      <c r="B493" s="34"/>
    </row>
    <row r="494" spans="2:2" x14ac:dyDescent="0.35">
      <c r="B494" s="34"/>
    </row>
    <row r="495" spans="2:2" x14ac:dyDescent="0.35">
      <c r="B495" s="34"/>
    </row>
    <row r="496" spans="2:2" x14ac:dyDescent="0.35">
      <c r="B496" s="34"/>
    </row>
    <row r="497" spans="2:2" x14ac:dyDescent="0.35">
      <c r="B497" s="34"/>
    </row>
    <row r="498" spans="2:2" x14ac:dyDescent="0.35">
      <c r="B498" s="34"/>
    </row>
    <row r="499" spans="2:2" x14ac:dyDescent="0.35">
      <c r="B499" s="34"/>
    </row>
    <row r="500" spans="2:2" x14ac:dyDescent="0.35">
      <c r="B500" s="34"/>
    </row>
    <row r="501" spans="2:2" x14ac:dyDescent="0.35">
      <c r="B501" s="34"/>
    </row>
    <row r="502" spans="2:2" x14ac:dyDescent="0.35">
      <c r="B502" s="34"/>
    </row>
    <row r="503" spans="2:2" x14ac:dyDescent="0.35">
      <c r="B503" s="34"/>
    </row>
    <row r="504" spans="2:2" x14ac:dyDescent="0.35">
      <c r="B504" s="34"/>
    </row>
    <row r="505" spans="2:2" x14ac:dyDescent="0.35">
      <c r="B505" s="34"/>
    </row>
    <row r="506" spans="2:2" x14ac:dyDescent="0.35">
      <c r="B506" s="34"/>
    </row>
  </sheetData>
  <sheetProtection sheet="1" objects="1" scenarios="1"/>
  <mergeCells count="2">
    <mergeCell ref="A1:K1"/>
    <mergeCell ref="C6:K6"/>
  </mergeCells>
  <pageMargins left="0.70866141732283472" right="0.70866141732283472" top="0.74803149606299213" bottom="0.74803149606299213" header="0.31496062992125984" footer="0.31496062992125984"/>
  <pageSetup paperSize="9" scale="73" orientation="landscape" r:id="rId1"/>
  <ignoredErrors>
    <ignoredError sqref="C7:K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400050</xdr:colOff>
                    <xdr:row>5</xdr:row>
                    <xdr:rowOff>304800</xdr:rowOff>
                  </from>
                  <to>
                    <xdr:col>1</xdr:col>
                    <xdr:colOff>127000</xdr:colOff>
                    <xdr:row>6</xdr:row>
                    <xdr:rowOff>228600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B5185-89E9-40AA-9003-A0B51CD4C672}">
  <sheetPr codeName="Hoja15">
    <pageSetUpPr fitToPage="1"/>
  </sheetPr>
  <dimension ref="A1:G36"/>
  <sheetViews>
    <sheetView showGridLines="0" showRowColHeaders="0" zoomScale="60" zoomScaleNormal="60" zoomScaleSheetLayoutView="100" workbookViewId="0">
      <selection sqref="A1:B1"/>
    </sheetView>
  </sheetViews>
  <sheetFormatPr baseColWidth="10" defaultColWidth="11.453125" defaultRowHeight="14.5" x14ac:dyDescent="0.35"/>
  <cols>
    <col min="1" max="1" width="1.26953125" customWidth="1"/>
    <col min="2" max="2" width="118.1796875" customWidth="1"/>
    <col min="3" max="3" width="4.1796875" customWidth="1"/>
  </cols>
  <sheetData>
    <row r="1" spans="1:7" ht="48.75" customHeight="1" x14ac:dyDescent="0.35">
      <c r="A1" s="101" t="s">
        <v>255</v>
      </c>
      <c r="B1" s="101"/>
      <c r="C1" s="22"/>
      <c r="D1" s="22"/>
      <c r="E1" s="22"/>
      <c r="F1" s="22"/>
      <c r="G1" s="22"/>
    </row>
    <row r="2" spans="1:7" ht="15" thickBot="1" x14ac:dyDescent="0.4"/>
    <row r="3" spans="1:7" ht="18.75" customHeight="1" thickTop="1" thickBot="1" x14ac:dyDescent="0.4">
      <c r="A3" s="102" t="s">
        <v>84</v>
      </c>
      <c r="B3" s="103"/>
      <c r="C3" s="23"/>
      <c r="D3" s="23"/>
      <c r="E3" s="23"/>
      <c r="F3" s="23"/>
      <c r="G3" s="24"/>
    </row>
    <row r="4" spans="1:7" ht="3" customHeight="1" thickTop="1" x14ac:dyDescent="0.35"/>
    <row r="5" spans="1:7" s="25" customFormat="1" ht="18.75" customHeight="1" thickBot="1" x14ac:dyDescent="0.4">
      <c r="B5" s="44" t="s">
        <v>85</v>
      </c>
    </row>
    <row r="6" spans="1:7" ht="5.25" customHeight="1" thickTop="1" x14ac:dyDescent="0.35"/>
    <row r="7" spans="1:7" s="26" customFormat="1" ht="19.5" customHeight="1" x14ac:dyDescent="0.35">
      <c r="B7" s="27" t="s">
        <v>86</v>
      </c>
    </row>
    <row r="8" spans="1:7" s="26" customFormat="1" ht="19.5" customHeight="1" x14ac:dyDescent="0.35">
      <c r="B8" s="27" t="s">
        <v>87</v>
      </c>
    </row>
    <row r="9" spans="1:7" s="26" customFormat="1" ht="19.5" customHeight="1" x14ac:dyDescent="0.35">
      <c r="B9" s="27" t="s">
        <v>88</v>
      </c>
    </row>
    <row r="10" spans="1:7" s="26" customFormat="1" ht="19.5" customHeight="1" x14ac:dyDescent="0.35">
      <c r="B10" s="27" t="s">
        <v>89</v>
      </c>
    </row>
    <row r="11" spans="1:7" s="26" customFormat="1" ht="19.5" customHeight="1" x14ac:dyDescent="0.35">
      <c r="B11" s="27" t="s">
        <v>90</v>
      </c>
    </row>
    <row r="12" spans="1:7" s="26" customFormat="1" x14ac:dyDescent="0.35">
      <c r="B12" s="27"/>
    </row>
    <row r="13" spans="1:7" s="25" customFormat="1" ht="22.5" customHeight="1" thickBot="1" x14ac:dyDescent="0.4">
      <c r="B13" s="44" t="s">
        <v>91</v>
      </c>
    </row>
    <row r="14" spans="1:7" ht="5.25" customHeight="1" thickTop="1" x14ac:dyDescent="0.35"/>
    <row r="15" spans="1:7" s="28" customFormat="1" ht="19.5" customHeight="1" x14ac:dyDescent="0.35">
      <c r="B15" s="29" t="s">
        <v>92</v>
      </c>
    </row>
    <row r="16" spans="1:7" s="28" customFormat="1" ht="19.5" customHeight="1" x14ac:dyDescent="0.35">
      <c r="B16" s="29" t="s">
        <v>93</v>
      </c>
    </row>
    <row r="17" spans="2:2" s="28" customFormat="1" ht="19.5" customHeight="1" x14ac:dyDescent="0.35">
      <c r="B17" s="29" t="s">
        <v>94</v>
      </c>
    </row>
    <row r="18" spans="2:2" s="28" customFormat="1" ht="19.5" customHeight="1" x14ac:dyDescent="0.35">
      <c r="B18" s="29" t="s">
        <v>95</v>
      </c>
    </row>
    <row r="19" spans="2:2" s="28" customFormat="1" ht="19.5" customHeight="1" x14ac:dyDescent="0.35">
      <c r="B19" s="29" t="s">
        <v>96</v>
      </c>
    </row>
    <row r="20" spans="2:2" s="28" customFormat="1" ht="19.5" customHeight="1" x14ac:dyDescent="0.35">
      <c r="B20" s="29" t="s">
        <v>97</v>
      </c>
    </row>
    <row r="21" spans="2:2" s="28" customFormat="1" ht="19.5" customHeight="1" x14ac:dyDescent="0.35">
      <c r="B21" s="29" t="s">
        <v>98</v>
      </c>
    </row>
    <row r="22" spans="2:2" s="28" customFormat="1" ht="19.5" customHeight="1" x14ac:dyDescent="0.35">
      <c r="B22" s="29" t="s">
        <v>99</v>
      </c>
    </row>
    <row r="23" spans="2:2" s="28" customFormat="1" ht="19.5" customHeight="1" x14ac:dyDescent="0.35">
      <c r="B23" s="29" t="s">
        <v>100</v>
      </c>
    </row>
    <row r="24" spans="2:2" s="28" customFormat="1" ht="19.5" customHeight="1" x14ac:dyDescent="0.35">
      <c r="B24" s="29" t="s">
        <v>101</v>
      </c>
    </row>
    <row r="25" spans="2:2" s="28" customFormat="1" ht="19.5" customHeight="1" x14ac:dyDescent="0.35">
      <c r="B25" s="29" t="s">
        <v>102</v>
      </c>
    </row>
    <row r="26" spans="2:2" s="25" customFormat="1" ht="22.5" customHeight="1" thickBot="1" x14ac:dyDescent="0.4">
      <c r="B26" s="44" t="s">
        <v>103</v>
      </c>
    </row>
    <row r="27" spans="2:2" ht="5.25" customHeight="1" thickTop="1" x14ac:dyDescent="0.35"/>
    <row r="28" spans="2:2" s="26" customFormat="1" ht="19.5" customHeight="1" x14ac:dyDescent="0.35">
      <c r="B28" s="27" t="s">
        <v>104</v>
      </c>
    </row>
    <row r="29" spans="2:2" s="26" customFormat="1" ht="19.5" customHeight="1" x14ac:dyDescent="0.35">
      <c r="B29" s="27" t="s">
        <v>105</v>
      </c>
    </row>
    <row r="30" spans="2:2" s="26" customFormat="1" ht="19.5" customHeight="1" x14ac:dyDescent="0.35">
      <c r="B30" s="27" t="s">
        <v>106</v>
      </c>
    </row>
    <row r="31" spans="2:2" s="26" customFormat="1" ht="19.5" customHeight="1" x14ac:dyDescent="0.35">
      <c r="B31" s="27" t="s">
        <v>107</v>
      </c>
    </row>
    <row r="32" spans="2:2" s="26" customFormat="1" ht="19.5" customHeight="1" x14ac:dyDescent="0.35">
      <c r="B32" s="27" t="s">
        <v>108</v>
      </c>
    </row>
    <row r="33" spans="2:2" s="26" customFormat="1" ht="19.5" customHeight="1" x14ac:dyDescent="0.35">
      <c r="B33" s="27" t="s">
        <v>109</v>
      </c>
    </row>
    <row r="34" spans="2:2" s="26" customFormat="1" ht="19.5" customHeight="1" x14ac:dyDescent="0.35">
      <c r="B34" s="27" t="s">
        <v>110</v>
      </c>
    </row>
    <row r="35" spans="2:2" s="26" customFormat="1" ht="19.5" customHeight="1" x14ac:dyDescent="0.35">
      <c r="B35" s="27" t="s">
        <v>111</v>
      </c>
    </row>
    <row r="36" spans="2:2" ht="19.5" customHeight="1" x14ac:dyDescent="0.35">
      <c r="B36" s="30" t="s">
        <v>112</v>
      </c>
    </row>
  </sheetData>
  <sheetProtection sheet="1" objects="1" scenarios="1"/>
  <mergeCells count="2">
    <mergeCell ref="A1:B1"/>
    <mergeCell ref="A3:B3"/>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0097F-620D-4D2C-A9F1-AFB4E5177053}">
  <sheetPr>
    <pageSetUpPr fitToPage="1"/>
  </sheetPr>
  <dimension ref="A1:G25"/>
  <sheetViews>
    <sheetView showGridLines="0" showRowColHeaders="0" zoomScale="50" zoomScaleNormal="50" zoomScaleSheetLayoutView="100" workbookViewId="0">
      <selection activeCell="B10" sqref="B10"/>
    </sheetView>
  </sheetViews>
  <sheetFormatPr baseColWidth="10" defaultColWidth="11.453125" defaultRowHeight="14.5" x14ac:dyDescent="0.35"/>
  <cols>
    <col min="1" max="1" width="1.26953125" customWidth="1"/>
    <col min="2" max="2" width="117.81640625" customWidth="1"/>
    <col min="3" max="3" width="4.1796875" customWidth="1"/>
  </cols>
  <sheetData>
    <row r="1" spans="1:7" ht="48.75" customHeight="1" x14ac:dyDescent="0.35">
      <c r="A1" s="104" t="s">
        <v>255</v>
      </c>
      <c r="B1" s="104"/>
      <c r="C1" s="22"/>
      <c r="D1" s="22"/>
      <c r="E1" s="22"/>
      <c r="F1" s="22"/>
      <c r="G1" s="22"/>
    </row>
    <row r="2" spans="1:7" ht="15" thickBot="1" x14ac:dyDescent="0.4"/>
    <row r="3" spans="1:7" ht="18.75" customHeight="1" thickTop="1" thickBot="1" x14ac:dyDescent="0.4">
      <c r="A3" s="102" t="s">
        <v>253</v>
      </c>
      <c r="B3" s="103"/>
      <c r="C3" s="23"/>
      <c r="D3" s="23"/>
      <c r="E3" s="23"/>
      <c r="F3" s="23"/>
      <c r="G3" s="24"/>
    </row>
    <row r="4" spans="1:7" ht="3" customHeight="1" thickTop="1" x14ac:dyDescent="0.35"/>
    <row r="5" spans="1:7" s="25" customFormat="1" ht="18.75" customHeight="1" thickBot="1" x14ac:dyDescent="0.4">
      <c r="B5" s="44"/>
    </row>
    <row r="6" spans="1:7" ht="5.25" customHeight="1" thickTop="1" x14ac:dyDescent="0.35"/>
    <row r="7" spans="1:7" s="26" customFormat="1" ht="30" customHeight="1" x14ac:dyDescent="0.35">
      <c r="B7" s="91" t="s">
        <v>284</v>
      </c>
    </row>
    <row r="8" spans="1:7" s="26" customFormat="1" x14ac:dyDescent="0.35">
      <c r="B8" s="41"/>
    </row>
    <row r="9" spans="1:7" s="26" customFormat="1" ht="200" customHeight="1" x14ac:dyDescent="0.35">
      <c r="B9" s="92" t="s">
        <v>285</v>
      </c>
    </row>
    <row r="10" spans="1:7" s="26" customFormat="1" ht="385" customHeight="1" x14ac:dyDescent="0.35">
      <c r="B10" s="92" t="s">
        <v>286</v>
      </c>
    </row>
    <row r="11" spans="1:7" s="26" customFormat="1" x14ac:dyDescent="0.35">
      <c r="B11" s="41"/>
    </row>
    <row r="12" spans="1:7" s="26" customFormat="1" ht="33" customHeight="1" x14ac:dyDescent="0.35">
      <c r="B12" s="41"/>
    </row>
    <row r="13" spans="1:7" x14ac:dyDescent="0.35">
      <c r="B13" s="41"/>
    </row>
    <row r="14" spans="1:7" x14ac:dyDescent="0.35">
      <c r="B14" s="41"/>
    </row>
    <row r="15" spans="1:7" x14ac:dyDescent="0.35">
      <c r="B15" s="41"/>
    </row>
    <row r="16" spans="1:7" x14ac:dyDescent="0.35">
      <c r="B16" s="41"/>
    </row>
    <row r="17" spans="2:2" x14ac:dyDescent="0.35">
      <c r="B17" s="41"/>
    </row>
    <row r="18" spans="2:2" x14ac:dyDescent="0.35">
      <c r="B18" s="41"/>
    </row>
    <row r="19" spans="2:2" x14ac:dyDescent="0.35">
      <c r="B19" s="41"/>
    </row>
    <row r="20" spans="2:2" x14ac:dyDescent="0.35">
      <c r="B20" s="41"/>
    </row>
    <row r="21" spans="2:2" x14ac:dyDescent="0.35">
      <c r="B21" s="41"/>
    </row>
    <row r="22" spans="2:2" x14ac:dyDescent="0.35">
      <c r="B22" s="41"/>
    </row>
    <row r="23" spans="2:2" x14ac:dyDescent="0.35">
      <c r="B23" s="41"/>
    </row>
    <row r="24" spans="2:2" s="25" customFormat="1" ht="18.75" customHeight="1" x14ac:dyDescent="0.35">
      <c r="B24" s="41"/>
    </row>
    <row r="25" spans="2:2" x14ac:dyDescent="0.35">
      <c r="B25" s="41"/>
    </row>
  </sheetData>
  <mergeCells count="2">
    <mergeCell ref="A1:B1"/>
    <mergeCell ref="A3:B3"/>
  </mergeCells>
  <pageMargins left="0.7" right="0.7" top="0.75" bottom="0.75" header="0.3" footer="0.3"/>
  <pageSetup paperSize="9" scale="73"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4EB3-A1C5-4425-9C8C-13597FB0DD12}">
  <sheetPr codeName="Hoja16"/>
  <dimension ref="A1:L40"/>
  <sheetViews>
    <sheetView showGridLines="0" showRowColHeaders="0" zoomScale="70" zoomScaleNormal="70" zoomScaleSheetLayoutView="85" workbookViewId="0">
      <selection sqref="A1:J1"/>
    </sheetView>
  </sheetViews>
  <sheetFormatPr baseColWidth="10" defaultRowHeight="14.5" x14ac:dyDescent="0.35"/>
  <cols>
    <col min="1" max="1" width="6.1796875" customWidth="1"/>
    <col min="9" max="9" width="40.26953125" customWidth="1"/>
  </cols>
  <sheetData>
    <row r="1" spans="1:12" ht="48.75" customHeight="1" x14ac:dyDescent="0.35">
      <c r="A1" s="101" t="s">
        <v>255</v>
      </c>
      <c r="B1" s="101"/>
      <c r="C1" s="101"/>
      <c r="D1" s="101"/>
      <c r="E1" s="101"/>
      <c r="F1" s="101"/>
      <c r="G1" s="101"/>
      <c r="H1" s="101"/>
      <c r="I1" s="101"/>
      <c r="J1" s="101"/>
      <c r="K1" s="22"/>
      <c r="L1" s="22"/>
    </row>
    <row r="2" spans="1:12" ht="15" thickBot="1" x14ac:dyDescent="0.4"/>
    <row r="3" spans="1:12" ht="18.75" customHeight="1" thickTop="1" thickBot="1" x14ac:dyDescent="0.4">
      <c r="A3" s="102" t="s">
        <v>210</v>
      </c>
      <c r="B3" s="103"/>
      <c r="C3" s="103"/>
      <c r="D3" s="103"/>
      <c r="E3" s="103"/>
      <c r="F3" s="103"/>
      <c r="G3" s="103"/>
      <c r="H3" s="103"/>
      <c r="I3" s="103"/>
      <c r="J3" s="103"/>
      <c r="K3" s="24"/>
      <c r="L3" s="24"/>
    </row>
    <row r="4" spans="1:12" ht="15" thickTop="1" x14ac:dyDescent="0.35"/>
    <row r="5" spans="1:12" ht="15" customHeight="1" x14ac:dyDescent="0.35">
      <c r="B5" s="105" t="s">
        <v>260</v>
      </c>
      <c r="C5" s="105"/>
      <c r="D5" s="105"/>
      <c r="E5" s="105"/>
      <c r="F5" s="105"/>
      <c r="G5" s="105"/>
      <c r="H5" s="105"/>
      <c r="I5" s="105"/>
    </row>
    <row r="6" spans="1:12" ht="14.5" customHeight="1" x14ac:dyDescent="0.35">
      <c r="B6" s="105"/>
      <c r="C6" s="105"/>
      <c r="D6" s="105"/>
      <c r="E6" s="105"/>
      <c r="F6" s="105"/>
      <c r="G6" s="105"/>
      <c r="H6" s="105"/>
      <c r="I6" s="105"/>
    </row>
    <row r="7" spans="1:12" ht="14.5" customHeight="1" x14ac:dyDescent="0.35">
      <c r="B7" s="105"/>
      <c r="C7" s="105"/>
      <c r="D7" s="105"/>
      <c r="E7" s="105"/>
      <c r="F7" s="105"/>
      <c r="G7" s="105"/>
      <c r="H7" s="105"/>
      <c r="I7" s="105"/>
    </row>
    <row r="8" spans="1:12" ht="14.5" customHeight="1" x14ac:dyDescent="0.35">
      <c r="B8" s="105"/>
      <c r="C8" s="105"/>
      <c r="D8" s="105"/>
      <c r="E8" s="105"/>
      <c r="F8" s="105"/>
      <c r="G8" s="105"/>
      <c r="H8" s="105"/>
      <c r="I8" s="105"/>
    </row>
    <row r="9" spans="1:12" ht="14.5" customHeight="1" x14ac:dyDescent="0.35">
      <c r="B9" s="105"/>
      <c r="C9" s="105"/>
      <c r="D9" s="105"/>
      <c r="E9" s="105"/>
      <c r="F9" s="105"/>
      <c r="G9" s="105"/>
      <c r="H9" s="105"/>
      <c r="I9" s="105"/>
    </row>
    <row r="10" spans="1:12" ht="14.5" customHeight="1" x14ac:dyDescent="0.35">
      <c r="B10" s="105"/>
      <c r="C10" s="105"/>
      <c r="D10" s="105"/>
      <c r="E10" s="105"/>
      <c r="F10" s="105"/>
      <c r="G10" s="105"/>
      <c r="H10" s="105"/>
      <c r="I10" s="105"/>
    </row>
    <row r="11" spans="1:12" ht="14.5" customHeight="1" x14ac:dyDescent="0.35">
      <c r="B11" s="105"/>
      <c r="C11" s="105"/>
      <c r="D11" s="105"/>
      <c r="E11" s="105"/>
      <c r="F11" s="105"/>
      <c r="G11" s="105"/>
      <c r="H11" s="105"/>
      <c r="I11" s="105"/>
    </row>
    <row r="12" spans="1:12" ht="14.5" customHeight="1" x14ac:dyDescent="0.35">
      <c r="B12" s="105"/>
      <c r="C12" s="105"/>
      <c r="D12" s="105"/>
      <c r="E12" s="105"/>
      <c r="F12" s="105"/>
      <c r="G12" s="105"/>
      <c r="H12" s="105"/>
      <c r="I12" s="105"/>
    </row>
    <row r="13" spans="1:12" ht="14.5" customHeight="1" x14ac:dyDescent="0.35">
      <c r="B13" s="105"/>
      <c r="C13" s="105"/>
      <c r="D13" s="105"/>
      <c r="E13" s="105"/>
      <c r="F13" s="105"/>
      <c r="G13" s="105"/>
      <c r="H13" s="105"/>
      <c r="I13" s="105"/>
    </row>
    <row r="14" spans="1:12" ht="14.5" customHeight="1" x14ac:dyDescent="0.35">
      <c r="B14" s="105"/>
      <c r="C14" s="105"/>
      <c r="D14" s="105"/>
      <c r="E14" s="105"/>
      <c r="F14" s="105"/>
      <c r="G14" s="105"/>
      <c r="H14" s="105"/>
      <c r="I14" s="105"/>
    </row>
    <row r="15" spans="1:12" ht="14.5" customHeight="1" x14ac:dyDescent="0.35">
      <c r="B15" s="105"/>
      <c r="C15" s="105"/>
      <c r="D15" s="105"/>
      <c r="E15" s="105"/>
      <c r="F15" s="105"/>
      <c r="G15" s="105"/>
      <c r="H15" s="105"/>
      <c r="I15" s="105"/>
    </row>
    <row r="16" spans="1:12" ht="14.5" customHeight="1" x14ac:dyDescent="0.35">
      <c r="B16" s="105"/>
      <c r="C16" s="105"/>
      <c r="D16" s="105"/>
      <c r="E16" s="105"/>
      <c r="F16" s="105"/>
      <c r="G16" s="105"/>
      <c r="H16" s="105"/>
      <c r="I16" s="105"/>
    </row>
    <row r="17" spans="2:9" ht="14.5" customHeight="1" x14ac:dyDescent="0.35">
      <c r="B17" s="105"/>
      <c r="C17" s="105"/>
      <c r="D17" s="105"/>
      <c r="E17" s="105"/>
      <c r="F17" s="105"/>
      <c r="G17" s="105"/>
      <c r="H17" s="105"/>
      <c r="I17" s="105"/>
    </row>
    <row r="18" spans="2:9" ht="14.5" customHeight="1" x14ac:dyDescent="0.35">
      <c r="B18" s="105"/>
      <c r="C18" s="105"/>
      <c r="D18" s="105"/>
      <c r="E18" s="105"/>
      <c r="F18" s="105"/>
      <c r="G18" s="105"/>
      <c r="H18" s="105"/>
      <c r="I18" s="105"/>
    </row>
    <row r="19" spans="2:9" ht="14.5" customHeight="1" x14ac:dyDescent="0.35">
      <c r="B19" s="105"/>
      <c r="C19" s="105"/>
      <c r="D19" s="105"/>
      <c r="E19" s="105"/>
      <c r="F19" s="105"/>
      <c r="G19" s="105"/>
      <c r="H19" s="105"/>
      <c r="I19" s="105"/>
    </row>
    <row r="20" spans="2:9" ht="14.5" customHeight="1" x14ac:dyDescent="0.35">
      <c r="B20" s="105"/>
      <c r="C20" s="105"/>
      <c r="D20" s="105"/>
      <c r="E20" s="105"/>
      <c r="F20" s="105"/>
      <c r="G20" s="105"/>
      <c r="H20" s="105"/>
      <c r="I20" s="105"/>
    </row>
    <row r="21" spans="2:9" ht="14.5" customHeight="1" x14ac:dyDescent="0.35">
      <c r="B21" s="105"/>
      <c r="C21" s="105"/>
      <c r="D21" s="105"/>
      <c r="E21" s="105"/>
      <c r="F21" s="105"/>
      <c r="G21" s="105"/>
      <c r="H21" s="105"/>
      <c r="I21" s="105"/>
    </row>
    <row r="22" spans="2:9" ht="14.5" customHeight="1" x14ac:dyDescent="0.35">
      <c r="B22" s="105"/>
      <c r="C22" s="105"/>
      <c r="D22" s="105"/>
      <c r="E22" s="105"/>
      <c r="F22" s="105"/>
      <c r="G22" s="105"/>
      <c r="H22" s="105"/>
      <c r="I22" s="105"/>
    </row>
    <row r="23" spans="2:9" ht="14.5" customHeight="1" x14ac:dyDescent="0.35">
      <c r="B23" s="105"/>
      <c r="C23" s="105"/>
      <c r="D23" s="105"/>
      <c r="E23" s="105"/>
      <c r="F23" s="105"/>
      <c r="G23" s="105"/>
      <c r="H23" s="105"/>
      <c r="I23" s="105"/>
    </row>
    <row r="24" spans="2:9" ht="14.5" customHeight="1" x14ac:dyDescent="0.35">
      <c r="B24" s="105"/>
      <c r="C24" s="105"/>
      <c r="D24" s="105"/>
      <c r="E24" s="105"/>
      <c r="F24" s="105"/>
      <c r="G24" s="105"/>
      <c r="H24" s="105"/>
      <c r="I24" s="105"/>
    </row>
    <row r="25" spans="2:9" ht="14.5" customHeight="1" x14ac:dyDescent="0.35">
      <c r="B25" s="105"/>
      <c r="C25" s="105"/>
      <c r="D25" s="105"/>
      <c r="E25" s="105"/>
      <c r="F25" s="105"/>
      <c r="G25" s="105"/>
      <c r="H25" s="105"/>
      <c r="I25" s="105"/>
    </row>
    <row r="26" spans="2:9" ht="14.5" customHeight="1" x14ac:dyDescent="0.35">
      <c r="B26" s="105"/>
      <c r="C26" s="105"/>
      <c r="D26" s="105"/>
      <c r="E26" s="105"/>
      <c r="F26" s="105"/>
      <c r="G26" s="105"/>
      <c r="H26" s="105"/>
      <c r="I26" s="105"/>
    </row>
    <row r="27" spans="2:9" ht="14.5" customHeight="1" x14ac:dyDescent="0.35">
      <c r="B27" s="105"/>
      <c r="C27" s="105"/>
      <c r="D27" s="105"/>
      <c r="E27" s="105"/>
      <c r="F27" s="105"/>
      <c r="G27" s="105"/>
      <c r="H27" s="105"/>
      <c r="I27" s="105"/>
    </row>
    <row r="28" spans="2:9" ht="14.5" customHeight="1" x14ac:dyDescent="0.35">
      <c r="B28" s="105"/>
      <c r="C28" s="105"/>
      <c r="D28" s="105"/>
      <c r="E28" s="105"/>
      <c r="F28" s="105"/>
      <c r="G28" s="105"/>
      <c r="H28" s="105"/>
      <c r="I28" s="105"/>
    </row>
    <row r="29" spans="2:9" ht="14.5" customHeight="1" x14ac:dyDescent="0.35">
      <c r="B29" s="105"/>
      <c r="C29" s="105"/>
      <c r="D29" s="105"/>
      <c r="E29" s="105"/>
      <c r="F29" s="105"/>
      <c r="G29" s="105"/>
      <c r="H29" s="105"/>
      <c r="I29" s="105"/>
    </row>
    <row r="30" spans="2:9" ht="14.5" customHeight="1" x14ac:dyDescent="0.35">
      <c r="B30" s="105"/>
      <c r="C30" s="105"/>
      <c r="D30" s="105"/>
      <c r="E30" s="105"/>
      <c r="F30" s="105"/>
      <c r="G30" s="105"/>
      <c r="H30" s="105"/>
      <c r="I30" s="105"/>
    </row>
    <row r="31" spans="2:9" ht="14.5" customHeight="1" x14ac:dyDescent="0.35">
      <c r="B31" s="105"/>
      <c r="C31" s="105"/>
      <c r="D31" s="105"/>
      <c r="E31" s="105"/>
      <c r="F31" s="105"/>
      <c r="G31" s="105"/>
      <c r="H31" s="105"/>
      <c r="I31" s="105"/>
    </row>
    <row r="32" spans="2:9" ht="14.5" customHeight="1" x14ac:dyDescent="0.35">
      <c r="B32" s="105"/>
      <c r="C32" s="105"/>
      <c r="D32" s="105"/>
      <c r="E32" s="105"/>
      <c r="F32" s="105"/>
      <c r="G32" s="105"/>
      <c r="H32" s="105"/>
      <c r="I32" s="105"/>
    </row>
    <row r="33" spans="2:9" ht="14.5" customHeight="1" x14ac:dyDescent="0.35">
      <c r="B33" s="105"/>
      <c r="C33" s="105"/>
      <c r="D33" s="105"/>
      <c r="E33" s="105"/>
      <c r="F33" s="105"/>
      <c r="G33" s="105"/>
      <c r="H33" s="105"/>
      <c r="I33" s="105"/>
    </row>
    <row r="34" spans="2:9" ht="14.5" customHeight="1" x14ac:dyDescent="0.35">
      <c r="B34" s="105"/>
      <c r="C34" s="105"/>
      <c r="D34" s="105"/>
      <c r="E34" s="105"/>
      <c r="F34" s="105"/>
      <c r="G34" s="105"/>
      <c r="H34" s="105"/>
      <c r="I34" s="105"/>
    </row>
    <row r="35" spans="2:9" ht="14.5" customHeight="1" x14ac:dyDescent="0.35">
      <c r="B35" s="105"/>
      <c r="C35" s="105"/>
      <c r="D35" s="105"/>
      <c r="E35" s="105"/>
      <c r="F35" s="105"/>
      <c r="G35" s="105"/>
      <c r="H35" s="105"/>
      <c r="I35" s="105"/>
    </row>
    <row r="36" spans="2:9" ht="45.5" customHeight="1" x14ac:dyDescent="0.35">
      <c r="B36" s="105"/>
      <c r="C36" s="105"/>
      <c r="D36" s="105"/>
      <c r="E36" s="105"/>
      <c r="F36" s="105"/>
      <c r="G36" s="105"/>
      <c r="H36" s="105"/>
      <c r="I36" s="105"/>
    </row>
    <row r="37" spans="2:9" ht="45.5" customHeight="1" x14ac:dyDescent="0.35">
      <c r="B37" s="105"/>
      <c r="C37" s="105"/>
      <c r="D37" s="105"/>
      <c r="E37" s="105"/>
      <c r="F37" s="105"/>
      <c r="G37" s="105"/>
      <c r="H37" s="105"/>
      <c r="I37" s="105"/>
    </row>
    <row r="38" spans="2:9" ht="45.5" customHeight="1" x14ac:dyDescent="0.35">
      <c r="B38" s="105"/>
      <c r="C38" s="105"/>
      <c r="D38" s="105"/>
      <c r="E38" s="105"/>
      <c r="F38" s="105"/>
      <c r="G38" s="105"/>
      <c r="H38" s="105"/>
      <c r="I38" s="105"/>
    </row>
    <row r="39" spans="2:9" ht="45.5" customHeight="1" x14ac:dyDescent="0.35">
      <c r="B39" s="105"/>
      <c r="C39" s="105"/>
      <c r="D39" s="105"/>
      <c r="E39" s="105"/>
      <c r="F39" s="105"/>
      <c r="G39" s="105"/>
      <c r="H39" s="105"/>
      <c r="I39" s="105"/>
    </row>
    <row r="40" spans="2:9" ht="45.5" customHeight="1" x14ac:dyDescent="0.35">
      <c r="B40" s="105"/>
      <c r="C40" s="105"/>
      <c r="D40" s="105"/>
      <c r="E40" s="105"/>
      <c r="F40" s="105"/>
      <c r="G40" s="105"/>
      <c r="H40" s="105"/>
      <c r="I40" s="105"/>
    </row>
  </sheetData>
  <sheetProtection sheet="1" objects="1" scenarios="1"/>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37A-66C3-4F16-B1FE-93ED8103BC16}">
  <sheetPr>
    <tabColor rgb="FFFFFF00"/>
  </sheetPr>
  <dimension ref="C2:P75"/>
  <sheetViews>
    <sheetView showGridLines="0" zoomScale="55" zoomScaleNormal="55" workbookViewId="0">
      <selection activeCell="D27" sqref="D27"/>
    </sheetView>
  </sheetViews>
  <sheetFormatPr baseColWidth="10" defaultRowHeight="14.5" x14ac:dyDescent="0.35"/>
  <cols>
    <col min="4" max="4" width="44.54296875" bestFit="1" customWidth="1"/>
    <col min="5" max="5" width="44.54296875" customWidth="1"/>
    <col min="6" max="6" width="15.81640625" customWidth="1"/>
    <col min="7" max="7" width="22.26953125" customWidth="1"/>
    <col min="11" max="11" width="3.81640625" customWidth="1"/>
    <col min="12" max="12" width="49.26953125" bestFit="1" customWidth="1"/>
    <col min="16" max="16" width="10.81640625" style="1"/>
  </cols>
  <sheetData>
    <row r="2" spans="3:16" x14ac:dyDescent="0.35">
      <c r="C2" s="106" t="s">
        <v>34</v>
      </c>
      <c r="D2" s="106"/>
      <c r="F2" s="106" t="s">
        <v>125</v>
      </c>
      <c r="G2" s="106"/>
      <c r="K2" s="106" t="s">
        <v>192</v>
      </c>
      <c r="L2" s="106"/>
      <c r="N2">
        <v>0</v>
      </c>
      <c r="O2">
        <v>0</v>
      </c>
      <c r="P2" s="1" t="s">
        <v>261</v>
      </c>
    </row>
    <row r="3" spans="3:16" x14ac:dyDescent="0.35">
      <c r="C3">
        <v>1</v>
      </c>
      <c r="D3" t="s">
        <v>199</v>
      </c>
      <c r="E3" t="s">
        <v>115</v>
      </c>
      <c r="F3">
        <v>1</v>
      </c>
      <c r="G3" t="s">
        <v>176</v>
      </c>
      <c r="K3">
        <v>1</v>
      </c>
      <c r="L3" t="s">
        <v>193</v>
      </c>
      <c r="N3" t="s">
        <v>176</v>
      </c>
      <c r="O3" t="s">
        <v>36</v>
      </c>
      <c r="P3" s="1">
        <v>100</v>
      </c>
    </row>
    <row r="4" spans="3:16" x14ac:dyDescent="0.35">
      <c r="C4">
        <v>2</v>
      </c>
      <c r="D4" t="s">
        <v>200</v>
      </c>
      <c r="E4" t="s">
        <v>116</v>
      </c>
      <c r="F4">
        <v>2</v>
      </c>
      <c r="G4" t="s">
        <v>126</v>
      </c>
      <c r="K4">
        <v>2</v>
      </c>
      <c r="L4" t="s">
        <v>194</v>
      </c>
      <c r="N4">
        <v>0</v>
      </c>
      <c r="O4" t="s">
        <v>1</v>
      </c>
      <c r="P4" s="1">
        <v>9.4404186646535706</v>
      </c>
    </row>
    <row r="5" spans="3:16" x14ac:dyDescent="0.35">
      <c r="C5">
        <v>3</v>
      </c>
      <c r="D5" t="s">
        <v>201</v>
      </c>
      <c r="E5" t="s">
        <v>117</v>
      </c>
      <c r="F5">
        <v>3</v>
      </c>
      <c r="G5" t="s">
        <v>127</v>
      </c>
      <c r="K5">
        <v>3</v>
      </c>
      <c r="L5" t="s">
        <v>122</v>
      </c>
      <c r="N5">
        <v>0</v>
      </c>
      <c r="O5" t="s">
        <v>2</v>
      </c>
      <c r="P5" s="1">
        <v>13.279326858101101</v>
      </c>
    </row>
    <row r="6" spans="3:16" x14ac:dyDescent="0.35">
      <c r="C6">
        <v>4</v>
      </c>
      <c r="D6" t="s">
        <v>202</v>
      </c>
      <c r="E6" t="s">
        <v>118</v>
      </c>
      <c r="F6">
        <v>4</v>
      </c>
      <c r="G6" t="s">
        <v>128</v>
      </c>
      <c r="N6">
        <v>0</v>
      </c>
      <c r="O6" t="s">
        <v>3</v>
      </c>
      <c r="P6" s="1">
        <v>15.7601361182096</v>
      </c>
    </row>
    <row r="7" spans="3:16" x14ac:dyDescent="0.35">
      <c r="C7">
        <v>5</v>
      </c>
      <c r="D7" t="s">
        <v>203</v>
      </c>
      <c r="E7" t="s">
        <v>119</v>
      </c>
      <c r="F7">
        <v>5</v>
      </c>
      <c r="G7" t="s">
        <v>129</v>
      </c>
      <c r="N7">
        <v>0</v>
      </c>
      <c r="O7" t="s">
        <v>4</v>
      </c>
      <c r="P7" s="1">
        <v>20.300540524964099</v>
      </c>
    </row>
    <row r="8" spans="3:16" x14ac:dyDescent="0.35">
      <c r="C8">
        <v>6</v>
      </c>
      <c r="D8" t="s">
        <v>204</v>
      </c>
      <c r="E8" t="s">
        <v>120</v>
      </c>
      <c r="F8">
        <v>6</v>
      </c>
      <c r="G8" t="s">
        <v>130</v>
      </c>
      <c r="N8">
        <v>0</v>
      </c>
      <c r="O8" t="s">
        <v>5</v>
      </c>
      <c r="P8" s="1">
        <v>13.2596986895439</v>
      </c>
    </row>
    <row r="9" spans="3:16" x14ac:dyDescent="0.35">
      <c r="C9">
        <v>7</v>
      </c>
      <c r="D9" t="s">
        <v>205</v>
      </c>
      <c r="E9" t="s">
        <v>121</v>
      </c>
      <c r="F9">
        <v>7</v>
      </c>
      <c r="G9" t="s">
        <v>131</v>
      </c>
      <c r="N9">
        <v>0</v>
      </c>
      <c r="O9" t="s">
        <v>6</v>
      </c>
      <c r="P9" s="1">
        <v>9.7203045060063502</v>
      </c>
    </row>
    <row r="10" spans="3:16" x14ac:dyDescent="0.35">
      <c r="C10">
        <v>8</v>
      </c>
      <c r="D10" t="s">
        <v>206</v>
      </c>
      <c r="E10" t="s">
        <v>252</v>
      </c>
      <c r="F10">
        <v>8</v>
      </c>
      <c r="G10" t="s">
        <v>132</v>
      </c>
      <c r="N10">
        <v>0</v>
      </c>
      <c r="O10" t="s">
        <v>7</v>
      </c>
      <c r="P10" s="1">
        <v>9.3198519796703607</v>
      </c>
    </row>
    <row r="11" spans="3:16" x14ac:dyDescent="0.35">
      <c r="C11">
        <v>9</v>
      </c>
      <c r="D11" t="s">
        <v>207</v>
      </c>
      <c r="E11" t="s">
        <v>122</v>
      </c>
      <c r="F11">
        <v>9</v>
      </c>
      <c r="G11" t="s">
        <v>177</v>
      </c>
      <c r="N11">
        <v>0</v>
      </c>
      <c r="O11" t="s">
        <v>8</v>
      </c>
      <c r="P11" s="1">
        <v>8.9197281520609302</v>
      </c>
    </row>
    <row r="12" spans="3:16" x14ac:dyDescent="0.35">
      <c r="C12">
        <v>10</v>
      </c>
      <c r="D12" t="s">
        <v>208</v>
      </c>
      <c r="E12" t="s">
        <v>123</v>
      </c>
      <c r="F12">
        <v>10</v>
      </c>
      <c r="G12" t="s">
        <v>133</v>
      </c>
      <c r="N12">
        <v>0</v>
      </c>
      <c r="O12" t="s">
        <v>9</v>
      </c>
      <c r="P12" s="1">
        <v>5.8814025917551502</v>
      </c>
    </row>
    <row r="13" spans="3:16" x14ac:dyDescent="0.35">
      <c r="C13">
        <v>11</v>
      </c>
      <c r="D13" t="s">
        <v>209</v>
      </c>
      <c r="E13" t="s">
        <v>124</v>
      </c>
      <c r="F13">
        <v>11</v>
      </c>
      <c r="G13" t="s">
        <v>178</v>
      </c>
      <c r="N13">
        <v>0</v>
      </c>
      <c r="O13" t="s">
        <v>10</v>
      </c>
      <c r="P13" s="1">
        <v>6.5377124981118104</v>
      </c>
    </row>
    <row r="14" spans="3:16" x14ac:dyDescent="0.35">
      <c r="F14">
        <v>12</v>
      </c>
      <c r="G14" t="s">
        <v>134</v>
      </c>
      <c r="N14">
        <v>0</v>
      </c>
      <c r="O14" t="s">
        <v>11</v>
      </c>
      <c r="P14" s="1">
        <v>8.2946891409932899</v>
      </c>
    </row>
    <row r="15" spans="3:16" x14ac:dyDescent="0.35">
      <c r="F15">
        <v>13</v>
      </c>
      <c r="G15" t="s">
        <v>135</v>
      </c>
      <c r="N15">
        <v>0</v>
      </c>
      <c r="O15" t="s">
        <v>12</v>
      </c>
      <c r="P15" s="1">
        <v>18.3913191948552</v>
      </c>
    </row>
    <row r="16" spans="3:16" x14ac:dyDescent="0.35">
      <c r="F16">
        <v>14</v>
      </c>
      <c r="G16" t="s">
        <v>136</v>
      </c>
      <c r="N16">
        <v>0</v>
      </c>
      <c r="O16" t="s">
        <v>13</v>
      </c>
      <c r="P16" s="1">
        <v>20.8533597410851</v>
      </c>
    </row>
    <row r="17" spans="6:16" x14ac:dyDescent="0.35">
      <c r="F17">
        <v>15</v>
      </c>
      <c r="G17" t="s">
        <v>179</v>
      </c>
      <c r="N17">
        <v>0</v>
      </c>
      <c r="O17" t="s">
        <v>14</v>
      </c>
      <c r="P17" s="1">
        <v>10.556748227248301</v>
      </c>
    </row>
    <row r="18" spans="6:16" x14ac:dyDescent="0.35">
      <c r="F18">
        <v>16</v>
      </c>
      <c r="G18" t="s">
        <v>180</v>
      </c>
      <c r="N18">
        <v>0</v>
      </c>
      <c r="O18" t="s">
        <v>15</v>
      </c>
      <c r="P18" s="1">
        <v>12.563205816730299</v>
      </c>
    </row>
    <row r="19" spans="6:16" x14ac:dyDescent="0.35">
      <c r="F19">
        <v>17</v>
      </c>
      <c r="G19" t="s">
        <v>181</v>
      </c>
      <c r="N19">
        <v>0</v>
      </c>
      <c r="O19" t="s">
        <v>16</v>
      </c>
      <c r="P19" s="1">
        <v>16.9215714842877</v>
      </c>
    </row>
    <row r="20" spans="6:16" x14ac:dyDescent="0.35">
      <c r="F20">
        <v>18</v>
      </c>
      <c r="G20" t="s">
        <v>137</v>
      </c>
      <c r="N20">
        <v>0</v>
      </c>
      <c r="O20" t="s">
        <v>39</v>
      </c>
      <c r="P20" s="1">
        <v>6.9585420509598999</v>
      </c>
    </row>
    <row r="21" spans="6:16" x14ac:dyDescent="0.35">
      <c r="F21">
        <v>19</v>
      </c>
      <c r="G21" t="s">
        <v>182</v>
      </c>
      <c r="N21">
        <v>0</v>
      </c>
      <c r="O21" t="s">
        <v>40</v>
      </c>
      <c r="P21" s="1">
        <v>6.79973642868634</v>
      </c>
    </row>
    <row r="22" spans="6:16" x14ac:dyDescent="0.35">
      <c r="F22">
        <v>20</v>
      </c>
      <c r="G22" t="s">
        <v>138</v>
      </c>
      <c r="N22">
        <v>0</v>
      </c>
      <c r="O22" t="s">
        <v>41</v>
      </c>
      <c r="P22" s="1">
        <v>14.4167542086173</v>
      </c>
    </row>
    <row r="23" spans="6:16" x14ac:dyDescent="0.35">
      <c r="F23">
        <v>21</v>
      </c>
      <c r="G23" t="s">
        <v>139</v>
      </c>
      <c r="N23">
        <v>0</v>
      </c>
      <c r="O23" t="s">
        <v>42</v>
      </c>
      <c r="P23" s="1">
        <v>28.979809457516499</v>
      </c>
    </row>
    <row r="24" spans="6:16" x14ac:dyDescent="0.35">
      <c r="F24">
        <v>22</v>
      </c>
      <c r="G24" t="s">
        <v>140</v>
      </c>
      <c r="N24">
        <v>0</v>
      </c>
      <c r="O24" t="s">
        <v>43</v>
      </c>
      <c r="P24" s="1">
        <v>19.8436629093653</v>
      </c>
    </row>
    <row r="25" spans="6:16" x14ac:dyDescent="0.35">
      <c r="F25">
        <v>23</v>
      </c>
      <c r="G25" t="s">
        <v>141</v>
      </c>
      <c r="N25">
        <v>0</v>
      </c>
      <c r="O25" t="s">
        <v>44</v>
      </c>
      <c r="P25" s="1">
        <v>23.0015049951793</v>
      </c>
    </row>
    <row r="26" spans="6:16" x14ac:dyDescent="0.35">
      <c r="F26">
        <v>24</v>
      </c>
      <c r="G26" t="s">
        <v>142</v>
      </c>
      <c r="N26">
        <v>0</v>
      </c>
      <c r="O26" t="s">
        <v>256</v>
      </c>
      <c r="P26" s="1">
        <v>22.587669948043501</v>
      </c>
    </row>
    <row r="27" spans="6:16" x14ac:dyDescent="0.35">
      <c r="F27">
        <v>25</v>
      </c>
      <c r="G27" t="s">
        <v>143</v>
      </c>
      <c r="N27">
        <v>0</v>
      </c>
      <c r="O27" t="s">
        <v>257</v>
      </c>
      <c r="P27" s="1">
        <v>15.074039844394299</v>
      </c>
    </row>
    <row r="28" spans="6:16" x14ac:dyDescent="0.35">
      <c r="F28">
        <v>26</v>
      </c>
      <c r="G28" t="s">
        <v>144</v>
      </c>
      <c r="N28">
        <v>0</v>
      </c>
      <c r="O28" t="s">
        <v>258</v>
      </c>
      <c r="P28" s="1">
        <v>24.849877015440502</v>
      </c>
    </row>
    <row r="29" spans="6:16" x14ac:dyDescent="0.35">
      <c r="F29">
        <v>27</v>
      </c>
      <c r="G29" t="s">
        <v>145</v>
      </c>
      <c r="N29">
        <v>0</v>
      </c>
      <c r="O29" t="s">
        <v>259</v>
      </c>
      <c r="P29" s="1">
        <v>15.1546636803551</v>
      </c>
    </row>
    <row r="30" spans="6:16" x14ac:dyDescent="0.35">
      <c r="F30">
        <v>28</v>
      </c>
      <c r="G30" t="s">
        <v>146</v>
      </c>
      <c r="N30">
        <v>0</v>
      </c>
      <c r="O30" t="s">
        <v>21</v>
      </c>
      <c r="P30" s="1">
        <v>49.685992110150302</v>
      </c>
    </row>
    <row r="31" spans="6:16" x14ac:dyDescent="0.35">
      <c r="F31">
        <v>29</v>
      </c>
      <c r="G31" t="s">
        <v>147</v>
      </c>
      <c r="N31">
        <v>0</v>
      </c>
      <c r="O31" t="s">
        <v>22</v>
      </c>
      <c r="P31" s="1">
        <v>50.313988033820699</v>
      </c>
    </row>
    <row r="32" spans="6:16" x14ac:dyDescent="0.35">
      <c r="F32">
        <v>30</v>
      </c>
      <c r="G32" t="s">
        <v>183</v>
      </c>
    </row>
    <row r="33" spans="6:7" x14ac:dyDescent="0.35">
      <c r="F33">
        <v>31</v>
      </c>
      <c r="G33" t="s">
        <v>148</v>
      </c>
    </row>
    <row r="34" spans="6:7" x14ac:dyDescent="0.35">
      <c r="F34">
        <v>32</v>
      </c>
      <c r="G34" t="s">
        <v>184</v>
      </c>
    </row>
    <row r="35" spans="6:7" x14ac:dyDescent="0.35">
      <c r="F35">
        <v>33</v>
      </c>
      <c r="G35" t="s">
        <v>149</v>
      </c>
    </row>
    <row r="36" spans="6:7" x14ac:dyDescent="0.35">
      <c r="F36">
        <v>34</v>
      </c>
      <c r="G36" t="s">
        <v>150</v>
      </c>
    </row>
    <row r="37" spans="6:7" x14ac:dyDescent="0.35">
      <c r="F37">
        <v>35</v>
      </c>
      <c r="G37" t="s">
        <v>185</v>
      </c>
    </row>
    <row r="38" spans="6:7" x14ac:dyDescent="0.35">
      <c r="F38">
        <v>36</v>
      </c>
      <c r="G38" t="s">
        <v>151</v>
      </c>
    </row>
    <row r="39" spans="6:7" x14ac:dyDescent="0.35">
      <c r="F39">
        <v>37</v>
      </c>
      <c r="G39" t="s">
        <v>152</v>
      </c>
    </row>
    <row r="40" spans="6:7" x14ac:dyDescent="0.35">
      <c r="F40">
        <v>38</v>
      </c>
      <c r="G40" t="s">
        <v>153</v>
      </c>
    </row>
    <row r="41" spans="6:7" x14ac:dyDescent="0.35">
      <c r="F41">
        <v>39</v>
      </c>
      <c r="G41" t="s">
        <v>154</v>
      </c>
    </row>
    <row r="42" spans="6:7" x14ac:dyDescent="0.35">
      <c r="F42">
        <v>40</v>
      </c>
      <c r="G42" t="s">
        <v>155</v>
      </c>
    </row>
    <row r="43" spans="6:7" x14ac:dyDescent="0.35">
      <c r="F43">
        <v>41</v>
      </c>
      <c r="G43" t="s">
        <v>186</v>
      </c>
    </row>
    <row r="44" spans="6:7" x14ac:dyDescent="0.35">
      <c r="F44">
        <v>42</v>
      </c>
      <c r="G44" t="s">
        <v>156</v>
      </c>
    </row>
    <row r="45" spans="6:7" x14ac:dyDescent="0.35">
      <c r="F45">
        <v>43</v>
      </c>
      <c r="G45" t="s">
        <v>157</v>
      </c>
    </row>
    <row r="46" spans="6:7" x14ac:dyDescent="0.35">
      <c r="F46">
        <v>44</v>
      </c>
      <c r="G46" t="s">
        <v>187</v>
      </c>
    </row>
    <row r="47" spans="6:7" x14ac:dyDescent="0.35">
      <c r="F47">
        <v>45</v>
      </c>
      <c r="G47" t="s">
        <v>158</v>
      </c>
    </row>
    <row r="48" spans="6:7" x14ac:dyDescent="0.35">
      <c r="F48">
        <v>46</v>
      </c>
      <c r="G48" t="s">
        <v>188</v>
      </c>
    </row>
    <row r="49" spans="6:7" x14ac:dyDescent="0.35">
      <c r="F49">
        <v>47</v>
      </c>
      <c r="G49" t="s">
        <v>189</v>
      </c>
    </row>
    <row r="50" spans="6:7" x14ac:dyDescent="0.35">
      <c r="F50">
        <v>48</v>
      </c>
      <c r="G50" t="s">
        <v>159</v>
      </c>
    </row>
    <row r="51" spans="6:7" x14ac:dyDescent="0.35">
      <c r="F51">
        <v>49</v>
      </c>
      <c r="G51" t="s">
        <v>190</v>
      </c>
    </row>
    <row r="52" spans="6:7" x14ac:dyDescent="0.35">
      <c r="F52">
        <v>50</v>
      </c>
      <c r="G52" t="s">
        <v>160</v>
      </c>
    </row>
    <row r="53" spans="6:7" x14ac:dyDescent="0.35">
      <c r="F53">
        <v>51</v>
      </c>
      <c r="G53" t="s">
        <v>161</v>
      </c>
    </row>
    <row r="54" spans="6:7" x14ac:dyDescent="0.35">
      <c r="F54">
        <v>52</v>
      </c>
      <c r="G54" t="s">
        <v>162</v>
      </c>
    </row>
    <row r="55" spans="6:7" x14ac:dyDescent="0.35">
      <c r="F55">
        <v>53</v>
      </c>
      <c r="G55" t="s">
        <v>163</v>
      </c>
    </row>
    <row r="56" spans="6:7" x14ac:dyDescent="0.35">
      <c r="F56">
        <v>54</v>
      </c>
      <c r="G56" t="s">
        <v>164</v>
      </c>
    </row>
    <row r="57" spans="6:7" x14ac:dyDescent="0.35">
      <c r="F57">
        <v>55</v>
      </c>
      <c r="G57" t="s">
        <v>165</v>
      </c>
    </row>
    <row r="58" spans="6:7" x14ac:dyDescent="0.35">
      <c r="F58">
        <v>56</v>
      </c>
      <c r="G58" t="s">
        <v>166</v>
      </c>
    </row>
    <row r="59" spans="6:7" x14ac:dyDescent="0.35">
      <c r="F59">
        <v>57</v>
      </c>
      <c r="G59" t="s">
        <v>191</v>
      </c>
    </row>
    <row r="60" spans="6:7" x14ac:dyDescent="0.35">
      <c r="F60">
        <v>58</v>
      </c>
      <c r="G60" t="s">
        <v>167</v>
      </c>
    </row>
    <row r="61" spans="6:7" x14ac:dyDescent="0.35">
      <c r="F61">
        <v>59</v>
      </c>
      <c r="G61" t="s">
        <v>168</v>
      </c>
    </row>
    <row r="62" spans="6:7" x14ac:dyDescent="0.35">
      <c r="F62">
        <v>60</v>
      </c>
      <c r="G62" t="s">
        <v>169</v>
      </c>
    </row>
    <row r="63" spans="6:7" x14ac:dyDescent="0.35">
      <c r="F63">
        <v>61</v>
      </c>
      <c r="G63" t="s">
        <v>170</v>
      </c>
    </row>
    <row r="64" spans="6:7" x14ac:dyDescent="0.35">
      <c r="F64">
        <v>62</v>
      </c>
      <c r="G64" t="s">
        <v>171</v>
      </c>
    </row>
    <row r="65" spans="6:7" x14ac:dyDescent="0.35">
      <c r="F65">
        <v>63</v>
      </c>
      <c r="G65" t="s">
        <v>195</v>
      </c>
    </row>
    <row r="66" spans="6:7" x14ac:dyDescent="0.35">
      <c r="F66">
        <v>64</v>
      </c>
      <c r="G66" t="s">
        <v>172</v>
      </c>
    </row>
    <row r="67" spans="6:7" x14ac:dyDescent="0.35">
      <c r="F67">
        <v>65</v>
      </c>
      <c r="G67" t="s">
        <v>196</v>
      </c>
    </row>
    <row r="68" spans="6:7" x14ac:dyDescent="0.35">
      <c r="F68">
        <v>66</v>
      </c>
      <c r="G68" t="s">
        <v>246</v>
      </c>
    </row>
    <row r="69" spans="6:7" x14ac:dyDescent="0.35">
      <c r="F69">
        <v>67</v>
      </c>
      <c r="G69" t="s">
        <v>247</v>
      </c>
    </row>
    <row r="70" spans="6:7" x14ac:dyDescent="0.35">
      <c r="F70">
        <v>68</v>
      </c>
      <c r="G70" t="s">
        <v>197</v>
      </c>
    </row>
    <row r="71" spans="6:7" x14ac:dyDescent="0.35">
      <c r="F71">
        <v>69</v>
      </c>
      <c r="G71" t="s">
        <v>198</v>
      </c>
    </row>
    <row r="72" spans="6:7" x14ac:dyDescent="0.35">
      <c r="F72">
        <v>70</v>
      </c>
      <c r="G72" t="s">
        <v>173</v>
      </c>
    </row>
    <row r="73" spans="6:7" x14ac:dyDescent="0.35">
      <c r="F73">
        <v>71</v>
      </c>
      <c r="G73" t="s">
        <v>174</v>
      </c>
    </row>
    <row r="74" spans="6:7" x14ac:dyDescent="0.35">
      <c r="F74">
        <v>72</v>
      </c>
      <c r="G74" t="s">
        <v>175</v>
      </c>
    </row>
    <row r="75" spans="6:7" x14ac:dyDescent="0.35">
      <c r="F75">
        <v>73</v>
      </c>
      <c r="G75" t="s">
        <v>254</v>
      </c>
    </row>
  </sheetData>
  <mergeCells count="3">
    <mergeCell ref="F2:G2"/>
    <mergeCell ref="C2:D2"/>
    <mergeCell ref="K2:L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FF00"/>
  </sheetPr>
  <dimension ref="A2:O827"/>
  <sheetViews>
    <sheetView showGridLines="0" zoomScale="50" zoomScaleNormal="50" workbookViewId="0">
      <pane xSplit="3" ySplit="2" topLeftCell="D105" activePane="bottomRight" state="frozen"/>
      <selection activeCell="D27" sqref="D27"/>
      <selection pane="topRight" activeCell="D27" sqref="D27"/>
      <selection pane="bottomLeft" activeCell="D27" sqref="D27"/>
      <selection pane="bottomRight" activeCell="D27" sqref="D27"/>
    </sheetView>
  </sheetViews>
  <sheetFormatPr baseColWidth="10" defaultColWidth="11.453125" defaultRowHeight="14.5" x14ac:dyDescent="0.35"/>
  <cols>
    <col min="1" max="1" width="71" style="19" bestFit="1" customWidth="1"/>
    <col min="2" max="2" width="45.54296875" style="19" bestFit="1" customWidth="1"/>
    <col min="3" max="3" width="26.453125" style="19" bestFit="1" customWidth="1"/>
    <col min="4" max="4" width="15.90625" style="20" bestFit="1" customWidth="1"/>
    <col min="5" max="5" width="16.36328125" style="20" bestFit="1" customWidth="1"/>
    <col min="6" max="7" width="15.90625" style="20" bestFit="1" customWidth="1"/>
    <col min="8" max="11" width="16.36328125" style="20" bestFit="1" customWidth="1"/>
    <col min="12" max="12" width="15.90625" style="51" bestFit="1" customWidth="1"/>
    <col min="13" max="16384" width="11.453125" style="19"/>
  </cols>
  <sheetData>
    <row r="2" spans="1:15" x14ac:dyDescent="0.35">
      <c r="B2" s="19">
        <v>0</v>
      </c>
      <c r="C2" s="19">
        <v>0</v>
      </c>
      <c r="D2" s="20" t="s">
        <v>262</v>
      </c>
      <c r="E2" s="20" t="s">
        <v>263</v>
      </c>
      <c r="F2" s="39" t="s">
        <v>264</v>
      </c>
      <c r="G2" s="39" t="s">
        <v>265</v>
      </c>
      <c r="H2" s="39" t="s">
        <v>266</v>
      </c>
      <c r="I2" s="39" t="s">
        <v>267</v>
      </c>
      <c r="J2" s="39" t="s">
        <v>268</v>
      </c>
      <c r="K2" s="39" t="s">
        <v>269</v>
      </c>
      <c r="L2" s="50" t="s">
        <v>261</v>
      </c>
      <c r="M2"/>
    </row>
    <row r="3" spans="1:15" x14ac:dyDescent="0.35">
      <c r="A3" s="19" t="str">
        <f>B3&amp;C3</f>
        <v>VOLUMEN (miles Consumiciones).T.Alimentos TOTAL ING</v>
      </c>
      <c r="B3" s="19" t="s">
        <v>115</v>
      </c>
      <c r="C3" s="19" t="s">
        <v>176</v>
      </c>
      <c r="D3" s="20">
        <v>1671655</v>
      </c>
      <c r="E3" s="20">
        <v>1166672</v>
      </c>
      <c r="F3" s="20">
        <v>1125577</v>
      </c>
      <c r="G3" s="20">
        <v>1179265</v>
      </c>
      <c r="H3" s="20">
        <v>1645699</v>
      </c>
      <c r="I3" s="20">
        <v>1138254</v>
      </c>
      <c r="J3" s="20">
        <v>1135491</v>
      </c>
      <c r="K3" s="20">
        <v>1171655</v>
      </c>
      <c r="L3" s="51">
        <v>1643940</v>
      </c>
      <c r="M3" s="20"/>
      <c r="N3" s="20"/>
      <c r="O3" s="20"/>
    </row>
    <row r="4" spans="1:15" x14ac:dyDescent="0.35">
      <c r="A4" s="19" t="str">
        <f>B3&amp;C4</f>
        <v>VOLUMEN (miles Consumiciones).T.Carne Ing.</v>
      </c>
      <c r="B4" s="19">
        <v>0</v>
      </c>
      <c r="C4" s="19" t="s">
        <v>126</v>
      </c>
      <c r="D4" s="20">
        <v>483778</v>
      </c>
      <c r="E4" s="20">
        <v>355115.8</v>
      </c>
      <c r="F4" s="20">
        <v>338659.3</v>
      </c>
      <c r="G4" s="20">
        <v>342551.5</v>
      </c>
      <c r="H4" s="20">
        <v>489751.7</v>
      </c>
      <c r="I4" s="20">
        <v>360597.7</v>
      </c>
      <c r="J4" s="20">
        <v>357723</v>
      </c>
      <c r="K4" s="20">
        <v>373698.8</v>
      </c>
      <c r="L4" s="51">
        <v>531433.80000000005</v>
      </c>
      <c r="M4" s="20"/>
      <c r="N4" s="20"/>
      <c r="O4" s="20"/>
    </row>
    <row r="5" spans="1:15" x14ac:dyDescent="0.35">
      <c r="A5" s="19" t="str">
        <f>B3&amp;C5</f>
        <v>VOLUMEN (miles Consumiciones)T.Carne Fresca Ing</v>
      </c>
      <c r="B5" s="19">
        <v>0</v>
      </c>
      <c r="C5" s="19" t="s">
        <v>127</v>
      </c>
      <c r="D5" s="20">
        <v>385911.2</v>
      </c>
      <c r="E5" s="20">
        <v>283261</v>
      </c>
      <c r="F5" s="20">
        <v>270216</v>
      </c>
      <c r="G5" s="20">
        <v>273636.2</v>
      </c>
      <c r="H5" s="20">
        <v>391445.8</v>
      </c>
      <c r="I5" s="20">
        <v>286966.59999999998</v>
      </c>
      <c r="J5" s="20">
        <v>285765.2</v>
      </c>
      <c r="K5" s="20">
        <v>298287.09999999998</v>
      </c>
      <c r="L5" s="51">
        <v>422489.59999999998</v>
      </c>
      <c r="M5" s="20"/>
      <c r="N5" s="20"/>
      <c r="O5" s="20"/>
    </row>
    <row r="6" spans="1:15" x14ac:dyDescent="0.35">
      <c r="A6" s="19" t="str">
        <f>B3&amp;C6</f>
        <v>VOLUMEN (miles Consumiciones)Ternera Ing.</v>
      </c>
      <c r="B6" s="19">
        <v>0</v>
      </c>
      <c r="C6" s="19" t="s">
        <v>128</v>
      </c>
      <c r="D6" s="20">
        <v>143352.5</v>
      </c>
      <c r="E6" s="20">
        <v>105351.2</v>
      </c>
      <c r="F6" s="20">
        <v>100178.7</v>
      </c>
      <c r="G6" s="20">
        <v>96059.87</v>
      </c>
      <c r="H6" s="20">
        <v>143719</v>
      </c>
      <c r="I6" s="20">
        <v>105474.4</v>
      </c>
      <c r="J6" s="20">
        <v>102992</v>
      </c>
      <c r="K6" s="20">
        <v>108583.7</v>
      </c>
      <c r="L6" s="51">
        <v>157526</v>
      </c>
      <c r="M6" s="20"/>
      <c r="N6" s="20"/>
      <c r="O6" s="20"/>
    </row>
    <row r="7" spans="1:15" x14ac:dyDescent="0.35">
      <c r="A7" s="19" t="str">
        <f>B3&amp;C7</f>
        <v>VOLUMEN (miles Consumiciones)Pollo Ing.</v>
      </c>
      <c r="B7" s="19">
        <v>0</v>
      </c>
      <c r="C7" s="19" t="s">
        <v>129</v>
      </c>
      <c r="D7" s="20">
        <v>146554.9</v>
      </c>
      <c r="E7" s="20">
        <v>106704.7</v>
      </c>
      <c r="F7" s="20">
        <v>98859.63</v>
      </c>
      <c r="G7" s="20">
        <v>103508.5</v>
      </c>
      <c r="H7" s="20">
        <v>140729.60000000001</v>
      </c>
      <c r="I7" s="20">
        <v>98565.91</v>
      </c>
      <c r="J7" s="20">
        <v>101263.3</v>
      </c>
      <c r="K7" s="20">
        <v>105696.1</v>
      </c>
      <c r="L7" s="51">
        <v>159018.4</v>
      </c>
      <c r="M7" s="20"/>
      <c r="N7" s="20"/>
      <c r="O7" s="20"/>
    </row>
    <row r="8" spans="1:15" x14ac:dyDescent="0.35">
      <c r="A8" s="19" t="str">
        <f>B3&amp;C8</f>
        <v>VOLUMEN (miles Consumiciones)Porcino Ing.</v>
      </c>
      <c r="B8" s="19">
        <v>0</v>
      </c>
      <c r="C8" s="19" t="s">
        <v>130</v>
      </c>
      <c r="D8" s="20">
        <v>70977.210000000006</v>
      </c>
      <c r="E8" s="20">
        <v>48986.43</v>
      </c>
      <c r="F8" s="20">
        <v>46033.7</v>
      </c>
      <c r="G8" s="20">
        <v>48780.05</v>
      </c>
      <c r="H8" s="20">
        <v>74017.100000000006</v>
      </c>
      <c r="I8" s="20">
        <v>53461.37</v>
      </c>
      <c r="J8" s="20">
        <v>57165.9</v>
      </c>
      <c r="K8" s="20">
        <v>58460.92</v>
      </c>
      <c r="L8" s="51">
        <v>80099.78</v>
      </c>
      <c r="M8" s="20"/>
      <c r="N8" s="20"/>
      <c r="O8" s="20"/>
    </row>
    <row r="9" spans="1:15" x14ac:dyDescent="0.35">
      <c r="A9" s="19" t="str">
        <f>B3&amp;C9</f>
        <v>VOLUMEN (miles Consumiciones)Ovino Ing.</v>
      </c>
      <c r="B9" s="19">
        <v>0</v>
      </c>
      <c r="C9" s="19" t="s">
        <v>131</v>
      </c>
      <c r="D9" s="20">
        <v>7966.6350000000002</v>
      </c>
      <c r="E9" s="20">
        <v>6151.4480000000003</v>
      </c>
      <c r="F9" s="20">
        <v>4998.2929999999997</v>
      </c>
      <c r="G9" s="20">
        <v>6831.9719999999998</v>
      </c>
      <c r="H9" s="20">
        <v>7529.9049999999997</v>
      </c>
      <c r="I9" s="20">
        <v>6451.5240000000003</v>
      </c>
      <c r="J9" s="20">
        <v>5982.933</v>
      </c>
      <c r="K9" s="20">
        <v>6631.9390000000003</v>
      </c>
      <c r="L9" s="51">
        <v>8812.4169999999995</v>
      </c>
      <c r="M9" s="20"/>
      <c r="N9" s="20"/>
      <c r="O9" s="20"/>
    </row>
    <row r="10" spans="1:15" x14ac:dyDescent="0.35">
      <c r="A10" s="19" t="str">
        <f>B3&amp;C10</f>
        <v>VOLUMEN (miles Consumiciones)Resto Carne Ing.</v>
      </c>
      <c r="B10" s="19">
        <v>0</v>
      </c>
      <c r="C10" s="19" t="s">
        <v>132</v>
      </c>
      <c r="D10" s="20">
        <v>42472.74</v>
      </c>
      <c r="E10" s="20">
        <v>33244.959999999999</v>
      </c>
      <c r="F10" s="20">
        <v>32706.27</v>
      </c>
      <c r="G10" s="20">
        <v>33251.620000000003</v>
      </c>
      <c r="H10" s="20">
        <v>44469.9</v>
      </c>
      <c r="I10" s="20">
        <v>36368.22</v>
      </c>
      <c r="J10" s="20">
        <v>32918.74</v>
      </c>
      <c r="K10" s="20">
        <v>34454.120000000003</v>
      </c>
      <c r="L10" s="51">
        <v>45396.88</v>
      </c>
      <c r="M10" s="20"/>
      <c r="N10" s="20"/>
      <c r="O10" s="20"/>
    </row>
    <row r="11" spans="1:15" x14ac:dyDescent="0.35">
      <c r="A11" s="19" t="str">
        <f>B3&amp;C11</f>
        <v>VOLUMEN (miles Consumiciones)Carnes Transform.Ing</v>
      </c>
      <c r="B11" s="19">
        <v>0</v>
      </c>
      <c r="C11" s="19" t="s">
        <v>177</v>
      </c>
      <c r="D11" s="20">
        <v>169728.4</v>
      </c>
      <c r="E11" s="20">
        <v>118801.1</v>
      </c>
      <c r="F11" s="20">
        <v>114841.5</v>
      </c>
      <c r="G11" s="20">
        <v>118919</v>
      </c>
      <c r="H11" s="20">
        <v>169958.39999999999</v>
      </c>
      <c r="I11" s="20">
        <v>129664.7</v>
      </c>
      <c r="J11" s="20">
        <v>125480.1</v>
      </c>
      <c r="K11" s="20">
        <v>127105.2</v>
      </c>
      <c r="L11" s="51">
        <v>184260</v>
      </c>
      <c r="M11" s="20"/>
      <c r="N11" s="20"/>
      <c r="O11" s="20"/>
    </row>
    <row r="12" spans="1:15" x14ac:dyDescent="0.35">
      <c r="A12" s="19" t="str">
        <f>B3&amp;C12</f>
        <v>VOLUMEN (miles Consumiciones)Jamón Curado Ing.</v>
      </c>
      <c r="B12" s="19">
        <v>0</v>
      </c>
      <c r="C12" s="19" t="s">
        <v>133</v>
      </c>
      <c r="D12" s="20">
        <v>36437.32</v>
      </c>
      <c r="E12" s="20">
        <v>29035.45</v>
      </c>
      <c r="F12" s="20">
        <v>25600.18</v>
      </c>
      <c r="G12" s="20">
        <v>26397.82</v>
      </c>
      <c r="H12" s="20">
        <v>37984.120000000003</v>
      </c>
      <c r="I12" s="20">
        <v>31234.43</v>
      </c>
      <c r="J12" s="20">
        <v>27130.12</v>
      </c>
      <c r="K12" s="20">
        <v>29155.34</v>
      </c>
      <c r="L12" s="51">
        <v>48534.13</v>
      </c>
      <c r="M12" s="20"/>
      <c r="N12" s="20"/>
      <c r="O12" s="20"/>
    </row>
    <row r="13" spans="1:15" x14ac:dyDescent="0.35">
      <c r="A13" s="19" t="str">
        <f>B3&amp;C13</f>
        <v>VOLUMEN (miles Consumiciones)J.Curado Normal Ing</v>
      </c>
      <c r="B13" s="19">
        <v>0</v>
      </c>
      <c r="C13" s="19" t="s">
        <v>178</v>
      </c>
      <c r="D13" s="20">
        <v>27536.97</v>
      </c>
      <c r="E13" s="20">
        <v>22078.95</v>
      </c>
      <c r="F13" s="20">
        <v>19573.91</v>
      </c>
      <c r="G13" s="20">
        <v>19609.29</v>
      </c>
      <c r="H13" s="20">
        <v>28930.400000000001</v>
      </c>
      <c r="I13" s="20">
        <v>24762.75</v>
      </c>
      <c r="J13" s="20">
        <v>19327.689999999999</v>
      </c>
      <c r="K13" s="20">
        <v>21605.439999999999</v>
      </c>
      <c r="L13" s="51">
        <v>35969.599999999999</v>
      </c>
      <c r="M13" s="20"/>
      <c r="N13" s="20"/>
      <c r="O13" s="20"/>
    </row>
    <row r="14" spans="1:15" x14ac:dyDescent="0.35">
      <c r="A14" s="19" t="str">
        <f>B3&amp;C14</f>
        <v>VOLUMEN (miles Consumiciones)J.Iberico Ing.</v>
      </c>
      <c r="B14" s="19">
        <v>0</v>
      </c>
      <c r="C14" s="19" t="s">
        <v>134</v>
      </c>
      <c r="D14" s="20">
        <v>8900.35</v>
      </c>
      <c r="E14" s="20">
        <v>6956.4979999999996</v>
      </c>
      <c r="F14" s="20">
        <v>5880.54</v>
      </c>
      <c r="G14" s="20">
        <v>6668.9279999999999</v>
      </c>
      <c r="H14" s="20">
        <v>8766.9009999999998</v>
      </c>
      <c r="I14" s="20">
        <v>6262.6260000000002</v>
      </c>
      <c r="J14" s="20">
        <v>7692.2889999999998</v>
      </c>
      <c r="K14" s="20">
        <v>7418.4920000000002</v>
      </c>
      <c r="L14" s="51">
        <v>12166.96</v>
      </c>
      <c r="M14" s="20"/>
      <c r="N14" s="20"/>
      <c r="O14" s="20"/>
    </row>
    <row r="15" spans="1:15" x14ac:dyDescent="0.35">
      <c r="A15" s="19" t="str">
        <f>B3&amp;C15</f>
        <v>VOLUMEN (miles Consumiciones)Lomo embuchado Ing.</v>
      </c>
      <c r="B15" s="19">
        <v>0</v>
      </c>
      <c r="C15" s="19" t="s">
        <v>135</v>
      </c>
      <c r="D15" s="20">
        <v>1413.0039999999999</v>
      </c>
      <c r="E15" s="20">
        <v>1049.8779999999999</v>
      </c>
      <c r="F15" s="20">
        <v>309.21319999999997</v>
      </c>
      <c r="G15" s="20">
        <v>689.09709999999995</v>
      </c>
      <c r="H15" s="20">
        <v>1218.1659999999999</v>
      </c>
      <c r="I15" s="20">
        <v>717.63279999999997</v>
      </c>
      <c r="J15" s="20">
        <v>1071.83</v>
      </c>
      <c r="K15" s="20">
        <v>1509.364</v>
      </c>
      <c r="L15" s="51">
        <v>1225.1769999999999</v>
      </c>
      <c r="M15" s="20"/>
      <c r="N15" s="20"/>
      <c r="O15" s="20"/>
    </row>
    <row r="16" spans="1:15" x14ac:dyDescent="0.35">
      <c r="A16" s="19" t="str">
        <f>B3&amp;C16</f>
        <v>VOLUMEN (miles Consumiciones)Chorizo Ing.</v>
      </c>
      <c r="B16" s="19">
        <v>0</v>
      </c>
      <c r="C16" s="19" t="s">
        <v>136</v>
      </c>
      <c r="D16" s="20">
        <v>5268.3869999999997</v>
      </c>
      <c r="E16" s="20">
        <v>3355.8220000000001</v>
      </c>
      <c r="F16" s="20">
        <v>3554.0219999999999</v>
      </c>
      <c r="G16" s="20">
        <v>4698.4440000000004</v>
      </c>
      <c r="H16" s="20">
        <v>4310.38</v>
      </c>
      <c r="I16" s="20">
        <v>3163.855</v>
      </c>
      <c r="J16" s="20">
        <v>2798.529</v>
      </c>
      <c r="K16" s="20">
        <v>3103.27</v>
      </c>
      <c r="L16" s="51">
        <v>5086.9170000000004</v>
      </c>
      <c r="M16" s="20"/>
      <c r="N16" s="20"/>
      <c r="O16" s="20"/>
    </row>
    <row r="17" spans="1:15" x14ac:dyDescent="0.35">
      <c r="A17" s="19" t="str">
        <f>B3&amp;C17</f>
        <v>VOLUMEN (miles Consumiciones)Pates/Foie-gras Ing</v>
      </c>
      <c r="B17" s="19">
        <v>0</v>
      </c>
      <c r="C17" s="19" t="s">
        <v>179</v>
      </c>
      <c r="D17" s="20">
        <v>1191.7840000000001</v>
      </c>
      <c r="E17" s="20">
        <v>1237.0250000000001</v>
      </c>
      <c r="F17" s="20">
        <v>908.83219999999994</v>
      </c>
      <c r="G17" s="20">
        <v>1252.845</v>
      </c>
      <c r="H17" s="20">
        <v>1947.1379999999999</v>
      </c>
      <c r="I17" s="20">
        <v>1114.921</v>
      </c>
      <c r="J17" s="20">
        <v>1402.845</v>
      </c>
      <c r="K17" s="20">
        <v>1279.124</v>
      </c>
      <c r="L17" s="51">
        <v>1617.665</v>
      </c>
      <c r="M17" s="20"/>
      <c r="N17" s="20"/>
      <c r="O17" s="20"/>
    </row>
    <row r="18" spans="1:15" x14ac:dyDescent="0.35">
      <c r="A18" s="19" t="str">
        <f>B3&amp;C18</f>
        <v>VOLUMEN (miles Consumiciones)Rto carn.transf.Ing</v>
      </c>
      <c r="B18" s="19">
        <v>0</v>
      </c>
      <c r="C18" s="19" t="s">
        <v>180</v>
      </c>
      <c r="D18" s="20">
        <v>127092.9</v>
      </c>
      <c r="E18" s="20">
        <v>85707.18</v>
      </c>
      <c r="F18" s="20">
        <v>85435.47</v>
      </c>
      <c r="G18" s="20">
        <v>87808.5</v>
      </c>
      <c r="H18" s="20">
        <v>126004.8</v>
      </c>
      <c r="I18" s="20">
        <v>94499.31</v>
      </c>
      <c r="J18" s="20">
        <v>94276.53</v>
      </c>
      <c r="K18" s="20">
        <v>93663.78</v>
      </c>
      <c r="L18" s="51">
        <v>130504.5</v>
      </c>
      <c r="M18" s="20"/>
      <c r="N18" s="20"/>
      <c r="O18" s="20"/>
    </row>
    <row r="19" spans="1:15" x14ac:dyDescent="0.35">
      <c r="A19" s="19" t="str">
        <f>B3&amp;C19</f>
        <v>VOLUMEN (miles Consumiciones).T.Pescados/Marisc.Ing</v>
      </c>
      <c r="B19" s="19">
        <v>0</v>
      </c>
      <c r="C19" s="19" t="s">
        <v>181</v>
      </c>
      <c r="D19" s="20">
        <v>234926</v>
      </c>
      <c r="E19" s="20">
        <v>149170.79999999999</v>
      </c>
      <c r="F19" s="20">
        <v>140427.9</v>
      </c>
      <c r="G19" s="20">
        <v>163265.1</v>
      </c>
      <c r="H19" s="20">
        <v>244539.9</v>
      </c>
      <c r="I19" s="20">
        <v>151380.70000000001</v>
      </c>
      <c r="J19" s="20">
        <v>146996.20000000001</v>
      </c>
      <c r="K19" s="20">
        <v>166026.9</v>
      </c>
      <c r="L19" s="51">
        <v>248473.2</v>
      </c>
      <c r="M19" s="20"/>
      <c r="N19" s="20"/>
      <c r="O19" s="20"/>
    </row>
    <row r="20" spans="1:15" x14ac:dyDescent="0.35">
      <c r="A20" s="19" t="str">
        <f>B3&amp;C20</f>
        <v>VOLUMEN (miles Consumiciones)Pescados Ing.</v>
      </c>
      <c r="B20" s="19">
        <v>0</v>
      </c>
      <c r="C20" s="19" t="s">
        <v>137</v>
      </c>
      <c r="D20" s="20">
        <v>134393.1</v>
      </c>
      <c r="E20" s="20">
        <v>87419.58</v>
      </c>
      <c r="F20" s="20">
        <v>80163.740000000005</v>
      </c>
      <c r="G20" s="20">
        <v>93752.93</v>
      </c>
      <c r="H20" s="20">
        <v>135024.20000000001</v>
      </c>
      <c r="I20" s="20">
        <v>86333.48</v>
      </c>
      <c r="J20" s="20">
        <v>86593.34</v>
      </c>
      <c r="K20" s="20">
        <v>97024.24</v>
      </c>
      <c r="L20" s="51">
        <v>135515.5</v>
      </c>
      <c r="M20" s="20"/>
      <c r="N20" s="20"/>
      <c r="O20" s="20"/>
    </row>
    <row r="21" spans="1:15" x14ac:dyDescent="0.35">
      <c r="A21" s="19" t="str">
        <f>B3&amp;C21</f>
        <v>VOLUMEN (miles Consumiciones)Merluza/Pescadil.Ing</v>
      </c>
      <c r="B21" s="19">
        <v>0</v>
      </c>
      <c r="C21" s="19" t="s">
        <v>182</v>
      </c>
      <c r="D21" s="20">
        <v>3830.069</v>
      </c>
      <c r="E21" s="20">
        <v>2753.8429999999998</v>
      </c>
      <c r="F21" s="20">
        <v>2776.808</v>
      </c>
      <c r="G21" s="20">
        <v>2859.768</v>
      </c>
      <c r="H21" s="20">
        <v>4284.0739999999996</v>
      </c>
      <c r="I21" s="20">
        <v>4595.4780000000001</v>
      </c>
      <c r="J21" s="20">
        <v>3408.2269999999999</v>
      </c>
      <c r="K21" s="20">
        <v>2889.6819999999998</v>
      </c>
      <c r="L21" s="51">
        <v>3324.92</v>
      </c>
      <c r="M21" s="20"/>
      <c r="N21" s="20"/>
      <c r="O21" s="20"/>
    </row>
    <row r="22" spans="1:15" x14ac:dyDescent="0.35">
      <c r="A22" s="19" t="str">
        <f>B3&amp;C22</f>
        <v>VOLUMEN (miles Consumiciones)Boquerones Ing.</v>
      </c>
      <c r="B22" s="19">
        <v>0</v>
      </c>
      <c r="C22" s="19" t="s">
        <v>138</v>
      </c>
      <c r="D22" s="20">
        <v>5181.0529999999999</v>
      </c>
      <c r="E22" s="20">
        <v>3513.7750000000001</v>
      </c>
      <c r="F22" s="20">
        <v>2555.8829999999998</v>
      </c>
      <c r="G22" s="20">
        <v>4135.1530000000002</v>
      </c>
      <c r="H22" s="20">
        <v>5892.1360000000004</v>
      </c>
      <c r="I22" s="20">
        <v>2472.0839999999998</v>
      </c>
      <c r="J22" s="20">
        <v>2493.105</v>
      </c>
      <c r="K22" s="20">
        <v>2919.2060000000001</v>
      </c>
      <c r="L22" s="51">
        <v>5538.5060000000003</v>
      </c>
      <c r="M22" s="20"/>
      <c r="N22" s="20"/>
      <c r="O22" s="20"/>
    </row>
    <row r="23" spans="1:15" x14ac:dyDescent="0.35">
      <c r="A23" s="19" t="str">
        <f>B3&amp;C23</f>
        <v>VOLUMEN (miles Consumiciones)Sardinas Ing.</v>
      </c>
      <c r="B23" s="19">
        <v>0</v>
      </c>
      <c r="C23" s="19" t="s">
        <v>139</v>
      </c>
      <c r="D23" s="20">
        <v>8271.2109999999993</v>
      </c>
      <c r="E23" s="20">
        <v>1929.874</v>
      </c>
      <c r="F23" s="20">
        <v>2820.82</v>
      </c>
      <c r="G23" s="20">
        <v>4272.1270000000004</v>
      </c>
      <c r="H23" s="20">
        <v>8258.2070000000003</v>
      </c>
      <c r="I23" s="20">
        <v>3761.739</v>
      </c>
      <c r="J23" s="20">
        <v>3645.4290000000001</v>
      </c>
      <c r="K23" s="20">
        <v>3535.1509999999998</v>
      </c>
      <c r="L23" s="51">
        <v>9206.2240000000002</v>
      </c>
      <c r="M23" s="20"/>
      <c r="N23" s="20"/>
      <c r="O23" s="20"/>
    </row>
    <row r="24" spans="1:15" x14ac:dyDescent="0.35">
      <c r="A24" s="19" t="str">
        <f>B3&amp;C24</f>
        <v>VOLUMEN (miles Consumiciones)Rape Ing.</v>
      </c>
      <c r="B24" s="19">
        <v>0</v>
      </c>
      <c r="C24" s="19" t="s">
        <v>140</v>
      </c>
      <c r="D24" s="20">
        <v>826.92179999999996</v>
      </c>
      <c r="E24" s="20">
        <v>625.58929999999998</v>
      </c>
      <c r="F24" s="20">
        <v>1074.884</v>
      </c>
      <c r="G24" s="20">
        <v>1055.249</v>
      </c>
      <c r="H24" s="20">
        <v>1125.288</v>
      </c>
      <c r="I24" s="20">
        <v>1483.9179999999999</v>
      </c>
      <c r="J24" s="20">
        <v>1302.3810000000001</v>
      </c>
      <c r="K24" s="20">
        <v>1521.2929999999999</v>
      </c>
      <c r="L24" s="51">
        <v>792.33799999999997</v>
      </c>
      <c r="M24" s="20"/>
      <c r="N24" s="20"/>
      <c r="O24" s="20"/>
    </row>
    <row r="25" spans="1:15" x14ac:dyDescent="0.35">
      <c r="A25" s="19" t="str">
        <f>B3&amp;C25</f>
        <v>VOLUMEN (miles Consumiciones)Dorada Ing.</v>
      </c>
      <c r="B25" s="19">
        <v>0</v>
      </c>
      <c r="C25" s="19" t="s">
        <v>141</v>
      </c>
      <c r="D25" s="20">
        <v>2844.5720000000001</v>
      </c>
      <c r="E25" s="20">
        <v>2420.6779999999999</v>
      </c>
      <c r="F25" s="20">
        <v>1853.52</v>
      </c>
      <c r="G25" s="20">
        <v>1549.3119999999999</v>
      </c>
      <c r="H25" s="20">
        <v>2029.992</v>
      </c>
      <c r="I25" s="20">
        <v>1134.664</v>
      </c>
      <c r="J25" s="20">
        <v>850.89639999999997</v>
      </c>
      <c r="K25" s="20">
        <v>1228.7329999999999</v>
      </c>
      <c r="L25" s="51">
        <v>1369.654</v>
      </c>
      <c r="M25" s="20"/>
      <c r="N25" s="20"/>
      <c r="O25" s="20"/>
    </row>
    <row r="26" spans="1:15" x14ac:dyDescent="0.35">
      <c r="A26" s="19" t="str">
        <f>B3&amp;C26</f>
        <v>VOLUMEN (miles Consumiciones)Salmon Ing.</v>
      </c>
      <c r="B26" s="19">
        <v>0</v>
      </c>
      <c r="C26" s="19" t="s">
        <v>142</v>
      </c>
      <c r="D26" s="20">
        <v>10645.82</v>
      </c>
      <c r="E26" s="20">
        <v>9024.19</v>
      </c>
      <c r="F26" s="20">
        <v>8706.7559999999994</v>
      </c>
      <c r="G26" s="20">
        <v>9367.8520000000008</v>
      </c>
      <c r="H26" s="20">
        <v>11383.85</v>
      </c>
      <c r="I26" s="20">
        <v>7181.29</v>
      </c>
      <c r="J26" s="20">
        <v>9597.3080000000009</v>
      </c>
      <c r="K26" s="20">
        <v>12963.78</v>
      </c>
      <c r="L26" s="51">
        <v>12711.56</v>
      </c>
      <c r="M26" s="20"/>
      <c r="N26" s="20"/>
      <c r="O26" s="20"/>
    </row>
    <row r="27" spans="1:15" x14ac:dyDescent="0.35">
      <c r="A27" s="19" t="str">
        <f>B3&amp;C27</f>
        <v>VOLUMEN (miles Consumiciones)Atun Fresco Ing.</v>
      </c>
      <c r="B27" s="19">
        <v>0</v>
      </c>
      <c r="C27" s="19" t="s">
        <v>143</v>
      </c>
      <c r="D27" s="20">
        <v>7460.8019999999997</v>
      </c>
      <c r="E27" s="20">
        <v>4580.2030000000004</v>
      </c>
      <c r="F27" s="20">
        <v>3648.6909999999998</v>
      </c>
      <c r="G27" s="20">
        <v>6299.03</v>
      </c>
      <c r="H27" s="20">
        <v>7765.6090000000004</v>
      </c>
      <c r="I27" s="20">
        <v>4963.0519999999997</v>
      </c>
      <c r="J27" s="20">
        <v>5758.03</v>
      </c>
      <c r="K27" s="20">
        <v>5977.6959999999999</v>
      </c>
      <c r="L27" s="51">
        <v>10665.05</v>
      </c>
      <c r="M27" s="20"/>
      <c r="N27" s="20"/>
      <c r="O27" s="20"/>
    </row>
    <row r="28" spans="1:15" x14ac:dyDescent="0.35">
      <c r="A28" s="19" t="str">
        <f>B3&amp;C28</f>
        <v>VOLUMEN (miles Consumiciones)Resto pescados Ing.</v>
      </c>
      <c r="B28" s="19">
        <v>0</v>
      </c>
      <c r="C28" s="19" t="s">
        <v>144</v>
      </c>
      <c r="D28" s="20">
        <v>96690.46</v>
      </c>
      <c r="E28" s="20">
        <v>63553.760000000002</v>
      </c>
      <c r="F28" s="20">
        <v>56995.17</v>
      </c>
      <c r="G28" s="20">
        <v>64625.5</v>
      </c>
      <c r="H28" s="20">
        <v>94785.58</v>
      </c>
      <c r="I28" s="20">
        <v>61859.1</v>
      </c>
      <c r="J28" s="20">
        <v>59762.080000000002</v>
      </c>
      <c r="K28" s="20">
        <v>66493.399999999994</v>
      </c>
      <c r="L28" s="51">
        <v>92466.5</v>
      </c>
      <c r="M28" s="20"/>
      <c r="N28" s="20"/>
      <c r="O28" s="20"/>
    </row>
    <row r="29" spans="1:15" x14ac:dyDescent="0.35">
      <c r="A29" s="19" t="str">
        <f>B3&amp;C29</f>
        <v>VOLUMEN (miles Consumiciones)Mariscos Ing.</v>
      </c>
      <c r="B29" s="19">
        <v>0</v>
      </c>
      <c r="C29" s="19" t="s">
        <v>145</v>
      </c>
      <c r="D29" s="20">
        <v>102075.6</v>
      </c>
      <c r="E29" s="20">
        <v>61891.03</v>
      </c>
      <c r="F29" s="20">
        <v>60736</v>
      </c>
      <c r="G29" s="20">
        <v>70809.100000000006</v>
      </c>
      <c r="H29" s="20">
        <v>110534</v>
      </c>
      <c r="I29" s="20">
        <v>65528.36</v>
      </c>
      <c r="J29" s="20">
        <v>60792.13</v>
      </c>
      <c r="K29" s="20">
        <v>69786.28</v>
      </c>
      <c r="L29" s="51">
        <v>113982.2</v>
      </c>
      <c r="M29" s="20"/>
      <c r="N29" s="20"/>
      <c r="O29" s="20"/>
    </row>
    <row r="30" spans="1:15" x14ac:dyDescent="0.35">
      <c r="A30" s="19" t="str">
        <f>B3&amp;C30</f>
        <v>VOLUMEN (miles Consumiciones)Calamares Ing.</v>
      </c>
      <c r="B30" s="19">
        <v>0</v>
      </c>
      <c r="C30" s="19" t="s">
        <v>146</v>
      </c>
      <c r="D30" s="20">
        <v>40299.629999999997</v>
      </c>
      <c r="E30" s="20">
        <v>24311.61</v>
      </c>
      <c r="F30" s="20">
        <v>25804.43</v>
      </c>
      <c r="G30" s="20">
        <v>29514.75</v>
      </c>
      <c r="H30" s="20">
        <v>43523.66</v>
      </c>
      <c r="I30" s="20">
        <v>25127.5</v>
      </c>
      <c r="J30" s="20">
        <v>25172.54</v>
      </c>
      <c r="K30" s="20">
        <v>26994.6</v>
      </c>
      <c r="L30" s="51">
        <v>46116.959999999999</v>
      </c>
      <c r="M30" s="20"/>
      <c r="N30" s="20"/>
      <c r="O30" s="20"/>
    </row>
    <row r="31" spans="1:15" x14ac:dyDescent="0.35">
      <c r="A31" s="19" t="str">
        <f>B3&amp;C31</f>
        <v>VOLUMEN (miles Consumiciones)Pulpo/sepia Ing.</v>
      </c>
      <c r="B31" s="19">
        <v>0</v>
      </c>
      <c r="C31" s="19" t="s">
        <v>147</v>
      </c>
      <c r="D31" s="20">
        <v>27738.959999999999</v>
      </c>
      <c r="E31" s="20">
        <v>15080</v>
      </c>
      <c r="F31" s="20">
        <v>21136.38</v>
      </c>
      <c r="G31" s="20">
        <v>24227.759999999998</v>
      </c>
      <c r="H31" s="20">
        <v>33054.199999999997</v>
      </c>
      <c r="I31" s="20">
        <v>18034.45</v>
      </c>
      <c r="J31" s="20">
        <v>18636.34</v>
      </c>
      <c r="K31" s="20">
        <v>20068.11</v>
      </c>
      <c r="L31" s="51">
        <v>32104.639999999999</v>
      </c>
      <c r="M31" s="20"/>
      <c r="N31" s="20"/>
      <c r="O31" s="20"/>
    </row>
    <row r="32" spans="1:15" x14ac:dyDescent="0.35">
      <c r="A32" s="19" t="str">
        <f>B3&amp;C32</f>
        <v>VOLUMEN (miles Consumiciones)Langostinos/Gamb.Ing</v>
      </c>
      <c r="B32" s="19">
        <v>0</v>
      </c>
      <c r="C32" s="19" t="s">
        <v>183</v>
      </c>
      <c r="D32" s="20">
        <v>40917.440000000002</v>
      </c>
      <c r="E32" s="20">
        <v>24150.48</v>
      </c>
      <c r="F32" s="20">
        <v>23980.09</v>
      </c>
      <c r="G32" s="20">
        <v>27489.200000000001</v>
      </c>
      <c r="H32" s="20">
        <v>42226.96</v>
      </c>
      <c r="I32" s="20">
        <v>24497.59</v>
      </c>
      <c r="J32" s="20">
        <v>25848.76</v>
      </c>
      <c r="K32" s="20">
        <v>28538.18</v>
      </c>
      <c r="L32" s="51">
        <v>42834.559999999998</v>
      </c>
      <c r="M32" s="20"/>
      <c r="N32" s="20"/>
      <c r="O32" s="20"/>
    </row>
    <row r="33" spans="1:15" x14ac:dyDescent="0.35">
      <c r="A33" s="19" t="str">
        <f>B3&amp;C33</f>
        <v>VOLUMEN (miles Consumiciones)Otros mariscos Ing.</v>
      </c>
      <c r="B33" s="19">
        <v>0</v>
      </c>
      <c r="C33" s="19" t="s">
        <v>148</v>
      </c>
      <c r="D33" s="20">
        <v>45948.76</v>
      </c>
      <c r="E33" s="20">
        <v>26472.95</v>
      </c>
      <c r="F33" s="20">
        <v>30970.13</v>
      </c>
      <c r="G33" s="20">
        <v>32406.17</v>
      </c>
      <c r="H33" s="20">
        <v>50893.62</v>
      </c>
      <c r="I33" s="20">
        <v>27263.79</v>
      </c>
      <c r="J33" s="20">
        <v>27630.59</v>
      </c>
      <c r="K33" s="20">
        <v>30543.03</v>
      </c>
      <c r="L33" s="51">
        <v>49894.84</v>
      </c>
      <c r="M33" s="20"/>
      <c r="N33" s="20"/>
      <c r="O33" s="20"/>
    </row>
    <row r="34" spans="1:15" x14ac:dyDescent="0.35">
      <c r="A34" s="19" t="str">
        <f>B3&amp;C34</f>
        <v>VOLUMEN (miles Consumiciones).Derivados lacteos Ing</v>
      </c>
      <c r="B34" s="19">
        <v>0</v>
      </c>
      <c r="C34" s="19" t="s">
        <v>184</v>
      </c>
      <c r="D34" s="20">
        <v>319692.7</v>
      </c>
      <c r="E34" s="20">
        <v>236285.3</v>
      </c>
      <c r="F34" s="20">
        <v>225789.3</v>
      </c>
      <c r="G34" s="20">
        <v>213575.4</v>
      </c>
      <c r="H34" s="20">
        <v>305940.59999999998</v>
      </c>
      <c r="I34" s="20">
        <v>226603.9</v>
      </c>
      <c r="J34" s="20">
        <v>228186</v>
      </c>
      <c r="K34" s="20">
        <v>229131</v>
      </c>
      <c r="L34" s="51">
        <v>323925.90000000002</v>
      </c>
      <c r="M34" s="20"/>
      <c r="N34" s="20"/>
      <c r="O34" s="20"/>
    </row>
    <row r="35" spans="1:15" x14ac:dyDescent="0.35">
      <c r="A35" s="19" t="str">
        <f>B3&amp;C35</f>
        <v>VOLUMEN (miles Consumiciones)Mantequilla Ing.</v>
      </c>
      <c r="B35" s="19">
        <v>0</v>
      </c>
      <c r="C35" s="19" t="s">
        <v>149</v>
      </c>
      <c r="D35" s="20">
        <v>15709.75</v>
      </c>
      <c r="E35" s="20">
        <v>10273.469999999999</v>
      </c>
      <c r="F35" s="20">
        <v>10856.84</v>
      </c>
      <c r="G35" s="20">
        <v>9200.3670000000002</v>
      </c>
      <c r="H35" s="20">
        <v>12629.71</v>
      </c>
      <c r="I35" s="20">
        <v>9271.6509999999998</v>
      </c>
      <c r="J35" s="20">
        <v>12828.85</v>
      </c>
      <c r="K35" s="20">
        <v>8979.77</v>
      </c>
      <c r="L35" s="51">
        <v>12375.61</v>
      </c>
      <c r="M35" s="20"/>
      <c r="N35" s="20"/>
      <c r="O35" s="20"/>
    </row>
    <row r="36" spans="1:15" x14ac:dyDescent="0.35">
      <c r="A36" s="19" t="str">
        <f>B3&amp;C36</f>
        <v>VOLUMEN (miles Consumiciones)Postres Ing.</v>
      </c>
      <c r="B36" s="19">
        <v>0</v>
      </c>
      <c r="C36" s="19" t="s">
        <v>150</v>
      </c>
      <c r="D36" s="20">
        <v>75639.649999999994</v>
      </c>
      <c r="E36" s="20">
        <v>67826.87</v>
      </c>
      <c r="F36" s="20">
        <v>62093.16</v>
      </c>
      <c r="G36" s="20">
        <v>52883.44</v>
      </c>
      <c r="H36" s="20">
        <v>75194.42</v>
      </c>
      <c r="I36" s="20">
        <v>63146.94</v>
      </c>
      <c r="J36" s="20">
        <v>59877.46</v>
      </c>
      <c r="K36" s="20">
        <v>56392.24</v>
      </c>
      <c r="L36" s="51">
        <v>76410.990000000005</v>
      </c>
      <c r="M36" s="20"/>
      <c r="N36" s="20"/>
      <c r="O36" s="20"/>
    </row>
    <row r="37" spans="1:15" x14ac:dyDescent="0.35">
      <c r="A37" s="19" t="str">
        <f>B3&amp;C37</f>
        <v>VOLUMEN (miles Consumiciones)Yogures Ing.</v>
      </c>
      <c r="B37" s="19">
        <v>0</v>
      </c>
      <c r="C37" s="19" t="s">
        <v>185</v>
      </c>
      <c r="D37" s="20">
        <v>13453.47</v>
      </c>
      <c r="E37" s="20">
        <v>10247.799999999999</v>
      </c>
      <c r="F37" s="20">
        <v>9277.81</v>
      </c>
      <c r="G37" s="20">
        <v>9624.473</v>
      </c>
      <c r="H37" s="20">
        <v>11047.89</v>
      </c>
      <c r="I37" s="20">
        <v>8151.7610000000004</v>
      </c>
      <c r="J37" s="20">
        <v>8540.3549999999996</v>
      </c>
      <c r="K37" s="20">
        <v>8624.8250000000007</v>
      </c>
      <c r="L37" s="51">
        <v>12617.61</v>
      </c>
      <c r="M37" s="20"/>
      <c r="N37" s="20"/>
      <c r="O37" s="20"/>
    </row>
    <row r="38" spans="1:15" x14ac:dyDescent="0.35">
      <c r="A38" s="19" t="str">
        <f>B3&amp;C38</f>
        <v>VOLUMEN (miles Consumiciones)Queso Ing.</v>
      </c>
      <c r="B38" s="19">
        <v>0</v>
      </c>
      <c r="C38" s="19" t="s">
        <v>151</v>
      </c>
      <c r="D38" s="20">
        <v>214387.3</v>
      </c>
      <c r="E38" s="20">
        <v>149294.29999999999</v>
      </c>
      <c r="F38" s="20">
        <v>146004</v>
      </c>
      <c r="G38" s="20">
        <v>142990.20000000001</v>
      </c>
      <c r="H38" s="20">
        <v>208871</v>
      </c>
      <c r="I38" s="20">
        <v>146886.39999999999</v>
      </c>
      <c r="J38" s="20">
        <v>147035.70000000001</v>
      </c>
      <c r="K38" s="20">
        <v>155103.5</v>
      </c>
      <c r="L38" s="51">
        <v>222789.5</v>
      </c>
      <c r="M38" s="20"/>
      <c r="N38" s="20"/>
      <c r="O38" s="20"/>
    </row>
    <row r="39" spans="1:15" x14ac:dyDescent="0.35">
      <c r="A39" s="19" t="str">
        <f>B3&amp;C39</f>
        <v>VOLUMEN (miles Consumiciones).Fruta Ing.</v>
      </c>
      <c r="B39" s="19">
        <v>0</v>
      </c>
      <c r="C39" s="19" t="s">
        <v>152</v>
      </c>
      <c r="D39" s="20">
        <v>40212.94</v>
      </c>
      <c r="E39" s="20">
        <v>22626.53</v>
      </c>
      <c r="F39" s="20">
        <v>26344.52</v>
      </c>
      <c r="G39" s="20">
        <v>23666.89</v>
      </c>
      <c r="H39" s="20">
        <v>35412.25</v>
      </c>
      <c r="I39" s="20">
        <v>24013.16</v>
      </c>
      <c r="J39" s="20">
        <v>32780.07</v>
      </c>
      <c r="K39" s="20">
        <v>29221.38</v>
      </c>
      <c r="L39" s="51">
        <v>49316.37</v>
      </c>
      <c r="M39" s="20"/>
      <c r="N39" s="20"/>
      <c r="O39" s="20"/>
    </row>
    <row r="40" spans="1:15" x14ac:dyDescent="0.35">
      <c r="A40" s="19" t="str">
        <f>B3&amp;C40</f>
        <v>VOLUMEN (miles Consumiciones)Fruta Fresca Ing</v>
      </c>
      <c r="B40" s="19">
        <v>0</v>
      </c>
      <c r="C40" s="19" t="s">
        <v>153</v>
      </c>
      <c r="D40" s="20">
        <v>29136.33</v>
      </c>
      <c r="E40" s="20">
        <v>14809.41</v>
      </c>
      <c r="F40" s="20">
        <v>17870.810000000001</v>
      </c>
      <c r="G40" s="20">
        <v>16893.5</v>
      </c>
      <c r="H40" s="20">
        <v>25481.89</v>
      </c>
      <c r="I40" s="20">
        <v>17159.63</v>
      </c>
      <c r="J40" s="20">
        <v>23516.71</v>
      </c>
      <c r="K40" s="20">
        <v>22653.81</v>
      </c>
      <c r="L40" s="51">
        <v>40107.03</v>
      </c>
      <c r="M40" s="20"/>
      <c r="N40" s="20"/>
      <c r="O40" s="20"/>
    </row>
    <row r="41" spans="1:15" x14ac:dyDescent="0.35">
      <c r="A41" s="19" t="str">
        <f>B3&amp;C41</f>
        <v>VOLUMEN (miles Consumiciones)Manzana Ing.</v>
      </c>
      <c r="B41" s="19">
        <v>0</v>
      </c>
      <c r="C41" s="19" t="s">
        <v>154</v>
      </c>
      <c r="D41" s="20">
        <v>2910.9960000000001</v>
      </c>
      <c r="E41" s="20">
        <v>2272.616</v>
      </c>
      <c r="F41" s="20">
        <v>1253.7850000000001</v>
      </c>
      <c r="G41" s="20">
        <v>1778.471</v>
      </c>
      <c r="H41" s="20">
        <v>2312.634</v>
      </c>
      <c r="I41" s="20">
        <v>2196.5149999999999</v>
      </c>
      <c r="J41" s="20">
        <v>3235.4789999999998</v>
      </c>
      <c r="K41" s="20">
        <v>3650.759</v>
      </c>
      <c r="L41" s="51">
        <v>4726.7030000000004</v>
      </c>
      <c r="M41" s="20"/>
      <c r="N41" s="20"/>
      <c r="O41" s="20"/>
    </row>
    <row r="42" spans="1:15" x14ac:dyDescent="0.35">
      <c r="A42" s="19" t="str">
        <f>B3&amp;C42</f>
        <v>VOLUMEN (miles Consumiciones)Platano Ing.</v>
      </c>
      <c r="B42" s="19">
        <v>0</v>
      </c>
      <c r="C42" s="19" t="s">
        <v>155</v>
      </c>
      <c r="D42" s="20">
        <v>2887.5520000000001</v>
      </c>
      <c r="E42" s="20">
        <v>1991.2249999999999</v>
      </c>
      <c r="F42" s="20">
        <v>2500.0329999999999</v>
      </c>
      <c r="G42" s="20">
        <v>1429.27</v>
      </c>
      <c r="H42" s="20">
        <v>2539.0140000000001</v>
      </c>
      <c r="I42" s="20">
        <v>2613.2579999999998</v>
      </c>
      <c r="J42" s="20">
        <v>4831.567</v>
      </c>
      <c r="K42" s="20">
        <v>4447.8100000000004</v>
      </c>
      <c r="L42" s="51">
        <v>6765.0649999999996</v>
      </c>
      <c r="M42" s="20"/>
      <c r="N42" s="20"/>
      <c r="O42" s="20"/>
    </row>
    <row r="43" spans="1:15" x14ac:dyDescent="0.35">
      <c r="A43" s="19" t="str">
        <f>B3&amp;C43</f>
        <v>VOLUMEN (miles Consumiciones)Naranja/Mandarina In</v>
      </c>
      <c r="B43" s="19">
        <v>0</v>
      </c>
      <c r="C43" s="19" t="s">
        <v>186</v>
      </c>
      <c r="D43" s="20">
        <v>2041.0239999999999</v>
      </c>
      <c r="E43" s="20">
        <v>1862.617</v>
      </c>
      <c r="F43" s="20">
        <v>4279.3280000000004</v>
      </c>
      <c r="G43" s="20">
        <v>2289.4899999999998</v>
      </c>
      <c r="H43" s="20">
        <v>1019.523</v>
      </c>
      <c r="I43" s="20">
        <v>3497.2240000000002</v>
      </c>
      <c r="J43" s="20">
        <v>5354.424</v>
      </c>
      <c r="K43" s="20">
        <v>2051.4499999999998</v>
      </c>
      <c r="L43" s="51">
        <v>1639.2090000000001</v>
      </c>
      <c r="M43" s="20"/>
      <c r="N43" s="20"/>
      <c r="O43" s="20"/>
    </row>
    <row r="44" spans="1:15" x14ac:dyDescent="0.35">
      <c r="A44" s="19" t="str">
        <f>B3&amp;C44</f>
        <v>VOLUMEN (miles Consumiciones)Melon/sandia Ing.</v>
      </c>
      <c r="B44" s="19">
        <v>0</v>
      </c>
      <c r="C44" s="19" t="s">
        <v>156</v>
      </c>
      <c r="D44" s="20">
        <v>7088.4120000000003</v>
      </c>
      <c r="E44" s="20">
        <v>550.83960000000002</v>
      </c>
      <c r="F44" s="20">
        <v>489.06040000000002</v>
      </c>
      <c r="G44" s="20">
        <v>2189.3310000000001</v>
      </c>
      <c r="H44" s="20">
        <v>5865.8919999999998</v>
      </c>
      <c r="I44" s="20">
        <v>1674.53</v>
      </c>
      <c r="J44" s="20">
        <v>371.75700000000001</v>
      </c>
      <c r="K44" s="20">
        <v>2214.9929999999999</v>
      </c>
      <c r="L44" s="51">
        <v>7544.402</v>
      </c>
      <c r="M44" s="20"/>
      <c r="N44" s="20"/>
      <c r="O44" s="20"/>
    </row>
    <row r="45" spans="1:15" x14ac:dyDescent="0.35">
      <c r="A45" s="19" t="str">
        <f>B3&amp;C45</f>
        <v>VOLUMEN (miles Consumiciones)Fresa/freson Ing.</v>
      </c>
      <c r="B45" s="19">
        <v>0</v>
      </c>
      <c r="C45" s="19" t="s">
        <v>157</v>
      </c>
      <c r="D45" s="20">
        <v>827.6028</v>
      </c>
      <c r="E45" s="20">
        <v>295.5976</v>
      </c>
      <c r="F45" s="20">
        <v>1688.961</v>
      </c>
      <c r="G45" s="20">
        <v>2721.75</v>
      </c>
      <c r="H45" s="20">
        <v>1036.7339999999999</v>
      </c>
      <c r="I45" s="20">
        <v>282.24639999999999</v>
      </c>
      <c r="J45" s="20">
        <v>3268.0219999999999</v>
      </c>
      <c r="K45" s="20">
        <v>2988.4879999999998</v>
      </c>
      <c r="L45" s="51">
        <v>802.69010000000003</v>
      </c>
      <c r="M45" s="20"/>
      <c r="N45" s="20"/>
      <c r="O45" s="20"/>
    </row>
    <row r="46" spans="1:15" x14ac:dyDescent="0.35">
      <c r="A46" s="19" t="str">
        <f>B3&amp;C46</f>
        <v>VOLUMEN (miles Consumiciones)Pina Ing.</v>
      </c>
      <c r="B46" s="19">
        <v>0</v>
      </c>
      <c r="C46" s="19" t="s">
        <v>187</v>
      </c>
      <c r="D46" s="20">
        <v>4483.5649999999996</v>
      </c>
      <c r="E46" s="20">
        <v>4020.252</v>
      </c>
      <c r="F46" s="20">
        <v>3292.43</v>
      </c>
      <c r="G46" s="20">
        <v>2934.2220000000002</v>
      </c>
      <c r="H46" s="20">
        <v>4456.41</v>
      </c>
      <c r="I46" s="20">
        <v>3377.0619999999999</v>
      </c>
      <c r="J46" s="20">
        <v>2939.944</v>
      </c>
      <c r="K46" s="20">
        <v>2487.2310000000002</v>
      </c>
      <c r="L46" s="51">
        <v>3056.1439999999998</v>
      </c>
      <c r="M46" s="20"/>
      <c r="N46" s="20"/>
      <c r="O46" s="20"/>
    </row>
    <row r="47" spans="1:15" x14ac:dyDescent="0.35">
      <c r="A47" s="19" t="str">
        <f>B3&amp;C47</f>
        <v>VOLUMEN (miles Consumiciones)Resto frutas Ing.</v>
      </c>
      <c r="B47" s="19">
        <v>0</v>
      </c>
      <c r="C47" s="19" t="s">
        <v>158</v>
      </c>
      <c r="D47" s="20">
        <v>8946.6540000000005</v>
      </c>
      <c r="E47" s="20">
        <v>3939.384</v>
      </c>
      <c r="F47" s="20">
        <v>4525.7780000000002</v>
      </c>
      <c r="G47" s="20">
        <v>3614.8850000000002</v>
      </c>
      <c r="H47" s="20">
        <v>8251.6839999999993</v>
      </c>
      <c r="I47" s="20">
        <v>3538.1410000000001</v>
      </c>
      <c r="J47" s="20">
        <v>4317.3090000000002</v>
      </c>
      <c r="K47" s="20">
        <v>4972.1440000000002</v>
      </c>
      <c r="L47" s="51">
        <v>15589.75</v>
      </c>
      <c r="M47" s="20"/>
      <c r="N47" s="20"/>
      <c r="O47" s="20"/>
    </row>
    <row r="48" spans="1:15" x14ac:dyDescent="0.35">
      <c r="A48" s="19" t="str">
        <f>B3&amp;C48</f>
        <v>VOLUMEN (miles Consumiciones)Mermeladas Ing.</v>
      </c>
      <c r="B48" s="19">
        <v>0</v>
      </c>
      <c r="C48" s="19" t="s">
        <v>188</v>
      </c>
      <c r="D48" s="20">
        <v>11076.62</v>
      </c>
      <c r="E48" s="20">
        <v>7817.1189999999997</v>
      </c>
      <c r="F48" s="20">
        <v>8473.7090000000007</v>
      </c>
      <c r="G48" s="20">
        <v>6773.3909999999996</v>
      </c>
      <c r="H48" s="20">
        <v>9930.3619999999992</v>
      </c>
      <c r="I48" s="20">
        <v>6853.5349999999999</v>
      </c>
      <c r="J48" s="20">
        <v>9263.366</v>
      </c>
      <c r="K48" s="20">
        <v>6567.5680000000002</v>
      </c>
      <c r="L48" s="51">
        <v>9209.3439999999991</v>
      </c>
      <c r="M48" s="20"/>
      <c r="N48" s="20"/>
      <c r="O48" s="20"/>
    </row>
    <row r="49" spans="1:15" x14ac:dyDescent="0.35">
      <c r="A49" s="19" t="str">
        <f>B3&amp;C49</f>
        <v>VOLUMEN (miles Consumiciones).Hortalizas/Verdur.Ing</v>
      </c>
      <c r="B49" s="19">
        <v>0</v>
      </c>
      <c r="C49" s="19" t="s">
        <v>189</v>
      </c>
      <c r="D49" s="20">
        <v>491211.7</v>
      </c>
      <c r="E49" s="20">
        <v>348519.9</v>
      </c>
      <c r="F49" s="20">
        <v>339167.8</v>
      </c>
      <c r="G49" s="20">
        <v>353963.3</v>
      </c>
      <c r="H49" s="20">
        <v>503455</v>
      </c>
      <c r="I49" s="20">
        <v>353518.1</v>
      </c>
      <c r="J49" s="20">
        <v>355602.3</v>
      </c>
      <c r="K49" s="20">
        <v>368770.7</v>
      </c>
      <c r="L49" s="51">
        <v>532609.30000000005</v>
      </c>
      <c r="M49" s="20"/>
      <c r="N49" s="20"/>
      <c r="O49" s="20"/>
    </row>
    <row r="50" spans="1:15" x14ac:dyDescent="0.35">
      <c r="A50" s="19" t="str">
        <f>B3&amp;C50</f>
        <v>VOLUMEN (miles Consumiciones)Tomates Ing.</v>
      </c>
      <c r="B50" s="19">
        <v>0</v>
      </c>
      <c r="C50" s="19" t="s">
        <v>159</v>
      </c>
      <c r="D50" s="20">
        <v>116083.8</v>
      </c>
      <c r="E50" s="20">
        <v>75683.23</v>
      </c>
      <c r="F50" s="20">
        <v>77634.11</v>
      </c>
      <c r="G50" s="20">
        <v>80143.48</v>
      </c>
      <c r="H50" s="20">
        <v>128055.3</v>
      </c>
      <c r="I50" s="20">
        <v>79853.55</v>
      </c>
      <c r="J50" s="20">
        <v>84465.9</v>
      </c>
      <c r="K50" s="20">
        <v>97742.61</v>
      </c>
      <c r="L50" s="51">
        <v>132826.79999999999</v>
      </c>
      <c r="M50" s="20"/>
      <c r="N50" s="20"/>
      <c r="O50" s="20"/>
    </row>
    <row r="51" spans="1:15" x14ac:dyDescent="0.35">
      <c r="A51" s="19" t="str">
        <f>B3&amp;C51</f>
        <v>VOLUMEN (miles Consumiciones)Judías verdes Ing.</v>
      </c>
      <c r="B51" s="19">
        <v>0</v>
      </c>
      <c r="C51" s="19" t="s">
        <v>190</v>
      </c>
      <c r="D51" s="20">
        <v>4309.66</v>
      </c>
      <c r="E51" s="20">
        <v>2162.422</v>
      </c>
      <c r="F51" s="20">
        <v>2132.4690000000001</v>
      </c>
      <c r="G51" s="20">
        <v>2240.0729999999999</v>
      </c>
      <c r="H51" s="20">
        <v>4147.8050000000003</v>
      </c>
      <c r="I51" s="20">
        <v>2785.65</v>
      </c>
      <c r="J51" s="20">
        <v>2763.9360000000001</v>
      </c>
      <c r="K51" s="20">
        <v>3386.511</v>
      </c>
      <c r="L51" s="51">
        <v>6196.9650000000001</v>
      </c>
      <c r="M51" s="20"/>
      <c r="N51" s="20"/>
      <c r="O51" s="20"/>
    </row>
    <row r="52" spans="1:15" x14ac:dyDescent="0.35">
      <c r="A52" s="19" t="str">
        <f>B3&amp;C52</f>
        <v>VOLUMEN (miles Consumiciones)Patatas Ing.</v>
      </c>
      <c r="B52" s="19">
        <v>0</v>
      </c>
      <c r="C52" s="19" t="s">
        <v>160</v>
      </c>
      <c r="D52" s="20">
        <v>261968.3</v>
      </c>
      <c r="E52" s="20">
        <v>188496.4</v>
      </c>
      <c r="F52" s="20">
        <v>176371.7</v>
      </c>
      <c r="G52" s="20">
        <v>187118.7</v>
      </c>
      <c r="H52" s="20">
        <v>258638.5</v>
      </c>
      <c r="I52" s="20">
        <v>186038.6</v>
      </c>
      <c r="J52" s="20">
        <v>186863</v>
      </c>
      <c r="K52" s="20">
        <v>187911.2</v>
      </c>
      <c r="L52" s="51">
        <v>273432</v>
      </c>
      <c r="M52" s="20"/>
      <c r="N52" s="20"/>
      <c r="O52" s="20"/>
    </row>
    <row r="53" spans="1:15" x14ac:dyDescent="0.35">
      <c r="A53" s="19" t="str">
        <f>B3&amp;C53</f>
        <v>VOLUMEN (miles Consumiciones)Cebollas Ing.</v>
      </c>
      <c r="B53" s="19">
        <v>0</v>
      </c>
      <c r="C53" s="19" t="s">
        <v>161</v>
      </c>
      <c r="D53" s="20">
        <v>115742.5</v>
      </c>
      <c r="E53" s="20">
        <v>77891.3</v>
      </c>
      <c r="F53" s="20">
        <v>82712.100000000006</v>
      </c>
      <c r="G53" s="20">
        <v>86031.67</v>
      </c>
      <c r="H53" s="20">
        <v>117478.2</v>
      </c>
      <c r="I53" s="20">
        <v>86339.86</v>
      </c>
      <c r="J53" s="20">
        <v>88595.23</v>
      </c>
      <c r="K53" s="20">
        <v>89329.87</v>
      </c>
      <c r="L53" s="51">
        <v>131135.1</v>
      </c>
      <c r="M53" s="20"/>
      <c r="N53" s="20"/>
      <c r="O53" s="20"/>
    </row>
    <row r="54" spans="1:15" x14ac:dyDescent="0.35">
      <c r="A54" s="19" t="str">
        <f>B3&amp;C54</f>
        <v>VOLUMEN (miles Consumiciones)Pimientos Ing.</v>
      </c>
      <c r="B54" s="19">
        <v>0</v>
      </c>
      <c r="C54" s="19" t="s">
        <v>162</v>
      </c>
      <c r="D54" s="20">
        <v>49593.57</v>
      </c>
      <c r="E54" s="20">
        <v>29605.66</v>
      </c>
      <c r="F54" s="20">
        <v>30202.16</v>
      </c>
      <c r="G54" s="20">
        <v>36642.5</v>
      </c>
      <c r="H54" s="20">
        <v>49911.41</v>
      </c>
      <c r="I54" s="20">
        <v>30801.279999999999</v>
      </c>
      <c r="J54" s="20">
        <v>31916.080000000002</v>
      </c>
      <c r="K54" s="20">
        <v>34584.03</v>
      </c>
      <c r="L54" s="51">
        <v>50823.79</v>
      </c>
      <c r="M54" s="20"/>
      <c r="N54" s="20"/>
      <c r="O54" s="20"/>
    </row>
    <row r="55" spans="1:15" x14ac:dyDescent="0.35">
      <c r="A55" s="19" t="str">
        <f>B3&amp;C55</f>
        <v>VOLUMEN (miles Consumiciones)Lechugas Ing.</v>
      </c>
      <c r="B55" s="19">
        <v>0</v>
      </c>
      <c r="C55" s="19" t="s">
        <v>163</v>
      </c>
      <c r="D55" s="20">
        <v>113478.2</v>
      </c>
      <c r="E55" s="20">
        <v>79012.259999999995</v>
      </c>
      <c r="F55" s="20">
        <v>74240.160000000003</v>
      </c>
      <c r="G55" s="20">
        <v>80141.16</v>
      </c>
      <c r="H55" s="20">
        <v>116361.3</v>
      </c>
      <c r="I55" s="20">
        <v>78127.5</v>
      </c>
      <c r="J55" s="20">
        <v>78072.5</v>
      </c>
      <c r="K55" s="20">
        <v>82662.92</v>
      </c>
      <c r="L55" s="51">
        <v>118199.3</v>
      </c>
      <c r="M55" s="20"/>
      <c r="N55" s="20"/>
      <c r="O55" s="20"/>
    </row>
    <row r="56" spans="1:15" x14ac:dyDescent="0.35">
      <c r="A56" s="19" t="str">
        <f>B3&amp;C56</f>
        <v>VOLUMEN (miles Consumiciones)Setas Ing.</v>
      </c>
      <c r="B56" s="19">
        <v>0</v>
      </c>
      <c r="C56" s="19" t="s">
        <v>164</v>
      </c>
      <c r="D56" s="20">
        <v>28236.93</v>
      </c>
      <c r="E56" s="20">
        <v>18714.89</v>
      </c>
      <c r="F56" s="20">
        <v>21857.3</v>
      </c>
      <c r="G56" s="20">
        <v>18369.73</v>
      </c>
      <c r="H56" s="20">
        <v>28064.52</v>
      </c>
      <c r="I56" s="20">
        <v>20595.29</v>
      </c>
      <c r="J56" s="20">
        <v>21103.93</v>
      </c>
      <c r="K56" s="20">
        <v>19653.349999999999</v>
      </c>
      <c r="L56" s="51">
        <v>25001.72</v>
      </c>
      <c r="M56" s="20"/>
      <c r="N56" s="20"/>
      <c r="O56" s="20"/>
    </row>
    <row r="57" spans="1:15" x14ac:dyDescent="0.35">
      <c r="A57" s="19" t="str">
        <f>B3&amp;C57</f>
        <v>VOLUMEN (miles Consumiciones)Esparragos Ing.</v>
      </c>
      <c r="B57" s="19">
        <v>0</v>
      </c>
      <c r="C57" s="19" t="s">
        <v>165</v>
      </c>
      <c r="D57" s="20">
        <v>4253.2690000000002</v>
      </c>
      <c r="E57" s="20">
        <v>3161.5279999999998</v>
      </c>
      <c r="F57" s="20">
        <v>2486.6779999999999</v>
      </c>
      <c r="G57" s="20">
        <v>3644.4229999999998</v>
      </c>
      <c r="H57" s="20">
        <v>4664.567</v>
      </c>
      <c r="I57" s="20">
        <v>2096.7159999999999</v>
      </c>
      <c r="J57" s="20">
        <v>3533.817</v>
      </c>
      <c r="K57" s="20">
        <v>2541.7800000000002</v>
      </c>
      <c r="L57" s="51">
        <v>4140.817</v>
      </c>
      <c r="M57" s="20"/>
      <c r="N57" s="20"/>
      <c r="O57" s="20"/>
    </row>
    <row r="58" spans="1:15" x14ac:dyDescent="0.35">
      <c r="A58" s="19" t="str">
        <f>B3&amp;C58</f>
        <v>VOLUMEN (miles Consumiciones)Otras hortalizas Ing.</v>
      </c>
      <c r="B58" s="19">
        <v>0</v>
      </c>
      <c r="C58" s="19" t="s">
        <v>166</v>
      </c>
      <c r="D58" s="20">
        <v>88269.25</v>
      </c>
      <c r="E58" s="20">
        <v>66662.89</v>
      </c>
      <c r="F58" s="20">
        <v>60548.800000000003</v>
      </c>
      <c r="G58" s="20">
        <v>62771.56</v>
      </c>
      <c r="H58" s="20">
        <v>90489.61</v>
      </c>
      <c r="I58" s="20">
        <v>62191.07</v>
      </c>
      <c r="J58" s="20">
        <v>66917.740000000005</v>
      </c>
      <c r="K58" s="20">
        <v>67570.399999999994</v>
      </c>
      <c r="L58" s="51">
        <v>93274.62</v>
      </c>
      <c r="M58" s="20"/>
      <c r="N58" s="20"/>
      <c r="O58" s="20"/>
    </row>
    <row r="59" spans="1:15" x14ac:dyDescent="0.35">
      <c r="A59" s="19" t="str">
        <f>B3&amp;C59</f>
        <v>VOLUMEN (miles Consumiciones).Aceite alino Ing.</v>
      </c>
      <c r="B59" s="19">
        <v>0</v>
      </c>
      <c r="C59" s="19" t="s">
        <v>191</v>
      </c>
      <c r="D59" s="20">
        <v>61550.07</v>
      </c>
      <c r="E59" s="20">
        <v>41878.449999999997</v>
      </c>
      <c r="F59" s="20">
        <v>40275.120000000003</v>
      </c>
      <c r="G59" s="20">
        <v>42142.22</v>
      </c>
      <c r="H59" s="20">
        <v>68170.63</v>
      </c>
      <c r="I59" s="20">
        <v>39729.94</v>
      </c>
      <c r="J59" s="20">
        <v>46820.87</v>
      </c>
      <c r="K59" s="20">
        <v>48835.22</v>
      </c>
      <c r="L59" s="51">
        <v>69481.58</v>
      </c>
      <c r="M59" s="20"/>
      <c r="N59" s="20"/>
      <c r="O59" s="20"/>
    </row>
    <row r="60" spans="1:15" x14ac:dyDescent="0.35">
      <c r="A60" s="19" t="str">
        <f>B3&amp;C60</f>
        <v>VOLUMEN (miles Consumiciones)Aceite oliva Ing.</v>
      </c>
      <c r="B60" s="19">
        <v>0</v>
      </c>
      <c r="C60" s="19" t="s">
        <v>270</v>
      </c>
      <c r="D60" s="20">
        <v>20191.599999999999</v>
      </c>
      <c r="E60" s="20">
        <v>12730.15</v>
      </c>
      <c r="F60" s="20">
        <v>10709.22</v>
      </c>
      <c r="G60" s="20">
        <v>12350.84</v>
      </c>
      <c r="H60" s="20">
        <v>22101.41</v>
      </c>
      <c r="I60" s="20">
        <v>11026.4</v>
      </c>
      <c r="J60" s="20">
        <v>12061.71</v>
      </c>
      <c r="K60" s="20">
        <v>14334.99</v>
      </c>
      <c r="L60" s="51">
        <v>21251.27</v>
      </c>
      <c r="M60" s="20"/>
      <c r="N60" s="20"/>
      <c r="O60" s="20"/>
    </row>
    <row r="61" spans="1:15" x14ac:dyDescent="0.35">
      <c r="A61" s="19" t="str">
        <f>B3&amp;C61</f>
        <v>VOLUMEN (miles Consumiciones)Resto aceite Ing.</v>
      </c>
      <c r="B61" s="19">
        <v>0</v>
      </c>
      <c r="C61" s="19" t="s">
        <v>271</v>
      </c>
      <c r="D61" s="20">
        <v>41592.400000000001</v>
      </c>
      <c r="E61" s="20">
        <v>29243.21</v>
      </c>
      <c r="F61" s="20">
        <v>29565.9</v>
      </c>
      <c r="G61" s="20">
        <v>29821.279999999999</v>
      </c>
      <c r="H61" s="20">
        <v>46339.07</v>
      </c>
      <c r="I61" s="20">
        <v>28791.08</v>
      </c>
      <c r="J61" s="20">
        <v>34864.51</v>
      </c>
      <c r="K61" s="20">
        <v>34500.22</v>
      </c>
      <c r="L61" s="51">
        <v>48253.33</v>
      </c>
      <c r="M61" s="20"/>
      <c r="N61" s="20"/>
      <c r="O61" s="20"/>
    </row>
    <row r="62" spans="1:15" x14ac:dyDescent="0.35">
      <c r="A62" s="19" t="str">
        <f>B3&amp;C62</f>
        <v>VOLUMEN (miles Consumiciones).Pan Ing.</v>
      </c>
      <c r="B62" s="19">
        <v>0</v>
      </c>
      <c r="C62" s="19" t="s">
        <v>167</v>
      </c>
      <c r="D62" s="20">
        <v>576982.30000000005</v>
      </c>
      <c r="E62" s="20">
        <v>448435.4</v>
      </c>
      <c r="F62" s="20">
        <v>424584.1</v>
      </c>
      <c r="G62" s="20">
        <v>414454.5</v>
      </c>
      <c r="H62" s="20">
        <v>582035.5</v>
      </c>
      <c r="I62" s="20">
        <v>429751.3</v>
      </c>
      <c r="J62" s="20">
        <v>430391.1</v>
      </c>
      <c r="K62" s="20">
        <v>423011</v>
      </c>
      <c r="L62" s="51">
        <v>600895.6</v>
      </c>
      <c r="M62" s="20"/>
      <c r="N62" s="20"/>
      <c r="O62" s="20"/>
    </row>
    <row r="63" spans="1:15" x14ac:dyDescent="0.35">
      <c r="A63" s="19" t="str">
        <f>B3&amp;C63</f>
        <v>VOLUMEN (miles Consumiciones).Pastas Ing.</v>
      </c>
      <c r="B63" s="19">
        <v>0</v>
      </c>
      <c r="C63" s="19" t="s">
        <v>168</v>
      </c>
      <c r="D63" s="20">
        <v>28128.55</v>
      </c>
      <c r="E63" s="20">
        <v>23365.95</v>
      </c>
      <c r="F63" s="20">
        <v>23312.65</v>
      </c>
      <c r="G63" s="20">
        <v>22964.97</v>
      </c>
      <c r="H63" s="20">
        <v>29134.06</v>
      </c>
      <c r="I63" s="20">
        <v>21183.99</v>
      </c>
      <c r="J63" s="20">
        <v>21455.43</v>
      </c>
      <c r="K63" s="20">
        <v>21300.52</v>
      </c>
      <c r="L63" s="51">
        <v>31390.29</v>
      </c>
      <c r="M63" s="20"/>
      <c r="N63" s="20"/>
      <c r="O63" s="20"/>
    </row>
    <row r="64" spans="1:15" x14ac:dyDescent="0.35">
      <c r="A64" s="19" t="str">
        <f>B3&amp;C64</f>
        <v>VOLUMEN (miles Consumiciones).Arroz Ing.</v>
      </c>
      <c r="B64" s="19">
        <v>0</v>
      </c>
      <c r="C64" s="19" t="s">
        <v>169</v>
      </c>
      <c r="D64" s="20">
        <v>71901.62</v>
      </c>
      <c r="E64" s="20">
        <v>46551.5</v>
      </c>
      <c r="F64" s="20">
        <v>46265.1</v>
      </c>
      <c r="G64" s="20">
        <v>52325.87</v>
      </c>
      <c r="H64" s="20">
        <v>65760.52</v>
      </c>
      <c r="I64" s="20">
        <v>44217.24</v>
      </c>
      <c r="J64" s="20">
        <v>53587.22</v>
      </c>
      <c r="K64" s="20">
        <v>59285.34</v>
      </c>
      <c r="L64" s="51">
        <v>79307.23</v>
      </c>
      <c r="M64" s="20"/>
      <c r="N64" s="20"/>
      <c r="O64" s="20"/>
    </row>
    <row r="65" spans="1:15" x14ac:dyDescent="0.35">
      <c r="A65" s="19" t="str">
        <f>B3&amp;C65</f>
        <v>VOLUMEN (miles Consumiciones).Legumbres Ing.</v>
      </c>
      <c r="B65" s="19">
        <v>0</v>
      </c>
      <c r="C65" s="19" t="s">
        <v>170</v>
      </c>
      <c r="D65" s="20">
        <v>9135.7039999999997</v>
      </c>
      <c r="E65" s="20">
        <v>12740.17</v>
      </c>
      <c r="F65" s="20">
        <v>13125.01</v>
      </c>
      <c r="G65" s="20">
        <v>10297.9</v>
      </c>
      <c r="H65" s="20">
        <v>9511.8559999999998</v>
      </c>
      <c r="I65" s="20">
        <v>15740.81</v>
      </c>
      <c r="J65" s="20">
        <v>15614.96</v>
      </c>
      <c r="K65" s="20">
        <v>11125.2</v>
      </c>
      <c r="L65" s="51">
        <v>11743.7</v>
      </c>
      <c r="M65" s="20"/>
      <c r="N65" s="20"/>
      <c r="O65" s="20"/>
    </row>
    <row r="66" spans="1:15" x14ac:dyDescent="0.35">
      <c r="A66" s="19" t="str">
        <f>B3&amp;C66</f>
        <v>VOLUMEN (miles Consumiciones)BATIDOS</v>
      </c>
      <c r="B66" s="19">
        <v>0</v>
      </c>
      <c r="C66" s="19" t="s">
        <v>272</v>
      </c>
      <c r="D66" s="20">
        <v>11728.08</v>
      </c>
      <c r="E66" s="20">
        <v>5878.518</v>
      </c>
      <c r="F66" s="20">
        <v>6094.6319999999996</v>
      </c>
      <c r="G66" s="20">
        <v>6219.1760000000004</v>
      </c>
      <c r="H66" s="20">
        <v>10983.78</v>
      </c>
      <c r="I66" s="20">
        <v>5216.8680000000004</v>
      </c>
      <c r="J66" s="20">
        <v>6119.3419999999996</v>
      </c>
      <c r="K66" s="20">
        <v>7674.5079999999998</v>
      </c>
      <c r="L66" s="51">
        <v>10420.719999999999</v>
      </c>
      <c r="M66" s="20"/>
      <c r="N66" s="20"/>
      <c r="O66" s="20"/>
    </row>
    <row r="67" spans="1:15" x14ac:dyDescent="0.35">
      <c r="A67" s="19" t="str">
        <f>B3&amp;C67</f>
        <v>VOLUMEN (miles Consumiciones)HELADOS</v>
      </c>
      <c r="B67" s="19">
        <v>0</v>
      </c>
      <c r="C67" s="19" t="s">
        <v>273</v>
      </c>
      <c r="D67" s="20">
        <v>137675.79999999999</v>
      </c>
      <c r="E67" s="20">
        <v>26388.71</v>
      </c>
      <c r="F67" s="20">
        <v>25260.46</v>
      </c>
      <c r="G67" s="20">
        <v>66126.36</v>
      </c>
      <c r="H67" s="20">
        <v>144132.29999999999</v>
      </c>
      <c r="I67" s="20">
        <v>29548.7</v>
      </c>
      <c r="J67" s="20">
        <v>26730.36</v>
      </c>
      <c r="K67" s="20">
        <v>58924.71</v>
      </c>
      <c r="L67" s="51">
        <v>133165</v>
      </c>
      <c r="M67" s="20"/>
      <c r="N67" s="20"/>
      <c r="O67" s="20"/>
    </row>
    <row r="68" spans="1:15" x14ac:dyDescent="0.35">
      <c r="A68" s="19" t="str">
        <f>B3&amp;C68</f>
        <v>VOLUMEN (miles Consumiciones)GALLETAS</v>
      </c>
      <c r="B68" s="19">
        <v>0</v>
      </c>
      <c r="C68" s="19" t="s">
        <v>274</v>
      </c>
      <c r="D68" s="20">
        <v>10419.450000000001</v>
      </c>
      <c r="E68" s="20">
        <v>8695.3520000000008</v>
      </c>
      <c r="F68" s="20">
        <v>8525.5810000000001</v>
      </c>
      <c r="G68" s="20">
        <v>10139.01</v>
      </c>
      <c r="H68" s="20">
        <v>10845.21</v>
      </c>
      <c r="I68" s="20">
        <v>9377.1730000000007</v>
      </c>
      <c r="J68" s="20">
        <v>12278.43</v>
      </c>
      <c r="K68" s="20">
        <v>10096.98</v>
      </c>
      <c r="L68" s="51">
        <v>11400.84</v>
      </c>
      <c r="M68" s="20"/>
      <c r="N68" s="20"/>
      <c r="O68" s="20"/>
    </row>
    <row r="69" spans="1:15" x14ac:dyDescent="0.35">
      <c r="A69" s="19" t="str">
        <f>B3&amp;C69</f>
        <v>VOLUMEN (miles Consumiciones)BOLLERÍA</v>
      </c>
      <c r="B69" s="19">
        <v>0</v>
      </c>
      <c r="C69" s="19" t="s">
        <v>275</v>
      </c>
      <c r="D69" s="20">
        <v>163871.1</v>
      </c>
      <c r="E69" s="20">
        <v>130991.1</v>
      </c>
      <c r="F69" s="20">
        <v>143923.1</v>
      </c>
      <c r="G69" s="20">
        <v>131216.70000000001</v>
      </c>
      <c r="H69" s="20">
        <v>156539.29999999999</v>
      </c>
      <c r="I69" s="20">
        <v>126448.2</v>
      </c>
      <c r="J69" s="20">
        <v>137317.4</v>
      </c>
      <c r="K69" s="20">
        <v>128445</v>
      </c>
      <c r="L69" s="51">
        <v>145897.4</v>
      </c>
      <c r="M69" s="20"/>
      <c r="N69" s="20"/>
      <c r="O69" s="20"/>
    </row>
    <row r="70" spans="1:15" x14ac:dyDescent="0.35">
      <c r="A70" s="19" t="str">
        <f>B3&amp;C70</f>
        <v>VOLUMEN (miles Consumiciones)BOLLERIA SALADA</v>
      </c>
      <c r="B70" s="19">
        <v>0</v>
      </c>
      <c r="C70" s="19" t="s">
        <v>276</v>
      </c>
      <c r="D70" s="20">
        <v>6204.3270000000002</v>
      </c>
      <c r="E70" s="20">
        <v>4775.308</v>
      </c>
      <c r="F70" s="20">
        <v>4772.68</v>
      </c>
      <c r="G70" s="20">
        <v>6977.4269999999997</v>
      </c>
      <c r="H70" s="20">
        <v>6151.09</v>
      </c>
      <c r="I70" s="20">
        <v>5254.7470000000003</v>
      </c>
      <c r="J70" s="20">
        <v>5085.759</v>
      </c>
      <c r="K70" s="20">
        <v>5079.3459999999995</v>
      </c>
      <c r="L70" s="51">
        <v>4904.6949999999997</v>
      </c>
      <c r="M70" s="20"/>
      <c r="N70" s="20"/>
      <c r="O70" s="20"/>
    </row>
    <row r="71" spans="1:15" x14ac:dyDescent="0.35">
      <c r="A71" s="19" t="str">
        <f>B3&amp;C71</f>
        <v>VOLUMEN (miles Consumiciones)BOLLERIA DULCE</v>
      </c>
      <c r="B71" s="19">
        <v>0</v>
      </c>
      <c r="C71" s="19" t="s">
        <v>277</v>
      </c>
      <c r="D71" s="20">
        <v>157666.70000000001</v>
      </c>
      <c r="E71" s="20">
        <v>126215.8</v>
      </c>
      <c r="F71" s="20">
        <v>139150.39999999999</v>
      </c>
      <c r="G71" s="20">
        <v>124239.3</v>
      </c>
      <c r="H71" s="20">
        <v>150388.20000000001</v>
      </c>
      <c r="I71" s="20">
        <v>121193.5</v>
      </c>
      <c r="J71" s="20">
        <v>132231.6</v>
      </c>
      <c r="K71" s="20">
        <v>123365.7</v>
      </c>
      <c r="L71" s="51">
        <v>140992.70000000001</v>
      </c>
      <c r="M71" s="20"/>
      <c r="N71" s="20"/>
      <c r="O71" s="20"/>
    </row>
    <row r="72" spans="1:15" x14ac:dyDescent="0.35">
      <c r="A72" s="19" t="str">
        <f>B3&amp;C72</f>
        <v>VOLUMEN (miles Consumiciones)PAL.PAN+BARRIT+TORTIT</v>
      </c>
      <c r="B72" s="19">
        <v>0</v>
      </c>
      <c r="C72" s="19" t="s">
        <v>278</v>
      </c>
      <c r="D72" s="20">
        <v>5988.9160000000002</v>
      </c>
      <c r="E72" s="20">
        <v>3937.2370000000001</v>
      </c>
      <c r="F72" s="20">
        <v>3505.5790000000002</v>
      </c>
      <c r="G72" s="20">
        <v>3752.1260000000002</v>
      </c>
      <c r="H72" s="20">
        <v>4484.3419999999996</v>
      </c>
      <c r="I72" s="20">
        <v>3542.0459999999998</v>
      </c>
      <c r="J72" s="20">
        <v>4068.84</v>
      </c>
      <c r="K72" s="20">
        <v>4007.982</v>
      </c>
      <c r="L72" s="51">
        <v>4917.3739999999998</v>
      </c>
      <c r="M72" s="20"/>
      <c r="N72" s="20"/>
      <c r="O72" s="20"/>
    </row>
    <row r="73" spans="1:15" x14ac:dyDescent="0.35">
      <c r="A73" s="19" t="str">
        <f>B3&amp;C73</f>
        <v>VOLUMEN (miles Consumiciones)PALITOS PAN</v>
      </c>
      <c r="B73" s="19">
        <v>0</v>
      </c>
      <c r="C73" s="19" t="s">
        <v>279</v>
      </c>
      <c r="D73" s="20">
        <v>3559.1819999999998</v>
      </c>
      <c r="E73" s="20">
        <v>2408.335</v>
      </c>
      <c r="F73" s="20">
        <v>1940.5719999999999</v>
      </c>
      <c r="G73" s="20">
        <v>2136.328</v>
      </c>
      <c r="H73" s="20">
        <v>2440.2689999999998</v>
      </c>
      <c r="I73" s="20">
        <v>1732.616</v>
      </c>
      <c r="J73" s="20">
        <v>2338.38</v>
      </c>
      <c r="K73" s="20">
        <v>2378.163</v>
      </c>
      <c r="L73" s="51">
        <v>2896.99</v>
      </c>
      <c r="M73" s="20"/>
      <c r="N73" s="20"/>
      <c r="O73" s="20"/>
    </row>
    <row r="74" spans="1:15" x14ac:dyDescent="0.35">
      <c r="A74" s="19" t="str">
        <f>B3&amp;C74</f>
        <v>VOLUMEN (miles Consumiciones)TORTITAS</v>
      </c>
      <c r="B74" s="19">
        <v>0</v>
      </c>
      <c r="C74" s="19" t="s">
        <v>280</v>
      </c>
      <c r="D74" s="20">
        <v>906.4162</v>
      </c>
      <c r="E74" s="20">
        <v>762.66589999999997</v>
      </c>
      <c r="F74" s="20">
        <v>887.97190000000001</v>
      </c>
      <c r="G74" s="20">
        <v>978.63710000000003</v>
      </c>
      <c r="H74" s="20">
        <v>813.26430000000005</v>
      </c>
      <c r="I74" s="20">
        <v>860.52089999999998</v>
      </c>
      <c r="J74" s="20">
        <v>837.34169999999995</v>
      </c>
      <c r="K74" s="20">
        <v>670.25850000000003</v>
      </c>
      <c r="L74" s="51">
        <v>1217.0260000000001</v>
      </c>
      <c r="M74" s="20"/>
      <c r="N74" s="20"/>
      <c r="O74" s="20"/>
    </row>
    <row r="75" spans="1:15" x14ac:dyDescent="0.35">
      <c r="A75" s="19" t="str">
        <f>B3&amp;C75</f>
        <v>VOLUMEN (miles Consumiciones)BARRITAS</v>
      </c>
      <c r="B75" s="19">
        <v>0</v>
      </c>
      <c r="C75" s="19" t="s">
        <v>281</v>
      </c>
      <c r="D75" s="20">
        <v>1523.318</v>
      </c>
      <c r="E75" s="20">
        <v>766.2364</v>
      </c>
      <c r="F75" s="20">
        <v>677.03489999999999</v>
      </c>
      <c r="G75" s="20">
        <v>637.16160000000002</v>
      </c>
      <c r="H75" s="20">
        <v>1230.808</v>
      </c>
      <c r="I75" s="20">
        <v>948.90940000000001</v>
      </c>
      <c r="J75" s="20">
        <v>893.11810000000003</v>
      </c>
      <c r="K75" s="20">
        <v>959.56020000000001</v>
      </c>
      <c r="L75" s="51">
        <v>803.35860000000002</v>
      </c>
      <c r="M75" s="20"/>
      <c r="N75" s="20"/>
      <c r="O75" s="20"/>
    </row>
    <row r="76" spans="1:15" x14ac:dyDescent="0.35">
      <c r="A76" s="19" t="str">
        <f>B3&amp;C76</f>
        <v>VOLUMEN (miles Consumiciones).Resto productos Ing.</v>
      </c>
      <c r="B76" s="19">
        <v>0</v>
      </c>
      <c r="C76" s="19" t="s">
        <v>175</v>
      </c>
      <c r="D76" s="20">
        <v>464017.7</v>
      </c>
      <c r="E76" s="20">
        <v>338962</v>
      </c>
      <c r="F76" s="20">
        <v>319881.40000000002</v>
      </c>
      <c r="G76" s="20">
        <v>326400.5</v>
      </c>
      <c r="H76" s="20">
        <v>443345.5</v>
      </c>
      <c r="I76" s="20">
        <v>331266.5</v>
      </c>
      <c r="J76" s="20">
        <v>323809.3</v>
      </c>
      <c r="K76" s="20">
        <v>341928.4</v>
      </c>
      <c r="L76" s="51">
        <v>463495.4</v>
      </c>
      <c r="M76" s="20"/>
      <c r="N76" s="20"/>
      <c r="O76" s="20"/>
    </row>
    <row r="77" spans="1:15" x14ac:dyDescent="0.35">
      <c r="A77" s="19" t="str">
        <f>B3&amp;C77</f>
        <v>VOLUMEN (miles Consumiciones)Platos Base Huevos</v>
      </c>
      <c r="B77" s="19">
        <v>0</v>
      </c>
      <c r="C77" s="19" t="s">
        <v>254</v>
      </c>
      <c r="D77" s="20">
        <v>132447</v>
      </c>
      <c r="E77" s="20">
        <v>101450.3</v>
      </c>
      <c r="F77" s="20">
        <v>95507.7</v>
      </c>
      <c r="G77" s="20">
        <v>97692.51</v>
      </c>
      <c r="H77" s="20">
        <v>126908.4</v>
      </c>
      <c r="I77" s="20">
        <v>102524.5</v>
      </c>
      <c r="J77" s="20">
        <v>95000.08</v>
      </c>
      <c r="K77" s="20">
        <v>100116.3</v>
      </c>
      <c r="L77" s="51">
        <v>135090.6</v>
      </c>
      <c r="M77" s="20"/>
      <c r="N77" s="20"/>
      <c r="O77" s="20"/>
    </row>
    <row r="78" spans="1:15" x14ac:dyDescent="0.35">
      <c r="A78" s="19" t="str">
        <f>B78&amp;C78</f>
        <v>VOLUMEN (Miles kg ó litros).T.Alimentos TOTAL ING</v>
      </c>
      <c r="B78" s="19" t="s">
        <v>116</v>
      </c>
      <c r="C78" s="19" t="s">
        <v>176</v>
      </c>
      <c r="D78" s="20">
        <v>510277.75806333998</v>
      </c>
      <c r="E78" s="20">
        <v>356013.20736986003</v>
      </c>
      <c r="F78" s="20">
        <v>345149.68261304998</v>
      </c>
      <c r="G78" s="20">
        <v>358632.90047041001</v>
      </c>
      <c r="H78" s="20">
        <v>509096.5491986</v>
      </c>
      <c r="I78" s="20">
        <v>353970.41186162003</v>
      </c>
      <c r="J78" s="20">
        <v>358419.58588562498</v>
      </c>
      <c r="K78" s="20">
        <v>372997.05444257503</v>
      </c>
      <c r="L78" s="51">
        <v>532973.66526555002</v>
      </c>
      <c r="M78" s="20"/>
      <c r="N78" s="20"/>
      <c r="O78" s="20"/>
    </row>
    <row r="79" spans="1:15" x14ac:dyDescent="0.35">
      <c r="A79" s="19" t="str">
        <f>B78&amp;C79</f>
        <v>VOLUMEN (Miles kg ó litros).T.Carne Ing.</v>
      </c>
      <c r="B79" s="19">
        <v>0</v>
      </c>
      <c r="C79" s="19" t="s">
        <v>126</v>
      </c>
      <c r="D79" s="20">
        <v>80048.508183149999</v>
      </c>
      <c r="E79" s="20">
        <v>58236.74156391</v>
      </c>
      <c r="F79" s="20">
        <v>55458.834375040002</v>
      </c>
      <c r="G79" s="20">
        <v>57000.079933710003</v>
      </c>
      <c r="H79" s="20">
        <v>79730.266271100001</v>
      </c>
      <c r="I79" s="20">
        <v>58767.079127479999</v>
      </c>
      <c r="J79" s="20">
        <v>58322.047094449998</v>
      </c>
      <c r="K79" s="20">
        <v>60691.725999775001</v>
      </c>
      <c r="L79" s="51">
        <v>88017.630080400006</v>
      </c>
      <c r="M79" s="20"/>
      <c r="N79" s="20"/>
      <c r="O79" s="20"/>
    </row>
    <row r="80" spans="1:15" x14ac:dyDescent="0.35">
      <c r="A80" s="19" t="str">
        <f>B78&amp;C80</f>
        <v>VOLUMEN (Miles kg ó litros)T.Carne Fresca Ing</v>
      </c>
      <c r="B80" s="19">
        <v>0</v>
      </c>
      <c r="C80" s="19" t="s">
        <v>127</v>
      </c>
      <c r="D80" s="20">
        <v>70904.817989599993</v>
      </c>
      <c r="E80" s="20">
        <v>51628.162357549998</v>
      </c>
      <c r="F80" s="20">
        <v>49251.918001099999</v>
      </c>
      <c r="G80" s="20">
        <v>50692.290768550003</v>
      </c>
      <c r="H80" s="20">
        <v>70825.903924500002</v>
      </c>
      <c r="I80" s="20">
        <v>51924.027471699999</v>
      </c>
      <c r="J80" s="20">
        <v>51641.635738550001</v>
      </c>
      <c r="K80" s="20">
        <v>53818.545896925003</v>
      </c>
      <c r="L80" s="51">
        <v>77994.43917035</v>
      </c>
      <c r="M80" s="20"/>
      <c r="N80" s="20"/>
      <c r="O80" s="20"/>
    </row>
    <row r="81" spans="1:15" x14ac:dyDescent="0.35">
      <c r="A81" s="19" t="str">
        <f>B78&amp;C81</f>
        <v>VOLUMEN (Miles kg ó litros)Ternera Ing.</v>
      </c>
      <c r="B81" s="19">
        <v>0</v>
      </c>
      <c r="C81" s="19" t="s">
        <v>128</v>
      </c>
      <c r="D81" s="20">
        <v>24218.908008499999</v>
      </c>
      <c r="E81" s="20">
        <v>17520.309698249999</v>
      </c>
      <c r="F81" s="20">
        <v>16953.1446498</v>
      </c>
      <c r="G81" s="20">
        <v>16405.603918000001</v>
      </c>
      <c r="H81" s="20">
        <v>24088.366152499999</v>
      </c>
      <c r="I81" s="20">
        <v>17854.8351525</v>
      </c>
      <c r="J81" s="20">
        <v>17682.462300499999</v>
      </c>
      <c r="K81" s="20">
        <v>18495.4438515</v>
      </c>
      <c r="L81" s="51">
        <v>26805.355981000001</v>
      </c>
      <c r="M81" s="20"/>
      <c r="N81" s="20"/>
      <c r="O81" s="20"/>
    </row>
    <row r="82" spans="1:15" x14ac:dyDescent="0.35">
      <c r="A82" s="19" t="str">
        <f>B78&amp;C82</f>
        <v>VOLUMEN (Miles kg ó litros)Pollo Ing.</v>
      </c>
      <c r="B82" s="19">
        <v>0</v>
      </c>
      <c r="C82" s="19" t="s">
        <v>129</v>
      </c>
      <c r="D82" s="20">
        <v>28022.697569600001</v>
      </c>
      <c r="E82" s="20">
        <v>20226.34580875</v>
      </c>
      <c r="F82" s="20">
        <v>18781.95009165</v>
      </c>
      <c r="G82" s="20">
        <v>19984.16886845</v>
      </c>
      <c r="H82" s="20">
        <v>27154.1844585</v>
      </c>
      <c r="I82" s="20">
        <v>18939.603030999999</v>
      </c>
      <c r="J82" s="20">
        <v>19003.946584099998</v>
      </c>
      <c r="K82" s="20">
        <v>19799.768922200001</v>
      </c>
      <c r="L82" s="51">
        <v>30140.9630134</v>
      </c>
      <c r="M82" s="20"/>
      <c r="N82" s="20"/>
      <c r="O82" s="20"/>
    </row>
    <row r="83" spans="1:15" x14ac:dyDescent="0.35">
      <c r="A83" s="19" t="str">
        <f>B78&amp;C83</f>
        <v>VOLUMEN (Miles kg ó litros)Porcino Ing.</v>
      </c>
      <c r="B83" s="19">
        <v>0</v>
      </c>
      <c r="C83" s="19" t="s">
        <v>130</v>
      </c>
      <c r="D83" s="20">
        <v>9850.2855662500006</v>
      </c>
      <c r="E83" s="20">
        <v>6620.9440145500002</v>
      </c>
      <c r="F83" s="20">
        <v>6681.8871803499997</v>
      </c>
      <c r="G83" s="20">
        <v>6882.4635999000002</v>
      </c>
      <c r="H83" s="20">
        <v>10524.6724615</v>
      </c>
      <c r="I83" s="20">
        <v>7348.8936769499996</v>
      </c>
      <c r="J83" s="20">
        <v>8023.4979855000001</v>
      </c>
      <c r="K83" s="20">
        <v>7767.548812475</v>
      </c>
      <c r="L83" s="51">
        <v>11198.957819699999</v>
      </c>
      <c r="M83" s="20"/>
      <c r="N83" s="20"/>
      <c r="O83" s="20"/>
    </row>
    <row r="84" spans="1:15" x14ac:dyDescent="0.35">
      <c r="A84" s="19" t="str">
        <f>B78&amp;C84</f>
        <v>VOLUMEN (Miles kg ó litros)Ovino Ing.</v>
      </c>
      <c r="B84" s="19">
        <v>0</v>
      </c>
      <c r="C84" s="19" t="s">
        <v>131</v>
      </c>
      <c r="D84" s="20">
        <v>1975.2923612500001</v>
      </c>
      <c r="E84" s="20">
        <v>1822.849541</v>
      </c>
      <c r="F84" s="20">
        <v>1453.4240408000001</v>
      </c>
      <c r="G84" s="20">
        <v>2076.4729652000001</v>
      </c>
      <c r="H84" s="20">
        <v>2205.9778209999999</v>
      </c>
      <c r="I84" s="20">
        <v>1875.88279425</v>
      </c>
      <c r="J84" s="20">
        <v>1890.70928845</v>
      </c>
      <c r="K84" s="20">
        <v>2017.27113375</v>
      </c>
      <c r="L84" s="51">
        <v>2634.28967225</v>
      </c>
      <c r="M84" s="20"/>
      <c r="N84" s="20"/>
      <c r="O84" s="20"/>
    </row>
    <row r="85" spans="1:15" x14ac:dyDescent="0.35">
      <c r="A85" s="19" t="str">
        <f>B78&amp;C85</f>
        <v>VOLUMEN (Miles kg ó litros)Resto Carne Ing.</v>
      </c>
      <c r="B85" s="19">
        <v>0</v>
      </c>
      <c r="C85" s="19" t="s">
        <v>132</v>
      </c>
      <c r="D85" s="20">
        <v>6837.6344840000002</v>
      </c>
      <c r="E85" s="20">
        <v>5437.7132949999996</v>
      </c>
      <c r="F85" s="20">
        <v>5381.5120385</v>
      </c>
      <c r="G85" s="20">
        <v>5343.5814170000003</v>
      </c>
      <c r="H85" s="20">
        <v>6852.703031</v>
      </c>
      <c r="I85" s="20">
        <v>5904.812817</v>
      </c>
      <c r="J85" s="20">
        <v>5041.0195800000001</v>
      </c>
      <c r="K85" s="20">
        <v>5738.5131769999998</v>
      </c>
      <c r="L85" s="51">
        <v>7214.8726839999999</v>
      </c>
      <c r="M85" s="20"/>
      <c r="N85" s="20"/>
      <c r="O85" s="20"/>
    </row>
    <row r="86" spans="1:15" x14ac:dyDescent="0.35">
      <c r="A86" s="19" t="str">
        <f>B78&amp;C86</f>
        <v>VOLUMEN (Miles kg ó litros)Carnes Transform.Ing</v>
      </c>
      <c r="B86" s="19">
        <v>0</v>
      </c>
      <c r="C86" s="19" t="s">
        <v>177</v>
      </c>
      <c r="D86" s="20">
        <v>9143.6901935499991</v>
      </c>
      <c r="E86" s="20">
        <v>6608.5792063600002</v>
      </c>
      <c r="F86" s="20">
        <v>6206.9163739400001</v>
      </c>
      <c r="G86" s="20">
        <v>6307.7891651600003</v>
      </c>
      <c r="H86" s="20">
        <v>8904.3623466000008</v>
      </c>
      <c r="I86" s="20">
        <v>6843.0516557800001</v>
      </c>
      <c r="J86" s="20">
        <v>6680.4113558999998</v>
      </c>
      <c r="K86" s="20">
        <v>6873.1801028500004</v>
      </c>
      <c r="L86" s="51">
        <v>10023.19091005</v>
      </c>
      <c r="M86" s="20"/>
      <c r="N86" s="20"/>
      <c r="O86" s="20"/>
    </row>
    <row r="87" spans="1:15" x14ac:dyDescent="0.35">
      <c r="A87" s="19" t="str">
        <f>B78&amp;C87</f>
        <v>VOLUMEN (Miles kg ó litros)Jamón Curado Ing.</v>
      </c>
      <c r="B87" s="19">
        <v>0</v>
      </c>
      <c r="C87" s="19" t="s">
        <v>133</v>
      </c>
      <c r="D87" s="20">
        <v>1985.59404425</v>
      </c>
      <c r="E87" s="20">
        <v>1564.2593086500001</v>
      </c>
      <c r="F87" s="20">
        <v>1291.8005095999999</v>
      </c>
      <c r="G87" s="20">
        <v>1476.9277331999999</v>
      </c>
      <c r="H87" s="20">
        <v>2159.4612224000002</v>
      </c>
      <c r="I87" s="20">
        <v>1730.6262048999999</v>
      </c>
      <c r="J87" s="20">
        <v>1518.184812</v>
      </c>
      <c r="K87" s="20">
        <v>1677.1705056000001</v>
      </c>
      <c r="L87" s="51">
        <v>2786.9392361499999</v>
      </c>
      <c r="M87" s="20"/>
      <c r="N87" s="20"/>
      <c r="O87" s="20"/>
    </row>
    <row r="88" spans="1:15" x14ac:dyDescent="0.35">
      <c r="A88" s="19" t="str">
        <f>B78&amp;C88</f>
        <v>VOLUMEN (Miles kg ó litros)J.Curado Normal Ing</v>
      </c>
      <c r="B88" s="19">
        <v>0</v>
      </c>
      <c r="C88" s="19" t="s">
        <v>178</v>
      </c>
      <c r="D88" s="20">
        <v>1509.8176149999999</v>
      </c>
      <c r="E88" s="20">
        <v>1170.8262123</v>
      </c>
      <c r="F88" s="20">
        <v>1018.7077386</v>
      </c>
      <c r="G88" s="20">
        <v>1141.0351894999999</v>
      </c>
      <c r="H88" s="20">
        <v>1676.7622292000001</v>
      </c>
      <c r="I88" s="20">
        <v>1374.8499013000001</v>
      </c>
      <c r="J88" s="20">
        <v>1102.1701744</v>
      </c>
      <c r="K88" s="20">
        <v>1225.31073395</v>
      </c>
      <c r="L88" s="51">
        <v>2037.0108898000001</v>
      </c>
      <c r="M88" s="20"/>
      <c r="N88" s="20"/>
      <c r="O88" s="20"/>
    </row>
    <row r="89" spans="1:15" x14ac:dyDescent="0.35">
      <c r="A89" s="19" t="str">
        <f>B78&amp;C89</f>
        <v>VOLUMEN (Miles kg ó litros)J.Iberico Ing.</v>
      </c>
      <c r="B89" s="19">
        <v>0</v>
      </c>
      <c r="C89" s="19" t="s">
        <v>134</v>
      </c>
      <c r="D89" s="20">
        <v>475.77642924999998</v>
      </c>
      <c r="E89" s="20">
        <v>393.43309635000003</v>
      </c>
      <c r="F89" s="20">
        <v>273.09277100000003</v>
      </c>
      <c r="G89" s="20">
        <v>335.89254369999998</v>
      </c>
      <c r="H89" s="20">
        <v>482.69899320000002</v>
      </c>
      <c r="I89" s="20">
        <v>355.77630360000001</v>
      </c>
      <c r="J89" s="20">
        <v>416.01463760000001</v>
      </c>
      <c r="K89" s="20">
        <v>451.85977165000003</v>
      </c>
      <c r="L89" s="51">
        <v>749.92834634999997</v>
      </c>
      <c r="M89" s="20"/>
      <c r="N89" s="20"/>
      <c r="O89" s="20"/>
    </row>
    <row r="90" spans="1:15" x14ac:dyDescent="0.35">
      <c r="A90" s="19" t="str">
        <f>B78&amp;C90</f>
        <v>VOLUMEN (Miles kg ó litros)Lomo embuchado Ing.</v>
      </c>
      <c r="B90" s="19">
        <v>0</v>
      </c>
      <c r="C90" s="19" t="s">
        <v>135</v>
      </c>
      <c r="D90" s="20">
        <v>81.772198000000003</v>
      </c>
      <c r="E90" s="20">
        <v>53.162957650000003</v>
      </c>
      <c r="F90" s="20">
        <v>20.688191700000001</v>
      </c>
      <c r="G90" s="20">
        <v>59.614835450000001</v>
      </c>
      <c r="H90" s="20">
        <v>72.440748099999993</v>
      </c>
      <c r="I90" s="20">
        <v>54.439615779999997</v>
      </c>
      <c r="J90" s="20">
        <v>53.783418699999999</v>
      </c>
      <c r="K90" s="20">
        <v>79.970291950000004</v>
      </c>
      <c r="L90" s="51">
        <v>79.334060500000007</v>
      </c>
      <c r="M90" s="20"/>
      <c r="N90" s="20"/>
      <c r="O90" s="20"/>
    </row>
    <row r="91" spans="1:15" x14ac:dyDescent="0.35">
      <c r="A91" s="19" t="str">
        <f>B78&amp;C91</f>
        <v>VOLUMEN (Miles kg ó litros)Chorizo Ing.</v>
      </c>
      <c r="B91" s="19">
        <v>0</v>
      </c>
      <c r="C91" s="19" t="s">
        <v>136</v>
      </c>
      <c r="D91" s="20">
        <v>280.73584840000001</v>
      </c>
      <c r="E91" s="20">
        <v>151.4214748</v>
      </c>
      <c r="F91" s="20">
        <v>169.82940679999999</v>
      </c>
      <c r="G91" s="20">
        <v>245.26487324999999</v>
      </c>
      <c r="H91" s="20">
        <v>237.17477009999999</v>
      </c>
      <c r="I91" s="20">
        <v>169.47160819999999</v>
      </c>
      <c r="J91" s="20">
        <v>166.4362242</v>
      </c>
      <c r="K91" s="20">
        <v>159.39487879999999</v>
      </c>
      <c r="L91" s="51">
        <v>287.17577249999999</v>
      </c>
      <c r="M91" s="20"/>
      <c r="N91" s="20"/>
      <c r="O91" s="20"/>
    </row>
    <row r="92" spans="1:15" x14ac:dyDescent="0.35">
      <c r="A92" s="19" t="str">
        <f>B78&amp;C92</f>
        <v>VOLUMEN (Miles kg ó litros)Pates/Foie-gras Ing</v>
      </c>
      <c r="B92" s="19">
        <v>0</v>
      </c>
      <c r="C92" s="19" t="s">
        <v>179</v>
      </c>
      <c r="D92" s="20">
        <v>32.333642599999997</v>
      </c>
      <c r="E92" s="20">
        <v>25.453328800000001</v>
      </c>
      <c r="F92" s="20">
        <v>25.27968924</v>
      </c>
      <c r="G92" s="20">
        <v>36.74520296</v>
      </c>
      <c r="H92" s="20">
        <v>63.222093999999998</v>
      </c>
      <c r="I92" s="20">
        <v>27.307053100000001</v>
      </c>
      <c r="J92" s="20">
        <v>34.225003399999999</v>
      </c>
      <c r="K92" s="20">
        <v>39.186300299999999</v>
      </c>
      <c r="L92" s="51">
        <v>44.921945399999998</v>
      </c>
      <c r="M92" s="20"/>
      <c r="N92" s="20"/>
      <c r="O92" s="20"/>
    </row>
    <row r="93" spans="1:15" x14ac:dyDescent="0.35">
      <c r="A93" s="19" t="str">
        <f>B78&amp;C93</f>
        <v>VOLUMEN (Miles kg ó litros)Rto carn.transf.Ing</v>
      </c>
      <c r="B93" s="19">
        <v>0</v>
      </c>
      <c r="C93" s="19" t="s">
        <v>180</v>
      </c>
      <c r="D93" s="20">
        <v>6763.2544602999997</v>
      </c>
      <c r="E93" s="20">
        <v>4814.2821364600004</v>
      </c>
      <c r="F93" s="20">
        <v>4699.3185765999997</v>
      </c>
      <c r="G93" s="20">
        <v>4489.2365202999999</v>
      </c>
      <c r="H93" s="20">
        <v>6372.0635119999997</v>
      </c>
      <c r="I93" s="20">
        <v>4861.2071738000004</v>
      </c>
      <c r="J93" s="20">
        <v>4907.7818975999999</v>
      </c>
      <c r="K93" s="20">
        <v>4917.4581262000002</v>
      </c>
      <c r="L93" s="51">
        <v>6824.8198954999998</v>
      </c>
      <c r="M93" s="20"/>
      <c r="N93" s="20"/>
      <c r="O93" s="20"/>
    </row>
    <row r="94" spans="1:15" x14ac:dyDescent="0.35">
      <c r="A94" s="19" t="str">
        <f>B78&amp;C94</f>
        <v>VOLUMEN (Miles kg ó litros).T.Pescados/Marisc.Ing</v>
      </c>
      <c r="B94" s="19">
        <v>0</v>
      </c>
      <c r="C94" s="19" t="s">
        <v>181</v>
      </c>
      <c r="D94" s="20">
        <v>50810.489064100002</v>
      </c>
      <c r="E94" s="20">
        <v>30201.568318649999</v>
      </c>
      <c r="F94" s="20">
        <v>31890.422513549998</v>
      </c>
      <c r="G94" s="20">
        <v>36908.87692065</v>
      </c>
      <c r="H94" s="20">
        <v>54591.956060899996</v>
      </c>
      <c r="I94" s="20">
        <v>31487.244620649999</v>
      </c>
      <c r="J94" s="20">
        <v>32937.350025300002</v>
      </c>
      <c r="K94" s="20">
        <v>36380.319559950003</v>
      </c>
      <c r="L94" s="51">
        <v>54921.429873699999</v>
      </c>
      <c r="M94" s="20"/>
      <c r="N94" s="20"/>
      <c r="O94" s="20"/>
    </row>
    <row r="95" spans="1:15" x14ac:dyDescent="0.35">
      <c r="A95" s="19" t="str">
        <f>B78&amp;C95</f>
        <v>VOLUMEN (Miles kg ó litros)Pescados Ing.</v>
      </c>
      <c r="B95" s="19">
        <v>0</v>
      </c>
      <c r="C95" s="19" t="s">
        <v>137</v>
      </c>
      <c r="D95" s="20">
        <v>19743.200987100001</v>
      </c>
      <c r="E95" s="20">
        <v>12670.63259465</v>
      </c>
      <c r="F95" s="20">
        <v>11100.775394550001</v>
      </c>
      <c r="G95" s="20">
        <v>14053.24966265</v>
      </c>
      <c r="H95" s="20">
        <v>20301.118213900001</v>
      </c>
      <c r="I95" s="20">
        <v>12953.342663150001</v>
      </c>
      <c r="J95" s="20">
        <v>13056.00741595</v>
      </c>
      <c r="K95" s="20">
        <v>14859.966635950001</v>
      </c>
      <c r="L95" s="51">
        <v>20102.904448500001</v>
      </c>
      <c r="M95" s="20"/>
      <c r="N95" s="20"/>
      <c r="O95" s="20"/>
    </row>
    <row r="96" spans="1:15" x14ac:dyDescent="0.35">
      <c r="A96" s="19" t="str">
        <f>B78&amp;C96</f>
        <v>VOLUMEN (Miles kg ó litros)Merluza/Pescadil.Ing</v>
      </c>
      <c r="B96" s="19">
        <v>0</v>
      </c>
      <c r="C96" s="19" t="s">
        <v>182</v>
      </c>
      <c r="D96" s="20">
        <v>670.76068224999995</v>
      </c>
      <c r="E96" s="20">
        <v>515.48182250000002</v>
      </c>
      <c r="F96" s="20">
        <v>510.12644399999999</v>
      </c>
      <c r="G96" s="20">
        <v>540.05481899999995</v>
      </c>
      <c r="H96" s="20">
        <v>751.1883775</v>
      </c>
      <c r="I96" s="20">
        <v>855.20288800000003</v>
      </c>
      <c r="J96" s="20">
        <v>618.05869199999995</v>
      </c>
      <c r="K96" s="20">
        <v>517.22422200000005</v>
      </c>
      <c r="L96" s="51">
        <v>632.15237649999995</v>
      </c>
      <c r="M96" s="20"/>
      <c r="N96" s="20"/>
      <c r="O96" s="20"/>
    </row>
    <row r="97" spans="1:15" x14ac:dyDescent="0.35">
      <c r="A97" s="19" t="str">
        <f>B78&amp;C97</f>
        <v>VOLUMEN (Miles kg ó litros)Boquerones Ing.</v>
      </c>
      <c r="B97" s="19">
        <v>0</v>
      </c>
      <c r="C97" s="19" t="s">
        <v>138</v>
      </c>
      <c r="D97" s="20">
        <v>773.41308849999996</v>
      </c>
      <c r="E97" s="20">
        <v>342.89811874999998</v>
      </c>
      <c r="F97" s="20">
        <v>367.39279399999998</v>
      </c>
      <c r="G97" s="20">
        <v>556.09582049999995</v>
      </c>
      <c r="H97" s="20">
        <v>721.81148780000001</v>
      </c>
      <c r="I97" s="20">
        <v>328.17159650000002</v>
      </c>
      <c r="J97" s="20">
        <v>366.43435440000002</v>
      </c>
      <c r="K97" s="20">
        <v>406.2358074</v>
      </c>
      <c r="L97" s="51">
        <v>839.21229549999998</v>
      </c>
      <c r="M97" s="20"/>
      <c r="N97" s="20"/>
      <c r="O97" s="20"/>
    </row>
    <row r="98" spans="1:15" x14ac:dyDescent="0.35">
      <c r="A98" s="19" t="str">
        <f>B78&amp;C98</f>
        <v>VOLUMEN (Miles kg ó litros)Sardinas Ing.</v>
      </c>
      <c r="B98" s="19">
        <v>0</v>
      </c>
      <c r="C98" s="19" t="s">
        <v>139</v>
      </c>
      <c r="D98" s="20">
        <v>1040.3170511999999</v>
      </c>
      <c r="E98" s="20">
        <v>128.38762</v>
      </c>
      <c r="F98" s="20">
        <v>198.11474749999999</v>
      </c>
      <c r="G98" s="20">
        <v>526.64172570000005</v>
      </c>
      <c r="H98" s="20">
        <v>1133.9857019999999</v>
      </c>
      <c r="I98" s="20">
        <v>223.12637050000001</v>
      </c>
      <c r="J98" s="20">
        <v>267.23245459999998</v>
      </c>
      <c r="K98" s="20">
        <v>284.607912</v>
      </c>
      <c r="L98" s="51">
        <v>1146.19049225</v>
      </c>
      <c r="M98" s="20"/>
      <c r="N98" s="20"/>
      <c r="O98" s="20"/>
    </row>
    <row r="99" spans="1:15" x14ac:dyDescent="0.35">
      <c r="A99" s="19" t="str">
        <f>B78&amp;C99</f>
        <v>VOLUMEN (Miles kg ó litros)Rape Ing.</v>
      </c>
      <c r="B99" s="19">
        <v>0</v>
      </c>
      <c r="C99" s="19" t="s">
        <v>140</v>
      </c>
      <c r="D99" s="20">
        <v>165.38433979999999</v>
      </c>
      <c r="E99" s="20">
        <v>125.11785999999999</v>
      </c>
      <c r="F99" s="20">
        <v>214.97681800000001</v>
      </c>
      <c r="G99" s="20">
        <v>197.7785275</v>
      </c>
      <c r="H99" s="20">
        <v>212.67635200000001</v>
      </c>
      <c r="I99" s="20">
        <v>281.0373735</v>
      </c>
      <c r="J99" s="20">
        <v>233.38585370000001</v>
      </c>
      <c r="K99" s="20">
        <v>304.25856800000003</v>
      </c>
      <c r="L99" s="51">
        <v>158.4676</v>
      </c>
      <c r="M99" s="20"/>
      <c r="N99" s="20"/>
      <c r="O99" s="20"/>
    </row>
    <row r="100" spans="1:15" x14ac:dyDescent="0.35">
      <c r="A100" s="19" t="str">
        <f>B78&amp;C100</f>
        <v>VOLUMEN (Miles kg ó litros)Dorada Ing.</v>
      </c>
      <c r="B100" s="19">
        <v>0</v>
      </c>
      <c r="C100" s="19" t="s">
        <v>141</v>
      </c>
      <c r="D100" s="20">
        <v>552.84960605000003</v>
      </c>
      <c r="E100" s="20">
        <v>474.26995899999997</v>
      </c>
      <c r="F100" s="20">
        <v>363.77970075000002</v>
      </c>
      <c r="G100" s="20">
        <v>302.88501819999999</v>
      </c>
      <c r="H100" s="20">
        <v>387.5964075</v>
      </c>
      <c r="I100" s="20">
        <v>226.01055124999999</v>
      </c>
      <c r="J100" s="20">
        <v>170.17929000000001</v>
      </c>
      <c r="K100" s="20">
        <v>245.746568</v>
      </c>
      <c r="L100" s="51">
        <v>256.18859099999997</v>
      </c>
      <c r="M100" s="20"/>
      <c r="N100" s="20"/>
      <c r="O100" s="20"/>
    </row>
    <row r="101" spans="1:15" x14ac:dyDescent="0.35">
      <c r="A101" s="19" t="str">
        <f>B78&amp;C101</f>
        <v>VOLUMEN (Miles kg ó litros)Salmon Ing.</v>
      </c>
      <c r="B101" s="19">
        <v>0</v>
      </c>
      <c r="C101" s="19" t="s">
        <v>142</v>
      </c>
      <c r="D101" s="20">
        <v>1715.7220474999999</v>
      </c>
      <c r="E101" s="20">
        <v>1374.9679185</v>
      </c>
      <c r="F101" s="20">
        <v>1311.6599613000001</v>
      </c>
      <c r="G101" s="20">
        <v>1590.916264</v>
      </c>
      <c r="H101" s="20">
        <v>1995.1970683500001</v>
      </c>
      <c r="I101" s="20">
        <v>1073.4560504999999</v>
      </c>
      <c r="J101" s="20">
        <v>1601.1826120000001</v>
      </c>
      <c r="K101" s="20">
        <v>2210.48423925</v>
      </c>
      <c r="L101" s="51">
        <v>2184.5828112499998</v>
      </c>
      <c r="M101" s="20"/>
      <c r="N101" s="20"/>
      <c r="O101" s="20"/>
    </row>
    <row r="102" spans="1:15" x14ac:dyDescent="0.35">
      <c r="A102" s="19" t="str">
        <f>B78&amp;C102</f>
        <v>VOLUMEN (Miles kg ó litros)Atun Fresco Ing.</v>
      </c>
      <c r="B102" s="19">
        <v>0</v>
      </c>
      <c r="C102" s="19" t="s">
        <v>143</v>
      </c>
      <c r="D102" s="20">
        <v>1165.4576050999999</v>
      </c>
      <c r="E102" s="20">
        <v>797.49955539999996</v>
      </c>
      <c r="F102" s="20">
        <v>617.76467149999996</v>
      </c>
      <c r="G102" s="20">
        <v>1082.3334587500001</v>
      </c>
      <c r="H102" s="20">
        <v>1287.9026442500001</v>
      </c>
      <c r="I102" s="20">
        <v>841.14904239999998</v>
      </c>
      <c r="J102" s="20">
        <v>944.48062825</v>
      </c>
      <c r="K102" s="20">
        <v>972.3779217</v>
      </c>
      <c r="L102" s="51">
        <v>1750.9427069999999</v>
      </c>
    </row>
    <row r="103" spans="1:15" x14ac:dyDescent="0.35">
      <c r="A103" s="19" t="str">
        <f>B78&amp;C103</f>
        <v>VOLUMEN (Miles kg ó litros)Resto pescados Ing.</v>
      </c>
      <c r="B103" s="19">
        <v>0</v>
      </c>
      <c r="C103" s="19" t="s">
        <v>144</v>
      </c>
      <c r="D103" s="20">
        <v>13659.296566700001</v>
      </c>
      <c r="E103" s="20">
        <v>8912.0097404999997</v>
      </c>
      <c r="F103" s="20">
        <v>7516.9602574999999</v>
      </c>
      <c r="G103" s="20">
        <v>9256.5440290000006</v>
      </c>
      <c r="H103" s="20">
        <v>13810.760174499999</v>
      </c>
      <c r="I103" s="20">
        <v>9125.1887905000003</v>
      </c>
      <c r="J103" s="20">
        <v>8855.0535309999996</v>
      </c>
      <c r="K103" s="20">
        <v>9919.0313975999998</v>
      </c>
      <c r="L103" s="51">
        <v>13135.167574999999</v>
      </c>
    </row>
    <row r="104" spans="1:15" x14ac:dyDescent="0.35">
      <c r="A104" s="19" t="str">
        <f>B78&amp;C104</f>
        <v>VOLUMEN (Miles kg ó litros)Mariscos Ing.</v>
      </c>
      <c r="B104" s="19">
        <v>0</v>
      </c>
      <c r="C104" s="19" t="s">
        <v>145</v>
      </c>
      <c r="D104" s="20">
        <v>31067.288077000001</v>
      </c>
      <c r="E104" s="20">
        <v>17530.935723999999</v>
      </c>
      <c r="F104" s="20">
        <v>20789.647119000001</v>
      </c>
      <c r="G104" s="20">
        <v>22855.627258</v>
      </c>
      <c r="H104" s="20">
        <v>34290.837847000003</v>
      </c>
      <c r="I104" s="20">
        <v>18533.901957499998</v>
      </c>
      <c r="J104" s="20">
        <v>19881.342609349998</v>
      </c>
      <c r="K104" s="20">
        <v>21520.352923999999</v>
      </c>
      <c r="L104" s="51">
        <v>34818.525425200001</v>
      </c>
    </row>
    <row r="105" spans="1:15" x14ac:dyDescent="0.35">
      <c r="A105" s="19" t="str">
        <f>B78&amp;C105</f>
        <v>VOLUMEN (Miles kg ó litros)Calamares Ing.</v>
      </c>
      <c r="B105" s="19">
        <v>0</v>
      </c>
      <c r="C105" s="19" t="s">
        <v>146</v>
      </c>
      <c r="D105" s="20">
        <v>6914.4050914999998</v>
      </c>
      <c r="E105" s="20">
        <v>3788.7006409999999</v>
      </c>
      <c r="F105" s="20">
        <v>4364.2364095000003</v>
      </c>
      <c r="G105" s="20">
        <v>4912.0794084999998</v>
      </c>
      <c r="H105" s="20">
        <v>7515.7389684999998</v>
      </c>
      <c r="I105" s="20">
        <v>4146.8964024999996</v>
      </c>
      <c r="J105" s="20">
        <v>4301.3657580999998</v>
      </c>
      <c r="K105" s="20">
        <v>4672.8438994999997</v>
      </c>
      <c r="L105" s="51">
        <v>7869.7595359999996</v>
      </c>
    </row>
    <row r="106" spans="1:15" x14ac:dyDescent="0.35">
      <c r="A106" s="19" t="str">
        <f>B78&amp;C106</f>
        <v>VOLUMEN (Miles kg ó litros)Pulpo/sepia Ing.</v>
      </c>
      <c r="B106" s="19">
        <v>0</v>
      </c>
      <c r="C106" s="19" t="s">
        <v>147</v>
      </c>
      <c r="D106" s="20">
        <v>6213.3203915000004</v>
      </c>
      <c r="E106" s="20">
        <v>3301.3594130000001</v>
      </c>
      <c r="F106" s="20">
        <v>4692.0561225000001</v>
      </c>
      <c r="G106" s="20">
        <v>5360.3014174999998</v>
      </c>
      <c r="H106" s="20">
        <v>7244.5517739999996</v>
      </c>
      <c r="I106" s="20">
        <v>3827.3137000000002</v>
      </c>
      <c r="J106" s="20">
        <v>4209.5601214999997</v>
      </c>
      <c r="K106" s="20">
        <v>4399.972162</v>
      </c>
      <c r="L106" s="51">
        <v>7106.2444572000004</v>
      </c>
    </row>
    <row r="107" spans="1:15" x14ac:dyDescent="0.35">
      <c r="A107" s="19" t="str">
        <f>B78&amp;C107</f>
        <v>VOLUMEN (Miles kg ó litros)Langostinos/Gamb.Ing</v>
      </c>
      <c r="B107" s="19">
        <v>0</v>
      </c>
      <c r="C107" s="19" t="s">
        <v>183</v>
      </c>
      <c r="D107" s="20">
        <v>8479.4591025000009</v>
      </c>
      <c r="E107" s="20">
        <v>5162.1169550000004</v>
      </c>
      <c r="F107" s="20">
        <v>5379.4812460000003</v>
      </c>
      <c r="G107" s="20">
        <v>5905.911924</v>
      </c>
      <c r="H107" s="20">
        <v>9011.4883659999996</v>
      </c>
      <c r="I107" s="20">
        <v>5104.9343550000003</v>
      </c>
      <c r="J107" s="20">
        <v>5677.7247985000004</v>
      </c>
      <c r="K107" s="20">
        <v>5981.8616849999999</v>
      </c>
      <c r="L107" s="51">
        <v>9359.3730589999996</v>
      </c>
    </row>
    <row r="108" spans="1:15" x14ac:dyDescent="0.35">
      <c r="A108" s="19" t="str">
        <f>B78&amp;C108</f>
        <v>VOLUMEN (Miles kg ó litros)Otros mariscos Ing.</v>
      </c>
      <c r="B108" s="19">
        <v>0</v>
      </c>
      <c r="C108" s="19" t="s">
        <v>148</v>
      </c>
      <c r="D108" s="20">
        <v>9460.1034915</v>
      </c>
      <c r="E108" s="20">
        <v>5278.7587149999999</v>
      </c>
      <c r="F108" s="20">
        <v>6353.8733410000004</v>
      </c>
      <c r="G108" s="20">
        <v>6677.3345079999999</v>
      </c>
      <c r="H108" s="20">
        <v>10519.0587385</v>
      </c>
      <c r="I108" s="20">
        <v>5454.7574999999997</v>
      </c>
      <c r="J108" s="20">
        <v>5692.6919312500004</v>
      </c>
      <c r="K108" s="20">
        <v>6465.6751775000002</v>
      </c>
      <c r="L108" s="51">
        <v>10483.148373</v>
      </c>
    </row>
    <row r="109" spans="1:15" x14ac:dyDescent="0.35">
      <c r="A109" s="19" t="str">
        <f>B78&amp;C109</f>
        <v>VOLUMEN (Miles kg ó litros).Derivados lacteos Ing</v>
      </c>
      <c r="B109" s="19">
        <v>0</v>
      </c>
      <c r="C109" s="19" t="s">
        <v>184</v>
      </c>
      <c r="D109" s="20">
        <v>26279.203493599998</v>
      </c>
      <c r="E109" s="20">
        <v>20113.975212900001</v>
      </c>
      <c r="F109" s="20">
        <v>18984.709918349999</v>
      </c>
      <c r="G109" s="20">
        <v>17708.226314849999</v>
      </c>
      <c r="H109" s="20">
        <v>25280.440038050001</v>
      </c>
      <c r="I109" s="20">
        <v>19134.064848049999</v>
      </c>
      <c r="J109" s="20">
        <v>18848.636980949999</v>
      </c>
      <c r="K109" s="20">
        <v>18964.4762677</v>
      </c>
      <c r="L109" s="51">
        <v>26825.218513250002</v>
      </c>
    </row>
    <row r="110" spans="1:15" x14ac:dyDescent="0.35">
      <c r="A110" s="19" t="str">
        <f>B78&amp;C110</f>
        <v>VOLUMEN (Miles kg ó litros)Mantequilla Ing.</v>
      </c>
      <c r="B110" s="19">
        <v>0</v>
      </c>
      <c r="C110" s="19" t="s">
        <v>149</v>
      </c>
      <c r="D110" s="20">
        <v>295.56803969999999</v>
      </c>
      <c r="E110" s="20">
        <v>175.35490300000001</v>
      </c>
      <c r="F110" s="20">
        <v>176.99202485000001</v>
      </c>
      <c r="G110" s="20">
        <v>144.98627214999999</v>
      </c>
      <c r="H110" s="20">
        <v>234.55733294999999</v>
      </c>
      <c r="I110" s="20">
        <v>145.86322885000001</v>
      </c>
      <c r="J110" s="20">
        <v>206.99427134999999</v>
      </c>
      <c r="K110" s="20">
        <v>160.68496690000001</v>
      </c>
      <c r="L110" s="51">
        <v>195.16525060000001</v>
      </c>
    </row>
    <row r="111" spans="1:15" x14ac:dyDescent="0.35">
      <c r="A111" s="19" t="str">
        <f>B78&amp;C111</f>
        <v>VOLUMEN (Miles kg ó litros)Postres Ing.</v>
      </c>
      <c r="B111" s="19">
        <v>0</v>
      </c>
      <c r="C111" s="19" t="s">
        <v>150</v>
      </c>
      <c r="D111" s="20">
        <v>8778.2214499999991</v>
      </c>
      <c r="E111" s="20">
        <v>7947.5933000000005</v>
      </c>
      <c r="F111" s="20">
        <v>7286.6357500000004</v>
      </c>
      <c r="G111" s="20">
        <v>6115.3148499999998</v>
      </c>
      <c r="H111" s="20">
        <v>8653.0315250000003</v>
      </c>
      <c r="I111" s="20">
        <v>7311.9137250000003</v>
      </c>
      <c r="J111" s="20">
        <v>6857.6984499999999</v>
      </c>
      <c r="K111" s="20">
        <v>6419.0532000000003</v>
      </c>
      <c r="L111" s="51">
        <v>8864.9123</v>
      </c>
    </row>
    <row r="112" spans="1:15" x14ac:dyDescent="0.35">
      <c r="A112" s="19" t="str">
        <f>B78&amp;C112</f>
        <v>VOLUMEN (Miles kg ó litros)Yogures Ing.</v>
      </c>
      <c r="B112" s="19">
        <v>0</v>
      </c>
      <c r="C112" s="19" t="s">
        <v>185</v>
      </c>
      <c r="D112" s="20">
        <v>1673.1074825000001</v>
      </c>
      <c r="E112" s="20">
        <v>1068.5116324999999</v>
      </c>
      <c r="F112" s="20">
        <v>812.71806249999997</v>
      </c>
      <c r="G112" s="20">
        <v>1020.5101025</v>
      </c>
      <c r="H112" s="20">
        <v>1054.9274525000001</v>
      </c>
      <c r="I112" s="20">
        <v>873.05430000000001</v>
      </c>
      <c r="J112" s="20">
        <v>975.54430000000002</v>
      </c>
      <c r="K112" s="20">
        <v>1000.62679</v>
      </c>
      <c r="L112" s="51">
        <v>1505.5916762500001</v>
      </c>
    </row>
    <row r="113" spans="1:12" x14ac:dyDescent="0.35">
      <c r="A113" s="19" t="str">
        <f>B78&amp;C113</f>
        <v>VOLUMEN (Miles kg ó litros)Queso Ing.</v>
      </c>
      <c r="B113" s="19">
        <v>0</v>
      </c>
      <c r="C113" s="19" t="s">
        <v>151</v>
      </c>
      <c r="D113" s="20">
        <v>15532.3065214</v>
      </c>
      <c r="E113" s="20">
        <v>10922.515377399999</v>
      </c>
      <c r="F113" s="20">
        <v>10708.364081</v>
      </c>
      <c r="G113" s="20">
        <v>10427.4150902</v>
      </c>
      <c r="H113" s="20">
        <v>15337.9237276</v>
      </c>
      <c r="I113" s="20">
        <v>10803.233594200001</v>
      </c>
      <c r="J113" s="20">
        <v>10808.399959599999</v>
      </c>
      <c r="K113" s="20">
        <v>11384.111310800001</v>
      </c>
      <c r="L113" s="51">
        <v>16259.549286400001</v>
      </c>
    </row>
    <row r="114" spans="1:12" x14ac:dyDescent="0.35">
      <c r="A114" s="19" t="str">
        <f>B78&amp;C114</f>
        <v>VOLUMEN (Miles kg ó litros).Fruta Ing.</v>
      </c>
      <c r="B114" s="19">
        <v>0</v>
      </c>
      <c r="C114" s="19" t="s">
        <v>152</v>
      </c>
      <c r="D114" s="20">
        <v>5968.3000192999998</v>
      </c>
      <c r="E114" s="20">
        <v>2841.5859909999999</v>
      </c>
      <c r="F114" s="20">
        <v>3460.6963963500002</v>
      </c>
      <c r="G114" s="20">
        <v>3367.5335258499999</v>
      </c>
      <c r="H114" s="20">
        <v>5128.5398840500002</v>
      </c>
      <c r="I114" s="20">
        <v>3355.5413285999998</v>
      </c>
      <c r="J114" s="20">
        <v>4694.8924776499998</v>
      </c>
      <c r="K114" s="20">
        <v>4471.6696086000002</v>
      </c>
      <c r="L114" s="51">
        <v>7954.0681028999998</v>
      </c>
    </row>
    <row r="115" spans="1:12" x14ac:dyDescent="0.35">
      <c r="A115" s="19" t="str">
        <f>B78&amp;C115</f>
        <v>VOLUMEN (Miles kg ó litros)Fruta Fresca Ing</v>
      </c>
      <c r="B115" s="19">
        <v>0</v>
      </c>
      <c r="C115" s="19" t="s">
        <v>153</v>
      </c>
      <c r="D115" s="20">
        <v>5659.5766924999998</v>
      </c>
      <c r="E115" s="20">
        <v>2642.368966</v>
      </c>
      <c r="F115" s="20">
        <v>3244.6237188999999</v>
      </c>
      <c r="G115" s="20">
        <v>3206.7577354999999</v>
      </c>
      <c r="H115" s="20">
        <v>4872.4994059999999</v>
      </c>
      <c r="I115" s="20">
        <v>3165.1954386000002</v>
      </c>
      <c r="J115" s="20">
        <v>4457.3827965</v>
      </c>
      <c r="K115" s="20">
        <v>4297.5015284999999</v>
      </c>
      <c r="L115" s="51">
        <v>7711.2663185000001</v>
      </c>
    </row>
    <row r="116" spans="1:12" x14ac:dyDescent="0.35">
      <c r="A116" s="19" t="str">
        <f>B78&amp;C116</f>
        <v>VOLUMEN (Miles kg ó litros)Manzana Ing.</v>
      </c>
      <c r="B116" s="19">
        <v>0</v>
      </c>
      <c r="C116" s="19" t="s">
        <v>154</v>
      </c>
      <c r="D116" s="20">
        <v>582.19920000000002</v>
      </c>
      <c r="E116" s="20">
        <v>454.52319999999997</v>
      </c>
      <c r="F116" s="20">
        <v>250.75700000000001</v>
      </c>
      <c r="G116" s="20">
        <v>355.69420000000002</v>
      </c>
      <c r="H116" s="20">
        <v>462.52679999999998</v>
      </c>
      <c r="I116" s="20">
        <v>439.303</v>
      </c>
      <c r="J116" s="20">
        <v>647.09580000000005</v>
      </c>
      <c r="K116" s="20">
        <v>730.15179999999998</v>
      </c>
      <c r="L116" s="51">
        <v>945.34059999999999</v>
      </c>
    </row>
    <row r="117" spans="1:12" x14ac:dyDescent="0.35">
      <c r="A117" s="19" t="str">
        <f>B78&amp;C117</f>
        <v>VOLUMEN (Miles kg ó litros)Platano Ing.</v>
      </c>
      <c r="B117" s="19">
        <v>0</v>
      </c>
      <c r="C117" s="19" t="s">
        <v>155</v>
      </c>
      <c r="D117" s="20">
        <v>433.13279999999997</v>
      </c>
      <c r="E117" s="20">
        <v>298.68374999999997</v>
      </c>
      <c r="F117" s="20">
        <v>375.00495000000001</v>
      </c>
      <c r="G117" s="20">
        <v>214.3905</v>
      </c>
      <c r="H117" s="20">
        <v>380.85210000000001</v>
      </c>
      <c r="I117" s="20">
        <v>391.98869999999999</v>
      </c>
      <c r="J117" s="20">
        <v>724.73505</v>
      </c>
      <c r="K117" s="20">
        <v>667.17150000000004</v>
      </c>
      <c r="L117" s="51">
        <v>1014.7597500000001</v>
      </c>
    </row>
    <row r="118" spans="1:12" x14ac:dyDescent="0.35">
      <c r="A118" s="19" t="str">
        <f>B78&amp;C118</f>
        <v>VOLUMEN (Miles kg ó litros)Naranja/Mandarina In</v>
      </c>
      <c r="B118" s="19">
        <v>0</v>
      </c>
      <c r="C118" s="19" t="s">
        <v>186</v>
      </c>
      <c r="D118" s="20">
        <v>407.31742450000002</v>
      </c>
      <c r="E118" s="20">
        <v>372.52328</v>
      </c>
      <c r="F118" s="20">
        <v>855.86572000000001</v>
      </c>
      <c r="G118" s="20">
        <v>457.89785799999999</v>
      </c>
      <c r="H118" s="20">
        <v>203.90459999999999</v>
      </c>
      <c r="I118" s="20">
        <v>699.83162979999997</v>
      </c>
      <c r="J118" s="20">
        <v>1070.8848800000001</v>
      </c>
      <c r="K118" s="20">
        <v>410.2901</v>
      </c>
      <c r="L118" s="51">
        <v>327.84183400000001</v>
      </c>
    </row>
    <row r="119" spans="1:12" x14ac:dyDescent="0.35">
      <c r="A119" s="19" t="str">
        <f>B78&amp;C119</f>
        <v>VOLUMEN (Miles kg ó litros)Melon/sandia Ing.</v>
      </c>
      <c r="B119" s="19">
        <v>0</v>
      </c>
      <c r="C119" s="19" t="s">
        <v>156</v>
      </c>
      <c r="D119" s="20">
        <v>1715.753825</v>
      </c>
      <c r="E119" s="20">
        <v>131.18825000000001</v>
      </c>
      <c r="F119" s="20">
        <v>117.874225</v>
      </c>
      <c r="G119" s="20">
        <v>525.07799999999997</v>
      </c>
      <c r="H119" s="20">
        <v>1335.8744025000001</v>
      </c>
      <c r="I119" s="20">
        <v>373.83125000000001</v>
      </c>
      <c r="J119" s="20">
        <v>92.939250000000001</v>
      </c>
      <c r="K119" s="20">
        <v>553.74824999999998</v>
      </c>
      <c r="L119" s="51">
        <v>1732.7938825000001</v>
      </c>
    </row>
    <row r="120" spans="1:12" x14ac:dyDescent="0.35">
      <c r="A120" s="19" t="str">
        <f>B78&amp;C120</f>
        <v>VOLUMEN (Miles kg ó litros)Fresa/freson Ing.</v>
      </c>
      <c r="B120" s="19">
        <v>0</v>
      </c>
      <c r="C120" s="19" t="s">
        <v>157</v>
      </c>
      <c r="D120" s="20">
        <v>160.97190699999999</v>
      </c>
      <c r="E120" s="20">
        <v>53.357996</v>
      </c>
      <c r="F120" s="20">
        <v>329.4776124</v>
      </c>
      <c r="G120" s="20">
        <v>537.66510000000005</v>
      </c>
      <c r="H120" s="20">
        <v>207.9355285</v>
      </c>
      <c r="I120" s="20">
        <v>50.770996799999999</v>
      </c>
      <c r="J120" s="20">
        <v>648.06918399999995</v>
      </c>
      <c r="K120" s="20">
        <v>588.60728500000005</v>
      </c>
      <c r="L120" s="51">
        <v>160.53801999999999</v>
      </c>
    </row>
    <row r="121" spans="1:12" x14ac:dyDescent="0.35">
      <c r="A121" s="19" t="str">
        <f>B78&amp;C121</f>
        <v>VOLUMEN (Miles kg ó litros)Pina Ing.</v>
      </c>
      <c r="B121" s="19">
        <v>0</v>
      </c>
      <c r="C121" s="19" t="s">
        <v>187</v>
      </c>
      <c r="D121" s="20">
        <v>570.87073599999997</v>
      </c>
      <c r="E121" s="20">
        <v>544.21569</v>
      </c>
      <c r="F121" s="20">
        <v>410.48861149999999</v>
      </c>
      <c r="G121" s="20">
        <v>393.05507749999998</v>
      </c>
      <c r="H121" s="20">
        <v>631.06917499999997</v>
      </c>
      <c r="I121" s="20">
        <v>501.84166199999999</v>
      </c>
      <c r="J121" s="20">
        <v>410.19683250000003</v>
      </c>
      <c r="K121" s="20">
        <v>353.10379349999999</v>
      </c>
      <c r="L121" s="51">
        <v>412.04223200000001</v>
      </c>
    </row>
    <row r="122" spans="1:12" x14ac:dyDescent="0.35">
      <c r="A122" s="19" t="str">
        <f>B78&amp;C122</f>
        <v>VOLUMEN (Miles kg ó litros)Resto frutas Ing.</v>
      </c>
      <c r="B122" s="19">
        <v>0</v>
      </c>
      <c r="C122" s="19" t="s">
        <v>158</v>
      </c>
      <c r="D122" s="20">
        <v>1789.3308</v>
      </c>
      <c r="E122" s="20">
        <v>787.8768</v>
      </c>
      <c r="F122" s="20">
        <v>905.15560000000005</v>
      </c>
      <c r="G122" s="20">
        <v>722.97699999999998</v>
      </c>
      <c r="H122" s="20">
        <v>1650.3368</v>
      </c>
      <c r="I122" s="20">
        <v>707.62819999999999</v>
      </c>
      <c r="J122" s="20">
        <v>863.46180000000004</v>
      </c>
      <c r="K122" s="20">
        <v>994.42880000000002</v>
      </c>
      <c r="L122" s="51">
        <v>3117.95</v>
      </c>
    </row>
    <row r="123" spans="1:12" x14ac:dyDescent="0.35">
      <c r="A123" s="19" t="str">
        <f>B78&amp;C123</f>
        <v>VOLUMEN (Miles kg ó litros)Mermeladas Ing.</v>
      </c>
      <c r="B123" s="19">
        <v>0</v>
      </c>
      <c r="C123" s="19" t="s">
        <v>188</v>
      </c>
      <c r="D123" s="20">
        <v>308.7233268</v>
      </c>
      <c r="E123" s="20">
        <v>199.21702500000001</v>
      </c>
      <c r="F123" s="20">
        <v>216.07267744999999</v>
      </c>
      <c r="G123" s="20">
        <v>160.77579034999999</v>
      </c>
      <c r="H123" s="20">
        <v>256.04047804999999</v>
      </c>
      <c r="I123" s="20">
        <v>190.34589</v>
      </c>
      <c r="J123" s="20">
        <v>237.50968115000001</v>
      </c>
      <c r="K123" s="20">
        <v>174.1680801</v>
      </c>
      <c r="L123" s="51">
        <v>242.8017844</v>
      </c>
    </row>
    <row r="124" spans="1:12" x14ac:dyDescent="0.35">
      <c r="A124" s="19" t="str">
        <f>B78&amp;C124</f>
        <v>VOLUMEN (Miles kg ó litros).Hortalizas/Verdur.Ing</v>
      </c>
      <c r="B124" s="19">
        <v>0</v>
      </c>
      <c r="C124" s="19" t="s">
        <v>189</v>
      </c>
      <c r="D124" s="20">
        <v>138319.74236464</v>
      </c>
      <c r="E124" s="20">
        <v>97195.633161299993</v>
      </c>
      <c r="F124" s="20">
        <v>94149.439806900002</v>
      </c>
      <c r="G124" s="20">
        <v>98642.822173049994</v>
      </c>
      <c r="H124" s="20">
        <v>142188.44184464999</v>
      </c>
      <c r="I124" s="20">
        <v>98411.617232510005</v>
      </c>
      <c r="J124" s="20">
        <v>100454.72392525</v>
      </c>
      <c r="K124" s="20">
        <v>103509.16711725001</v>
      </c>
      <c r="L124" s="51">
        <v>148186.51148670001</v>
      </c>
    </row>
    <row r="125" spans="1:12" x14ac:dyDescent="0.35">
      <c r="A125" s="19" t="str">
        <f>B78&amp;C125</f>
        <v>VOLUMEN (Miles kg ó litros)Tomates Ing.</v>
      </c>
      <c r="B125" s="19">
        <v>0</v>
      </c>
      <c r="C125" s="19" t="s">
        <v>159</v>
      </c>
      <c r="D125" s="20">
        <v>11455.793832249999</v>
      </c>
      <c r="E125" s="20">
        <v>7444.9231589999999</v>
      </c>
      <c r="F125" s="20">
        <v>7758.7318452500003</v>
      </c>
      <c r="G125" s="20">
        <v>7955.7824743499996</v>
      </c>
      <c r="H125" s="20">
        <v>12674.790183999999</v>
      </c>
      <c r="I125" s="20">
        <v>7927.9131387999996</v>
      </c>
      <c r="J125" s="20">
        <v>8382.7783944000003</v>
      </c>
      <c r="K125" s="20">
        <v>9659.3968889999996</v>
      </c>
      <c r="L125" s="51">
        <v>13021.232496250001</v>
      </c>
    </row>
    <row r="126" spans="1:12" x14ac:dyDescent="0.35">
      <c r="A126" s="19" t="str">
        <f>B78&amp;C126</f>
        <v>VOLUMEN (Miles kg ó litros)Judías verdes Ing.</v>
      </c>
      <c r="B126" s="19">
        <v>0</v>
      </c>
      <c r="C126" s="19" t="s">
        <v>190</v>
      </c>
      <c r="D126" s="20">
        <v>1075.0497304999999</v>
      </c>
      <c r="E126" s="20">
        <v>549.31183299999998</v>
      </c>
      <c r="F126" s="20">
        <v>534.63155674999996</v>
      </c>
      <c r="G126" s="20">
        <v>547.89918524999996</v>
      </c>
      <c r="H126" s="20">
        <v>1011.63934075</v>
      </c>
      <c r="I126" s="20">
        <v>693.64700274999996</v>
      </c>
      <c r="J126" s="20">
        <v>678.88296200000002</v>
      </c>
      <c r="K126" s="20">
        <v>831.78332599999999</v>
      </c>
      <c r="L126" s="51">
        <v>1552.6473342500001</v>
      </c>
    </row>
    <row r="127" spans="1:12" x14ac:dyDescent="0.35">
      <c r="A127" s="19" t="str">
        <f>B78&amp;C127</f>
        <v>VOLUMEN (Miles kg ó litros)Patatas Ing.</v>
      </c>
      <c r="B127" s="19">
        <v>0</v>
      </c>
      <c r="C127" s="19" t="s">
        <v>160</v>
      </c>
      <c r="D127" s="20">
        <v>58812.073408999997</v>
      </c>
      <c r="E127" s="20">
        <v>42904.077514500001</v>
      </c>
      <c r="F127" s="20">
        <v>40156.428566000002</v>
      </c>
      <c r="G127" s="20">
        <v>42347.363259149999</v>
      </c>
      <c r="H127" s="20">
        <v>58764.781210349996</v>
      </c>
      <c r="I127" s="20">
        <v>42501.717003199999</v>
      </c>
      <c r="J127" s="20">
        <v>42214.62360305</v>
      </c>
      <c r="K127" s="20">
        <v>42486.0569588</v>
      </c>
      <c r="L127" s="51">
        <v>61969.409235500003</v>
      </c>
    </row>
    <row r="128" spans="1:12" x14ac:dyDescent="0.35">
      <c r="A128" s="19" t="str">
        <f>B78&amp;C128</f>
        <v>VOLUMEN (Miles kg ó litros)Cebollas Ing.</v>
      </c>
      <c r="B128" s="19">
        <v>0</v>
      </c>
      <c r="C128" s="19" t="s">
        <v>161</v>
      </c>
      <c r="D128" s="20">
        <v>10759.339454749999</v>
      </c>
      <c r="E128" s="20">
        <v>7067.6279514999997</v>
      </c>
      <c r="F128" s="20">
        <v>7731.4535462499998</v>
      </c>
      <c r="G128" s="20">
        <v>8036.9687084999996</v>
      </c>
      <c r="H128" s="20">
        <v>11429.3772665</v>
      </c>
      <c r="I128" s="20">
        <v>8229.0351265000008</v>
      </c>
      <c r="J128" s="20">
        <v>8631.5737384000004</v>
      </c>
      <c r="K128" s="20">
        <v>8643.5414112500002</v>
      </c>
      <c r="L128" s="51">
        <v>12845.313744499999</v>
      </c>
    </row>
    <row r="129" spans="1:12" x14ac:dyDescent="0.35">
      <c r="A129" s="19" t="str">
        <f>B78&amp;C129</f>
        <v>VOLUMEN (Miles kg ó litros)Pimientos Ing.</v>
      </c>
      <c r="B129" s="19">
        <v>0</v>
      </c>
      <c r="C129" s="19" t="s">
        <v>162</v>
      </c>
      <c r="D129" s="20">
        <v>9296.8694517999993</v>
      </c>
      <c r="E129" s="20">
        <v>5470.1428020000003</v>
      </c>
      <c r="F129" s="20">
        <v>5850.2290972999999</v>
      </c>
      <c r="G129" s="20">
        <v>6890.9274703000001</v>
      </c>
      <c r="H129" s="20">
        <v>9662.8034688000007</v>
      </c>
      <c r="I129" s="20">
        <v>5787.4451532499997</v>
      </c>
      <c r="J129" s="20">
        <v>6055.2585144000004</v>
      </c>
      <c r="K129" s="20">
        <v>6485.1868316999999</v>
      </c>
      <c r="L129" s="51">
        <v>9859.3931962000006</v>
      </c>
    </row>
    <row r="130" spans="1:12" x14ac:dyDescent="0.35">
      <c r="A130" s="19" t="str">
        <f>B78&amp;C130</f>
        <v>VOLUMEN (Miles kg ó litros)Lechugas Ing.</v>
      </c>
      <c r="B130" s="19">
        <v>0</v>
      </c>
      <c r="C130" s="19" t="s">
        <v>163</v>
      </c>
      <c r="D130" s="20">
        <v>22395.375768400001</v>
      </c>
      <c r="E130" s="20">
        <v>15651.401306</v>
      </c>
      <c r="F130" s="20">
        <v>14703.8008003</v>
      </c>
      <c r="G130" s="20">
        <v>15516.456748000001</v>
      </c>
      <c r="H130" s="20">
        <v>23176.9223695</v>
      </c>
      <c r="I130" s="20">
        <v>15619.488611360001</v>
      </c>
      <c r="J130" s="20">
        <v>15570.17020615</v>
      </c>
      <c r="K130" s="20">
        <v>16528.054562000001</v>
      </c>
      <c r="L130" s="51">
        <v>23654.219817000001</v>
      </c>
    </row>
    <row r="131" spans="1:12" x14ac:dyDescent="0.35">
      <c r="A131" s="19" t="str">
        <f>B78&amp;C131</f>
        <v>VOLUMEN (Miles kg ó litros)Setas Ing.</v>
      </c>
      <c r="B131" s="19">
        <v>0</v>
      </c>
      <c r="C131" s="19" t="s">
        <v>164</v>
      </c>
      <c r="D131" s="20">
        <v>5801.9172474400002</v>
      </c>
      <c r="E131" s="20">
        <v>3775.4912852500001</v>
      </c>
      <c r="F131" s="20">
        <v>4544.8551550000002</v>
      </c>
      <c r="G131" s="20">
        <v>3812.4371365000002</v>
      </c>
      <c r="H131" s="20">
        <v>5833.8535727999997</v>
      </c>
      <c r="I131" s="20">
        <v>4177.3806382499997</v>
      </c>
      <c r="J131" s="20">
        <v>4455.7092543999997</v>
      </c>
      <c r="K131" s="20">
        <v>4075.3810895000001</v>
      </c>
      <c r="L131" s="51">
        <v>5141.9025879999999</v>
      </c>
    </row>
    <row r="132" spans="1:12" x14ac:dyDescent="0.35">
      <c r="A132" s="19" t="str">
        <f>B78&amp;C132</f>
        <v>VOLUMEN (Miles kg ó litros)Esparragos Ing.</v>
      </c>
      <c r="B132" s="19">
        <v>0</v>
      </c>
      <c r="C132" s="19" t="s">
        <v>165</v>
      </c>
      <c r="D132" s="20">
        <v>933.77120539999999</v>
      </c>
      <c r="E132" s="20">
        <v>670.61098870000001</v>
      </c>
      <c r="F132" s="20">
        <v>572.81178335000004</v>
      </c>
      <c r="G132" s="20">
        <v>702.19000400000004</v>
      </c>
      <c r="H132" s="20">
        <v>1035.3527108999999</v>
      </c>
      <c r="I132" s="20">
        <v>462.48320715</v>
      </c>
      <c r="J132" s="20">
        <v>775.47195254999997</v>
      </c>
      <c r="K132" s="20">
        <v>580.58785929999999</v>
      </c>
      <c r="L132" s="51">
        <v>902.54763724999998</v>
      </c>
    </row>
    <row r="133" spans="1:12" x14ac:dyDescent="0.35">
      <c r="A133" s="19" t="str">
        <f>B78&amp;C133</f>
        <v>VOLUMEN (Miles kg ó litros)Otras hortalizas Ing.</v>
      </c>
      <c r="B133" s="19">
        <v>0</v>
      </c>
      <c r="C133" s="19" t="s">
        <v>166</v>
      </c>
      <c r="D133" s="20">
        <v>17789.552265099999</v>
      </c>
      <c r="E133" s="20">
        <v>13662.046321350001</v>
      </c>
      <c r="F133" s="20">
        <v>12296.497456700001</v>
      </c>
      <c r="G133" s="20">
        <v>12832.797187</v>
      </c>
      <c r="H133" s="20">
        <v>18598.921721049999</v>
      </c>
      <c r="I133" s="20">
        <v>13012.50735125</v>
      </c>
      <c r="J133" s="20">
        <v>13690.2552999</v>
      </c>
      <c r="K133" s="20">
        <v>14219.1781897</v>
      </c>
      <c r="L133" s="51">
        <v>19239.845437749998</v>
      </c>
    </row>
    <row r="134" spans="1:12" x14ac:dyDescent="0.35">
      <c r="A134" s="19" t="str">
        <f>B78&amp;C134</f>
        <v>VOLUMEN (Miles kg ó litros).Aceite alino Ing.</v>
      </c>
      <c r="B134" s="19">
        <v>0</v>
      </c>
      <c r="C134" s="19" t="s">
        <v>191</v>
      </c>
      <c r="D134" s="20">
        <v>617.8400153</v>
      </c>
      <c r="E134" s="20">
        <v>419.73349230000002</v>
      </c>
      <c r="F134" s="20">
        <v>402.75123439999999</v>
      </c>
      <c r="G134" s="20">
        <v>421.72111180000002</v>
      </c>
      <c r="H134" s="20">
        <v>684.40478359999997</v>
      </c>
      <c r="I134" s="20">
        <v>398.17482723000001</v>
      </c>
      <c r="J134" s="20">
        <v>469.26218610000001</v>
      </c>
      <c r="K134" s="20">
        <v>488.35219389999997</v>
      </c>
      <c r="L134" s="51">
        <v>695.0460372</v>
      </c>
    </row>
    <row r="135" spans="1:12" x14ac:dyDescent="0.35">
      <c r="A135" s="19" t="str">
        <f>B78&amp;C135</f>
        <v>VOLUMEN (Miles kg ó litros)Aceite oliva Ing.</v>
      </c>
      <c r="B135" s="19">
        <v>0</v>
      </c>
      <c r="C135" s="19" t="s">
        <v>270</v>
      </c>
      <c r="D135" s="20">
        <v>201.91601800000001</v>
      </c>
      <c r="E135" s="20">
        <v>127.3014524</v>
      </c>
      <c r="F135" s="20">
        <v>107.0921666</v>
      </c>
      <c r="G135" s="20">
        <v>123.50837900000001</v>
      </c>
      <c r="H135" s="20">
        <v>221.01408599999999</v>
      </c>
      <c r="I135" s="20">
        <v>110.26400873</v>
      </c>
      <c r="J135" s="20">
        <v>120.617102</v>
      </c>
      <c r="K135" s="20">
        <v>143.34991500000001</v>
      </c>
      <c r="L135" s="51">
        <v>212.51272900000001</v>
      </c>
    </row>
    <row r="136" spans="1:12" x14ac:dyDescent="0.35">
      <c r="A136" s="19" t="str">
        <f>B78&amp;C136</f>
        <v>VOLUMEN (Miles kg ó litros)Resto aceite Ing.</v>
      </c>
      <c r="B136" s="19">
        <v>0</v>
      </c>
      <c r="C136" s="19" t="s">
        <v>271</v>
      </c>
      <c r="D136" s="20">
        <v>415.9239973</v>
      </c>
      <c r="E136" s="20">
        <v>292.43203990000001</v>
      </c>
      <c r="F136" s="20">
        <v>295.6590678</v>
      </c>
      <c r="G136" s="20">
        <v>298.21273280000003</v>
      </c>
      <c r="H136" s="20">
        <v>463.39069760000001</v>
      </c>
      <c r="I136" s="20">
        <v>287.9108185</v>
      </c>
      <c r="J136" s="20">
        <v>348.64508410000002</v>
      </c>
      <c r="K136" s="20">
        <v>345.00227890000002</v>
      </c>
      <c r="L136" s="51">
        <v>482.53330820000002</v>
      </c>
    </row>
    <row r="137" spans="1:12" x14ac:dyDescent="0.35">
      <c r="A137" s="19" t="str">
        <f>B78&amp;C137</f>
        <v>VOLUMEN (Miles kg ó litros).Pan Ing.</v>
      </c>
      <c r="B137" s="19">
        <v>0</v>
      </c>
      <c r="C137" s="19" t="s">
        <v>167</v>
      </c>
      <c r="D137" s="20">
        <v>50429.244505000002</v>
      </c>
      <c r="E137" s="20">
        <v>39278.142589499999</v>
      </c>
      <c r="F137" s="20">
        <v>37081.736849499997</v>
      </c>
      <c r="G137" s="20">
        <v>35597.3977705</v>
      </c>
      <c r="H137" s="20">
        <v>50367.005599999997</v>
      </c>
      <c r="I137" s="20">
        <v>37484.997477500001</v>
      </c>
      <c r="J137" s="20">
        <v>38215.298822999997</v>
      </c>
      <c r="K137" s="20">
        <v>36569.568058999997</v>
      </c>
      <c r="L137" s="51">
        <v>51425.265460000002</v>
      </c>
    </row>
    <row r="138" spans="1:12" x14ac:dyDescent="0.35">
      <c r="A138" s="19" t="str">
        <f>B78&amp;C138</f>
        <v>VOLUMEN (Miles kg ó litros).Pastas Ing.</v>
      </c>
      <c r="B138" s="19">
        <v>0</v>
      </c>
      <c r="C138" s="19" t="s">
        <v>168</v>
      </c>
      <c r="D138" s="20">
        <v>2484.4859368000002</v>
      </c>
      <c r="E138" s="20">
        <v>2048.7874273000002</v>
      </c>
      <c r="F138" s="20">
        <v>2041.4809725</v>
      </c>
      <c r="G138" s="20">
        <v>2032.5870984000001</v>
      </c>
      <c r="H138" s="20">
        <v>2559.7580225000002</v>
      </c>
      <c r="I138" s="20">
        <v>1851.4386081</v>
      </c>
      <c r="J138" s="20">
        <v>1911.1568554999999</v>
      </c>
      <c r="K138" s="20">
        <v>1869.8615741000001</v>
      </c>
      <c r="L138" s="51">
        <v>2781.2996221499998</v>
      </c>
    </row>
    <row r="139" spans="1:12" x14ac:dyDescent="0.35">
      <c r="A139" s="19" t="str">
        <f>B78&amp;C139</f>
        <v>VOLUMEN (Miles kg ó litros).Arroz Ing.</v>
      </c>
      <c r="B139" s="19">
        <v>0</v>
      </c>
      <c r="C139" s="19" t="s">
        <v>169</v>
      </c>
      <c r="D139" s="20">
        <v>5869.3802507</v>
      </c>
      <c r="E139" s="20">
        <v>3589.9642604999999</v>
      </c>
      <c r="F139" s="20">
        <v>3694.73688296</v>
      </c>
      <c r="G139" s="20">
        <v>4177.7671176000003</v>
      </c>
      <c r="H139" s="20">
        <v>5372.5359095000003</v>
      </c>
      <c r="I139" s="20">
        <v>3480.0506525000001</v>
      </c>
      <c r="J139" s="20">
        <v>4323.3448283999996</v>
      </c>
      <c r="K139" s="20">
        <v>4713.0814878000001</v>
      </c>
      <c r="L139" s="51">
        <v>6533.876526</v>
      </c>
    </row>
    <row r="140" spans="1:12" x14ac:dyDescent="0.35">
      <c r="A140" s="19" t="str">
        <f>B78&amp;C140</f>
        <v>VOLUMEN (Miles kg ó litros).Legumbres Ing.</v>
      </c>
      <c r="B140" s="19">
        <v>0</v>
      </c>
      <c r="C140" s="19" t="s">
        <v>170</v>
      </c>
      <c r="D140" s="20">
        <v>897.81497400000001</v>
      </c>
      <c r="E140" s="20">
        <v>1241.1717180000001</v>
      </c>
      <c r="F140" s="20">
        <v>1283.8754094999999</v>
      </c>
      <c r="G140" s="20">
        <v>1020.553025</v>
      </c>
      <c r="H140" s="20">
        <v>916.30506200000002</v>
      </c>
      <c r="I140" s="20">
        <v>1520.1478835</v>
      </c>
      <c r="J140" s="20">
        <v>1511.4122870000001</v>
      </c>
      <c r="K140" s="20">
        <v>1088.925866</v>
      </c>
      <c r="L140" s="51">
        <v>1134.194974</v>
      </c>
    </row>
    <row r="141" spans="1:12" x14ac:dyDescent="0.35">
      <c r="A141" s="19" t="str">
        <f>B78&amp;C141</f>
        <v>VOLUMEN (Miles kg ó litros)BATIDOS</v>
      </c>
      <c r="B141" s="19">
        <v>0</v>
      </c>
      <c r="C141" s="19" t="s">
        <v>272</v>
      </c>
      <c r="D141" s="20">
        <v>2932.02</v>
      </c>
      <c r="E141" s="20">
        <v>1469.6295</v>
      </c>
      <c r="F141" s="20">
        <v>1523.6579999999999</v>
      </c>
      <c r="G141" s="20">
        <v>1554.7940000000001</v>
      </c>
      <c r="H141" s="20">
        <v>2745.9450000000002</v>
      </c>
      <c r="I141" s="20">
        <v>1304.2170000000001</v>
      </c>
      <c r="J141" s="20">
        <v>1529.8354999999999</v>
      </c>
      <c r="K141" s="20">
        <v>1918.627</v>
      </c>
      <c r="L141" s="51">
        <v>2605.1799999999998</v>
      </c>
    </row>
    <row r="142" spans="1:12" x14ac:dyDescent="0.35">
      <c r="A142" s="19" t="str">
        <f>B78&amp;C142</f>
        <v>VOLUMEN (Miles kg ó litros)HELADOS</v>
      </c>
      <c r="B142" s="19">
        <v>0</v>
      </c>
      <c r="C142" s="19" t="s">
        <v>273</v>
      </c>
      <c r="D142" s="20">
        <v>16521.096000000001</v>
      </c>
      <c r="E142" s="20">
        <v>3166.6451999999999</v>
      </c>
      <c r="F142" s="20">
        <v>3031.2552000000001</v>
      </c>
      <c r="G142" s="20">
        <v>7935.1632</v>
      </c>
      <c r="H142" s="20">
        <v>17295.876</v>
      </c>
      <c r="I142" s="20">
        <v>3545.8440000000001</v>
      </c>
      <c r="J142" s="20">
        <v>3207.6432</v>
      </c>
      <c r="K142" s="20">
        <v>7070.9651999999996</v>
      </c>
      <c r="L142" s="51">
        <v>15979.8</v>
      </c>
    </row>
    <row r="143" spans="1:12" x14ac:dyDescent="0.35">
      <c r="A143" s="19" t="str">
        <f>B78&amp;C143</f>
        <v>VOLUMEN (Miles kg ó litros)GALLETAS</v>
      </c>
      <c r="B143" s="19">
        <v>0</v>
      </c>
      <c r="C143" s="19" t="s">
        <v>274</v>
      </c>
      <c r="D143" s="20">
        <v>208.38900000000001</v>
      </c>
      <c r="E143" s="20">
        <v>173.90703999999999</v>
      </c>
      <c r="F143" s="20">
        <v>170.51161999999999</v>
      </c>
      <c r="G143" s="20">
        <v>202.78020000000001</v>
      </c>
      <c r="H143" s="20">
        <v>216.9042</v>
      </c>
      <c r="I143" s="20">
        <v>187.54346000000001</v>
      </c>
      <c r="J143" s="20">
        <v>245.5686</v>
      </c>
      <c r="K143" s="20">
        <v>201.93960000000001</v>
      </c>
      <c r="L143" s="51">
        <v>228.01679999999999</v>
      </c>
    </row>
    <row r="144" spans="1:12" x14ac:dyDescent="0.35">
      <c r="A144" s="19" t="str">
        <f>B78&amp;C144</f>
        <v>VOLUMEN (Miles kg ó litros)BOLLERÍA</v>
      </c>
      <c r="B144" s="19">
        <v>0</v>
      </c>
      <c r="C144" s="19" t="s">
        <v>275</v>
      </c>
      <c r="D144" s="20">
        <v>14748.39243</v>
      </c>
      <c r="E144" s="20">
        <v>11789.199720000001</v>
      </c>
      <c r="F144" s="20">
        <v>12953.0772</v>
      </c>
      <c r="G144" s="20">
        <v>11809.505429999999</v>
      </c>
      <c r="H144" s="20">
        <v>14088.536099999999</v>
      </c>
      <c r="I144" s="20">
        <v>11380.34223</v>
      </c>
      <c r="J144" s="20">
        <v>12358.562309999999</v>
      </c>
      <c r="K144" s="20">
        <v>11560.05414</v>
      </c>
      <c r="L144" s="51">
        <v>13130.76555</v>
      </c>
    </row>
    <row r="145" spans="1:12" x14ac:dyDescent="0.35">
      <c r="A145" s="19" t="str">
        <f>B78&amp;C145</f>
        <v>VOLUMEN (Miles kg ó litros)BOLLERIA SALADA</v>
      </c>
      <c r="B145" s="19">
        <v>0</v>
      </c>
      <c r="C145" s="19" t="s">
        <v>276</v>
      </c>
      <c r="D145" s="20">
        <v>558.38942999999995</v>
      </c>
      <c r="E145" s="20">
        <v>429.77771999999999</v>
      </c>
      <c r="F145" s="20">
        <v>429.5412</v>
      </c>
      <c r="G145" s="20">
        <v>627.96843000000001</v>
      </c>
      <c r="H145" s="20">
        <v>553.59810000000004</v>
      </c>
      <c r="I145" s="20">
        <v>472.92723000000001</v>
      </c>
      <c r="J145" s="20">
        <v>457.71830999999997</v>
      </c>
      <c r="K145" s="20">
        <v>457.14114000000001</v>
      </c>
      <c r="L145" s="51">
        <v>441.42255</v>
      </c>
    </row>
    <row r="146" spans="1:12" x14ac:dyDescent="0.35">
      <c r="A146" s="19" t="str">
        <f>B78&amp;C146</f>
        <v>VOLUMEN (Miles kg ó litros)BOLLERIA DULCE</v>
      </c>
      <c r="B146" s="19">
        <v>0</v>
      </c>
      <c r="C146" s="19" t="s">
        <v>277</v>
      </c>
      <c r="D146" s="20">
        <v>14190.003000000001</v>
      </c>
      <c r="E146" s="20">
        <v>11359.422</v>
      </c>
      <c r="F146" s="20">
        <v>12523.536</v>
      </c>
      <c r="G146" s="20">
        <v>11181.537</v>
      </c>
      <c r="H146" s="20">
        <v>13534.938</v>
      </c>
      <c r="I146" s="20">
        <v>10907.415000000001</v>
      </c>
      <c r="J146" s="20">
        <v>11900.843999999999</v>
      </c>
      <c r="K146" s="20">
        <v>11102.913</v>
      </c>
      <c r="L146" s="51">
        <v>12689.343000000001</v>
      </c>
    </row>
    <row r="147" spans="1:12" x14ac:dyDescent="0.35">
      <c r="A147" s="19" t="str">
        <f>B78&amp;C147</f>
        <v>VOLUMEN (Miles kg ó litros)PAL.PAN+BARRIT+TORTIT</v>
      </c>
      <c r="B147" s="19">
        <v>0</v>
      </c>
      <c r="C147" s="19" t="s">
        <v>278</v>
      </c>
      <c r="D147" s="20">
        <v>962.68722400000001</v>
      </c>
      <c r="E147" s="20">
        <v>632.29330400000003</v>
      </c>
      <c r="F147" s="20">
        <v>550.64447399999995</v>
      </c>
      <c r="G147" s="20">
        <v>591.17811600000005</v>
      </c>
      <c r="H147" s="20">
        <v>709.15325600000006</v>
      </c>
      <c r="I147" s="20">
        <v>547.98070399999995</v>
      </c>
      <c r="J147" s="20">
        <v>646.42593799999997</v>
      </c>
      <c r="K147" s="20">
        <v>642.83878800000002</v>
      </c>
      <c r="L147" s="51">
        <v>779.97152400000004</v>
      </c>
    </row>
    <row r="148" spans="1:12" x14ac:dyDescent="0.35">
      <c r="A148" s="19" t="str">
        <f>B78&amp;C148</f>
        <v>VOLUMEN (Miles kg ó litros)PALITOS PAN</v>
      </c>
      <c r="B148" s="19">
        <v>0</v>
      </c>
      <c r="C148" s="19" t="s">
        <v>279</v>
      </c>
      <c r="D148" s="20">
        <v>640.65275999999994</v>
      </c>
      <c r="E148" s="20">
        <v>433.50029999999998</v>
      </c>
      <c r="F148" s="20">
        <v>349.30295999999998</v>
      </c>
      <c r="G148" s="20">
        <v>384.53904</v>
      </c>
      <c r="H148" s="20">
        <v>439.24842000000001</v>
      </c>
      <c r="I148" s="20">
        <v>311.87088</v>
      </c>
      <c r="J148" s="20">
        <v>420.90839999999997</v>
      </c>
      <c r="K148" s="20">
        <v>428.06934000000001</v>
      </c>
      <c r="L148" s="51">
        <v>521.45820000000003</v>
      </c>
    </row>
    <row r="149" spans="1:12" x14ac:dyDescent="0.35">
      <c r="A149" s="19" t="str">
        <f>B78&amp;C149</f>
        <v>VOLUMEN (Miles kg ó litros)TORTITAS</v>
      </c>
      <c r="B149" s="19">
        <v>0</v>
      </c>
      <c r="C149" s="19" t="s">
        <v>280</v>
      </c>
      <c r="D149" s="20">
        <v>108.769944</v>
      </c>
      <c r="E149" s="20">
        <v>91.519908000000001</v>
      </c>
      <c r="F149" s="20">
        <v>106.556628</v>
      </c>
      <c r="G149" s="20">
        <v>117.436452</v>
      </c>
      <c r="H149" s="20">
        <v>97.591716000000005</v>
      </c>
      <c r="I149" s="20">
        <v>103.262508</v>
      </c>
      <c r="J149" s="20">
        <v>100.481004</v>
      </c>
      <c r="K149" s="20">
        <v>80.431020000000004</v>
      </c>
      <c r="L149" s="51">
        <v>146.04311999999999</v>
      </c>
    </row>
    <row r="150" spans="1:12" x14ac:dyDescent="0.35">
      <c r="A150" s="19" t="str">
        <f>B78&amp;C150</f>
        <v>VOLUMEN (Miles kg ó litros)BARRITAS</v>
      </c>
      <c r="B150" s="19">
        <v>0</v>
      </c>
      <c r="C150" s="19" t="s">
        <v>281</v>
      </c>
      <c r="D150" s="20">
        <v>213.26452</v>
      </c>
      <c r="E150" s="20">
        <v>107.273096</v>
      </c>
      <c r="F150" s="20">
        <v>94.784886</v>
      </c>
      <c r="G150" s="20">
        <v>89.202624</v>
      </c>
      <c r="H150" s="20">
        <v>172.31312</v>
      </c>
      <c r="I150" s="20">
        <v>132.84731600000001</v>
      </c>
      <c r="J150" s="20">
        <v>125.036534</v>
      </c>
      <c r="K150" s="20">
        <v>134.33842799999999</v>
      </c>
      <c r="L150" s="51">
        <v>112.470204</v>
      </c>
    </row>
    <row r="151" spans="1:12" x14ac:dyDescent="0.35">
      <c r="A151" s="19" t="str">
        <f>B78&amp;C151</f>
        <v>VOLUMEN (Miles kg ó litros).Resto productos Ing.</v>
      </c>
      <c r="B151" s="19">
        <v>0</v>
      </c>
      <c r="C151" s="19" t="s">
        <v>175</v>
      </c>
      <c r="D151" s="20">
        <v>113180.16460275</v>
      </c>
      <c r="E151" s="20">
        <v>83614.228870499996</v>
      </c>
      <c r="F151" s="20">
        <v>78471.851760000005</v>
      </c>
      <c r="G151" s="20">
        <v>79661.914533000003</v>
      </c>
      <c r="H151" s="20">
        <v>107220.48116625</v>
      </c>
      <c r="I151" s="20">
        <v>81114.127861500005</v>
      </c>
      <c r="J151" s="20">
        <v>78743.424854024997</v>
      </c>
      <c r="K151" s="20">
        <v>82855.481980500001</v>
      </c>
      <c r="L151" s="51">
        <v>111775.39071525</v>
      </c>
    </row>
    <row r="152" spans="1:12" x14ac:dyDescent="0.35">
      <c r="A152" s="19" t="str">
        <f>B78&amp;C152</f>
        <v>VOLUMEN (Miles kg ó litros)Platos Base Huevos</v>
      </c>
      <c r="B152" s="19">
        <v>0</v>
      </c>
      <c r="C152" s="19" t="s">
        <v>254</v>
      </c>
      <c r="D152" s="20">
        <v>8442.1681920449992</v>
      </c>
      <c r="E152" s="20">
        <v>6450.9658898899997</v>
      </c>
      <c r="F152" s="20">
        <v>6183.0306121499998</v>
      </c>
      <c r="G152" s="20">
        <v>6306.7173280650004</v>
      </c>
      <c r="H152" s="20">
        <v>8188.9448819850004</v>
      </c>
      <c r="I152" s="20">
        <v>6656.0108614649998</v>
      </c>
      <c r="J152" s="20">
        <v>6259.3351378739999</v>
      </c>
      <c r="K152" s="20">
        <v>6518.5819067250004</v>
      </c>
      <c r="L152" s="51">
        <v>8882.7686914049991</v>
      </c>
    </row>
    <row r="153" spans="1:12" x14ac:dyDescent="0.35">
      <c r="A153" s="19" t="str">
        <f>B153&amp;C153</f>
        <v>VALOR (Miles Euros).T.Alimentos TOTAL ING</v>
      </c>
      <c r="B153" s="19" t="s">
        <v>117</v>
      </c>
      <c r="C153" s="19" t="s">
        <v>176</v>
      </c>
      <c r="D153" s="20">
        <v>7365613</v>
      </c>
      <c r="E153" s="20">
        <v>5039964</v>
      </c>
      <c r="F153" s="20">
        <v>4918947</v>
      </c>
      <c r="G153" s="20">
        <v>5318152</v>
      </c>
      <c r="H153" s="20">
        <v>7618788</v>
      </c>
      <c r="I153" s="20">
        <v>5341660</v>
      </c>
      <c r="J153" s="20">
        <v>5138436</v>
      </c>
      <c r="K153" s="20">
        <v>5477959</v>
      </c>
      <c r="L153" s="51">
        <v>8006886</v>
      </c>
    </row>
    <row r="154" spans="1:12" x14ac:dyDescent="0.35">
      <c r="A154" s="19" t="str">
        <f>B153&amp;C154</f>
        <v>VALOR (Miles Euros).T.Carne Ing.</v>
      </c>
      <c r="B154" s="19">
        <v>0</v>
      </c>
      <c r="C154" s="19" t="s">
        <v>126</v>
      </c>
      <c r="D154" s="20" t="s">
        <v>282</v>
      </c>
      <c r="E154" s="20" t="s">
        <v>282</v>
      </c>
      <c r="F154" s="20" t="s">
        <v>282</v>
      </c>
      <c r="G154" s="20" t="s">
        <v>282</v>
      </c>
      <c r="H154" s="20" t="s">
        <v>282</v>
      </c>
      <c r="I154" s="20" t="s">
        <v>282</v>
      </c>
      <c r="J154" s="20" t="s">
        <v>282</v>
      </c>
      <c r="K154" s="20" t="s">
        <v>282</v>
      </c>
      <c r="L154" s="51" t="s">
        <v>282</v>
      </c>
    </row>
    <row r="155" spans="1:12" x14ac:dyDescent="0.35">
      <c r="A155" s="19" t="str">
        <f>B153&amp;C155</f>
        <v>VALOR (Miles Euros)T.Carne Fresca Ing</v>
      </c>
      <c r="B155" s="19">
        <v>0</v>
      </c>
      <c r="C155" s="19" t="s">
        <v>127</v>
      </c>
      <c r="D155" s="20" t="s">
        <v>282</v>
      </c>
      <c r="E155" s="20" t="s">
        <v>282</v>
      </c>
      <c r="F155" s="20" t="s">
        <v>282</v>
      </c>
      <c r="G155" s="20" t="s">
        <v>282</v>
      </c>
      <c r="H155" s="20" t="s">
        <v>282</v>
      </c>
      <c r="I155" s="20" t="s">
        <v>282</v>
      </c>
      <c r="J155" s="20" t="s">
        <v>282</v>
      </c>
      <c r="K155" s="20" t="s">
        <v>282</v>
      </c>
      <c r="L155" s="51" t="s">
        <v>282</v>
      </c>
    </row>
    <row r="156" spans="1:12" x14ac:dyDescent="0.35">
      <c r="A156" s="19" t="str">
        <f>B153&amp;C156</f>
        <v>VALOR (Miles Euros)Ternera Ing.</v>
      </c>
      <c r="B156" s="19">
        <v>0</v>
      </c>
      <c r="C156" s="19" t="s">
        <v>128</v>
      </c>
      <c r="D156" s="20" t="s">
        <v>282</v>
      </c>
      <c r="E156" s="20" t="s">
        <v>282</v>
      </c>
      <c r="F156" s="20" t="s">
        <v>282</v>
      </c>
      <c r="G156" s="20" t="s">
        <v>282</v>
      </c>
      <c r="H156" s="20" t="s">
        <v>282</v>
      </c>
      <c r="I156" s="20" t="s">
        <v>282</v>
      </c>
      <c r="J156" s="20" t="s">
        <v>282</v>
      </c>
      <c r="K156" s="20" t="s">
        <v>282</v>
      </c>
      <c r="L156" s="51" t="s">
        <v>282</v>
      </c>
    </row>
    <row r="157" spans="1:12" x14ac:dyDescent="0.35">
      <c r="A157" s="19" t="str">
        <f>B153&amp;C157</f>
        <v>VALOR (Miles Euros)Pollo Ing.</v>
      </c>
      <c r="B157" s="19">
        <v>0</v>
      </c>
      <c r="C157" s="19" t="s">
        <v>129</v>
      </c>
      <c r="D157" s="20" t="s">
        <v>282</v>
      </c>
      <c r="E157" s="20" t="s">
        <v>282</v>
      </c>
      <c r="F157" s="20" t="s">
        <v>282</v>
      </c>
      <c r="G157" s="20" t="s">
        <v>282</v>
      </c>
      <c r="H157" s="20" t="s">
        <v>282</v>
      </c>
      <c r="I157" s="20" t="s">
        <v>282</v>
      </c>
      <c r="J157" s="20" t="s">
        <v>282</v>
      </c>
      <c r="K157" s="20" t="s">
        <v>282</v>
      </c>
      <c r="L157" s="51" t="s">
        <v>282</v>
      </c>
    </row>
    <row r="158" spans="1:12" x14ac:dyDescent="0.35">
      <c r="A158" s="19" t="str">
        <f>B153&amp;C158</f>
        <v>VALOR (Miles Euros)Porcino Ing.</v>
      </c>
      <c r="B158" s="19">
        <v>0</v>
      </c>
      <c r="C158" s="19" t="s">
        <v>130</v>
      </c>
      <c r="D158" s="20" t="s">
        <v>282</v>
      </c>
      <c r="E158" s="20" t="s">
        <v>282</v>
      </c>
      <c r="F158" s="20" t="s">
        <v>282</v>
      </c>
      <c r="G158" s="20" t="s">
        <v>282</v>
      </c>
      <c r="H158" s="20" t="s">
        <v>282</v>
      </c>
      <c r="I158" s="20" t="s">
        <v>282</v>
      </c>
      <c r="J158" s="20" t="s">
        <v>282</v>
      </c>
      <c r="K158" s="20" t="s">
        <v>282</v>
      </c>
      <c r="L158" s="51" t="s">
        <v>282</v>
      </c>
    </row>
    <row r="159" spans="1:12" x14ac:dyDescent="0.35">
      <c r="A159" s="19" t="str">
        <f>B153&amp;C159</f>
        <v>VALOR (Miles Euros)Ovino Ing.</v>
      </c>
      <c r="B159" s="19">
        <v>0</v>
      </c>
      <c r="C159" s="19" t="s">
        <v>131</v>
      </c>
      <c r="D159" s="20" t="s">
        <v>282</v>
      </c>
      <c r="E159" s="20" t="s">
        <v>282</v>
      </c>
      <c r="F159" s="20" t="s">
        <v>282</v>
      </c>
      <c r="G159" s="20" t="s">
        <v>282</v>
      </c>
      <c r="H159" s="20" t="s">
        <v>282</v>
      </c>
      <c r="I159" s="20" t="s">
        <v>282</v>
      </c>
      <c r="J159" s="20" t="s">
        <v>282</v>
      </c>
      <c r="K159" s="20" t="s">
        <v>282</v>
      </c>
      <c r="L159" s="51" t="s">
        <v>282</v>
      </c>
    </row>
    <row r="160" spans="1:12" x14ac:dyDescent="0.35">
      <c r="A160" s="19" t="str">
        <f>B153&amp;C160</f>
        <v>VALOR (Miles Euros)Resto Carne Ing.</v>
      </c>
      <c r="B160" s="19">
        <v>0</v>
      </c>
      <c r="C160" s="19" t="s">
        <v>132</v>
      </c>
      <c r="D160" s="20" t="s">
        <v>282</v>
      </c>
      <c r="E160" s="20" t="s">
        <v>282</v>
      </c>
      <c r="F160" s="20" t="s">
        <v>282</v>
      </c>
      <c r="G160" s="20" t="s">
        <v>282</v>
      </c>
      <c r="H160" s="20" t="s">
        <v>282</v>
      </c>
      <c r="I160" s="20" t="s">
        <v>282</v>
      </c>
      <c r="J160" s="20" t="s">
        <v>282</v>
      </c>
      <c r="K160" s="20" t="s">
        <v>282</v>
      </c>
      <c r="L160" s="51" t="s">
        <v>282</v>
      </c>
    </row>
    <row r="161" spans="1:12" x14ac:dyDescent="0.35">
      <c r="A161" s="19" t="str">
        <f>B153&amp;C161</f>
        <v>VALOR (Miles Euros)Carnes Transform.Ing</v>
      </c>
      <c r="B161" s="19">
        <v>0</v>
      </c>
      <c r="C161" s="19" t="s">
        <v>177</v>
      </c>
      <c r="D161" s="20" t="s">
        <v>282</v>
      </c>
      <c r="E161" s="20" t="s">
        <v>282</v>
      </c>
      <c r="F161" s="20" t="s">
        <v>282</v>
      </c>
      <c r="G161" s="20" t="s">
        <v>282</v>
      </c>
      <c r="H161" s="20" t="s">
        <v>282</v>
      </c>
      <c r="I161" s="20" t="s">
        <v>282</v>
      </c>
      <c r="J161" s="20" t="s">
        <v>282</v>
      </c>
      <c r="K161" s="20" t="s">
        <v>282</v>
      </c>
      <c r="L161" s="51" t="s">
        <v>282</v>
      </c>
    </row>
    <row r="162" spans="1:12" x14ac:dyDescent="0.35">
      <c r="A162" s="19" t="str">
        <f>B153&amp;C162</f>
        <v>VALOR (Miles Euros)Jamón Curado Ing.</v>
      </c>
      <c r="B162" s="19">
        <v>0</v>
      </c>
      <c r="C162" s="19" t="s">
        <v>133</v>
      </c>
      <c r="D162" s="20" t="s">
        <v>282</v>
      </c>
      <c r="E162" s="20" t="s">
        <v>282</v>
      </c>
      <c r="F162" s="20" t="s">
        <v>282</v>
      </c>
      <c r="G162" s="20" t="s">
        <v>282</v>
      </c>
      <c r="H162" s="20" t="s">
        <v>282</v>
      </c>
      <c r="I162" s="20" t="s">
        <v>282</v>
      </c>
      <c r="J162" s="20" t="s">
        <v>282</v>
      </c>
      <c r="K162" s="20" t="s">
        <v>282</v>
      </c>
      <c r="L162" s="51" t="s">
        <v>282</v>
      </c>
    </row>
    <row r="163" spans="1:12" x14ac:dyDescent="0.35">
      <c r="A163" s="19" t="str">
        <f>B153&amp;C163</f>
        <v>VALOR (Miles Euros)J.Curado Normal Ing</v>
      </c>
      <c r="B163" s="19">
        <v>0</v>
      </c>
      <c r="C163" s="19" t="s">
        <v>178</v>
      </c>
      <c r="D163" s="20" t="s">
        <v>282</v>
      </c>
      <c r="E163" s="20" t="s">
        <v>282</v>
      </c>
      <c r="F163" s="20" t="s">
        <v>282</v>
      </c>
      <c r="G163" s="20" t="s">
        <v>282</v>
      </c>
      <c r="H163" s="20" t="s">
        <v>282</v>
      </c>
      <c r="I163" s="20" t="s">
        <v>282</v>
      </c>
      <c r="J163" s="20" t="s">
        <v>282</v>
      </c>
      <c r="K163" s="20" t="s">
        <v>282</v>
      </c>
      <c r="L163" s="51" t="s">
        <v>282</v>
      </c>
    </row>
    <row r="164" spans="1:12" x14ac:dyDescent="0.35">
      <c r="A164" s="19" t="str">
        <f>B153&amp;C164</f>
        <v>VALOR (Miles Euros)J.Iberico Ing.</v>
      </c>
      <c r="B164" s="19">
        <v>0</v>
      </c>
      <c r="C164" s="19" t="s">
        <v>134</v>
      </c>
      <c r="D164" s="20" t="s">
        <v>282</v>
      </c>
      <c r="E164" s="20" t="s">
        <v>282</v>
      </c>
      <c r="F164" s="20" t="s">
        <v>282</v>
      </c>
      <c r="G164" s="20" t="s">
        <v>282</v>
      </c>
      <c r="H164" s="20" t="s">
        <v>282</v>
      </c>
      <c r="I164" s="20" t="s">
        <v>282</v>
      </c>
      <c r="J164" s="20" t="s">
        <v>282</v>
      </c>
      <c r="K164" s="20" t="s">
        <v>282</v>
      </c>
      <c r="L164" s="51" t="s">
        <v>282</v>
      </c>
    </row>
    <row r="165" spans="1:12" x14ac:dyDescent="0.35">
      <c r="A165" s="19" t="str">
        <f>B153&amp;C165</f>
        <v>VALOR (Miles Euros)Lomo embuchado Ing.</v>
      </c>
      <c r="B165" s="19">
        <v>0</v>
      </c>
      <c r="C165" s="19" t="s">
        <v>135</v>
      </c>
      <c r="D165" s="20" t="s">
        <v>282</v>
      </c>
      <c r="E165" s="20" t="s">
        <v>282</v>
      </c>
      <c r="F165" s="20" t="s">
        <v>282</v>
      </c>
      <c r="G165" s="20" t="s">
        <v>282</v>
      </c>
      <c r="H165" s="20" t="s">
        <v>282</v>
      </c>
      <c r="I165" s="20" t="s">
        <v>282</v>
      </c>
      <c r="J165" s="20" t="s">
        <v>282</v>
      </c>
      <c r="K165" s="20" t="s">
        <v>282</v>
      </c>
      <c r="L165" s="51" t="s">
        <v>282</v>
      </c>
    </row>
    <row r="166" spans="1:12" x14ac:dyDescent="0.35">
      <c r="A166" s="19" t="str">
        <f>B153&amp;C166</f>
        <v>VALOR (Miles Euros)Chorizo Ing.</v>
      </c>
      <c r="B166" s="19">
        <v>0</v>
      </c>
      <c r="C166" s="19" t="s">
        <v>136</v>
      </c>
      <c r="D166" s="20" t="s">
        <v>282</v>
      </c>
      <c r="E166" s="20" t="s">
        <v>282</v>
      </c>
      <c r="F166" s="20" t="s">
        <v>282</v>
      </c>
      <c r="G166" s="20" t="s">
        <v>282</v>
      </c>
      <c r="H166" s="20" t="s">
        <v>282</v>
      </c>
      <c r="I166" s="20" t="s">
        <v>282</v>
      </c>
      <c r="J166" s="20" t="s">
        <v>282</v>
      </c>
      <c r="K166" s="20" t="s">
        <v>282</v>
      </c>
      <c r="L166" s="51" t="s">
        <v>282</v>
      </c>
    </row>
    <row r="167" spans="1:12" x14ac:dyDescent="0.35">
      <c r="A167" s="19" t="str">
        <f>B153&amp;C167</f>
        <v>VALOR (Miles Euros)Pates/Foie-gras Ing</v>
      </c>
      <c r="B167" s="19">
        <v>0</v>
      </c>
      <c r="C167" s="19" t="s">
        <v>179</v>
      </c>
      <c r="D167" s="20" t="s">
        <v>282</v>
      </c>
      <c r="E167" s="20" t="s">
        <v>282</v>
      </c>
      <c r="F167" s="20" t="s">
        <v>282</v>
      </c>
      <c r="G167" s="20" t="s">
        <v>282</v>
      </c>
      <c r="H167" s="20" t="s">
        <v>282</v>
      </c>
      <c r="I167" s="20" t="s">
        <v>282</v>
      </c>
      <c r="J167" s="20" t="s">
        <v>282</v>
      </c>
      <c r="K167" s="20" t="s">
        <v>282</v>
      </c>
      <c r="L167" s="51" t="s">
        <v>282</v>
      </c>
    </row>
    <row r="168" spans="1:12" x14ac:dyDescent="0.35">
      <c r="A168" s="19" t="str">
        <f>B153&amp;C168</f>
        <v>VALOR (Miles Euros)Rto carn.transf.Ing</v>
      </c>
      <c r="B168" s="19">
        <v>0</v>
      </c>
      <c r="C168" s="19" t="s">
        <v>180</v>
      </c>
      <c r="D168" s="20" t="s">
        <v>282</v>
      </c>
      <c r="E168" s="20" t="s">
        <v>282</v>
      </c>
      <c r="F168" s="20" t="s">
        <v>282</v>
      </c>
      <c r="G168" s="20" t="s">
        <v>282</v>
      </c>
      <c r="H168" s="20" t="s">
        <v>282</v>
      </c>
      <c r="I168" s="20" t="s">
        <v>282</v>
      </c>
      <c r="J168" s="20" t="s">
        <v>282</v>
      </c>
      <c r="K168" s="20" t="s">
        <v>282</v>
      </c>
      <c r="L168" s="51" t="s">
        <v>282</v>
      </c>
    </row>
    <row r="169" spans="1:12" x14ac:dyDescent="0.35">
      <c r="A169" s="19" t="str">
        <f>B153&amp;C169</f>
        <v>VALOR (Miles Euros).T.Pescados/Marisc.Ing</v>
      </c>
      <c r="B169" s="19">
        <v>0</v>
      </c>
      <c r="C169" s="19" t="s">
        <v>181</v>
      </c>
      <c r="D169" s="20" t="s">
        <v>282</v>
      </c>
      <c r="E169" s="20" t="s">
        <v>282</v>
      </c>
      <c r="F169" s="20" t="s">
        <v>282</v>
      </c>
      <c r="G169" s="20" t="s">
        <v>282</v>
      </c>
      <c r="H169" s="20" t="s">
        <v>282</v>
      </c>
      <c r="I169" s="20" t="s">
        <v>282</v>
      </c>
      <c r="J169" s="20" t="s">
        <v>282</v>
      </c>
      <c r="K169" s="20" t="s">
        <v>282</v>
      </c>
      <c r="L169" s="51" t="s">
        <v>282</v>
      </c>
    </row>
    <row r="170" spans="1:12" x14ac:dyDescent="0.35">
      <c r="A170" s="19" t="str">
        <f>B153&amp;C170</f>
        <v>VALOR (Miles Euros)Pescados Ing.</v>
      </c>
      <c r="B170" s="19">
        <v>0</v>
      </c>
      <c r="C170" s="19" t="s">
        <v>137</v>
      </c>
      <c r="D170" s="20" t="s">
        <v>282</v>
      </c>
      <c r="E170" s="20" t="s">
        <v>282</v>
      </c>
      <c r="F170" s="20" t="s">
        <v>282</v>
      </c>
      <c r="G170" s="20" t="s">
        <v>282</v>
      </c>
      <c r="H170" s="20" t="s">
        <v>282</v>
      </c>
      <c r="I170" s="20" t="s">
        <v>282</v>
      </c>
      <c r="J170" s="20" t="s">
        <v>282</v>
      </c>
      <c r="K170" s="20" t="s">
        <v>282</v>
      </c>
      <c r="L170" s="51" t="s">
        <v>282</v>
      </c>
    </row>
    <row r="171" spans="1:12" x14ac:dyDescent="0.35">
      <c r="A171" s="19" t="str">
        <f>B153&amp;C171</f>
        <v>VALOR (Miles Euros)Merluza/Pescadil.Ing</v>
      </c>
      <c r="B171" s="19">
        <v>0</v>
      </c>
      <c r="C171" s="19" t="s">
        <v>182</v>
      </c>
      <c r="D171" s="20" t="s">
        <v>282</v>
      </c>
      <c r="E171" s="20" t="s">
        <v>282</v>
      </c>
      <c r="F171" s="20" t="s">
        <v>282</v>
      </c>
      <c r="G171" s="20" t="s">
        <v>282</v>
      </c>
      <c r="H171" s="20" t="s">
        <v>282</v>
      </c>
      <c r="I171" s="20" t="s">
        <v>282</v>
      </c>
      <c r="J171" s="20" t="s">
        <v>282</v>
      </c>
      <c r="K171" s="20" t="s">
        <v>282</v>
      </c>
      <c r="L171" s="51" t="s">
        <v>282</v>
      </c>
    </row>
    <row r="172" spans="1:12" x14ac:dyDescent="0.35">
      <c r="A172" s="19" t="str">
        <f>B153&amp;C172</f>
        <v>VALOR (Miles Euros)Boquerones Ing.</v>
      </c>
      <c r="B172" s="19">
        <v>0</v>
      </c>
      <c r="C172" s="19" t="s">
        <v>138</v>
      </c>
      <c r="D172" s="20" t="s">
        <v>282</v>
      </c>
      <c r="E172" s="20" t="s">
        <v>282</v>
      </c>
      <c r="F172" s="20" t="s">
        <v>282</v>
      </c>
      <c r="G172" s="20" t="s">
        <v>282</v>
      </c>
      <c r="H172" s="20" t="s">
        <v>282</v>
      </c>
      <c r="I172" s="20" t="s">
        <v>282</v>
      </c>
      <c r="J172" s="20" t="s">
        <v>282</v>
      </c>
      <c r="K172" s="20" t="s">
        <v>282</v>
      </c>
      <c r="L172" s="51" t="s">
        <v>282</v>
      </c>
    </row>
    <row r="173" spans="1:12" x14ac:dyDescent="0.35">
      <c r="A173" s="19" t="str">
        <f>B153&amp;C173</f>
        <v>VALOR (Miles Euros)Sardinas Ing.</v>
      </c>
      <c r="B173" s="19">
        <v>0</v>
      </c>
      <c r="C173" s="19" t="s">
        <v>139</v>
      </c>
      <c r="D173" s="20" t="s">
        <v>282</v>
      </c>
      <c r="E173" s="20" t="s">
        <v>282</v>
      </c>
      <c r="F173" s="20" t="s">
        <v>282</v>
      </c>
      <c r="G173" s="20" t="s">
        <v>282</v>
      </c>
      <c r="H173" s="20" t="s">
        <v>282</v>
      </c>
      <c r="I173" s="20" t="s">
        <v>282</v>
      </c>
      <c r="J173" s="20" t="s">
        <v>282</v>
      </c>
      <c r="K173" s="20" t="s">
        <v>282</v>
      </c>
      <c r="L173" s="51" t="s">
        <v>282</v>
      </c>
    </row>
    <row r="174" spans="1:12" x14ac:dyDescent="0.35">
      <c r="A174" s="19" t="str">
        <f>B153&amp;C174</f>
        <v>VALOR (Miles Euros)Rape Ing.</v>
      </c>
      <c r="B174" s="19">
        <v>0</v>
      </c>
      <c r="C174" s="19" t="s">
        <v>140</v>
      </c>
      <c r="D174" s="20" t="s">
        <v>282</v>
      </c>
      <c r="E174" s="20" t="s">
        <v>282</v>
      </c>
      <c r="F174" s="20" t="s">
        <v>282</v>
      </c>
      <c r="G174" s="20" t="s">
        <v>282</v>
      </c>
      <c r="H174" s="20" t="s">
        <v>282</v>
      </c>
      <c r="I174" s="20" t="s">
        <v>282</v>
      </c>
      <c r="J174" s="20" t="s">
        <v>282</v>
      </c>
      <c r="K174" s="20" t="s">
        <v>282</v>
      </c>
      <c r="L174" s="51" t="s">
        <v>282</v>
      </c>
    </row>
    <row r="175" spans="1:12" x14ac:dyDescent="0.35">
      <c r="A175" s="19" t="str">
        <f>B153&amp;C175</f>
        <v>VALOR (Miles Euros)Dorada Ing.</v>
      </c>
      <c r="B175" s="19">
        <v>0</v>
      </c>
      <c r="C175" s="19" t="s">
        <v>141</v>
      </c>
      <c r="D175" s="20" t="s">
        <v>282</v>
      </c>
      <c r="E175" s="20" t="s">
        <v>282</v>
      </c>
      <c r="F175" s="20" t="s">
        <v>282</v>
      </c>
      <c r="G175" s="20" t="s">
        <v>282</v>
      </c>
      <c r="H175" s="20" t="s">
        <v>282</v>
      </c>
      <c r="I175" s="20" t="s">
        <v>282</v>
      </c>
      <c r="J175" s="20" t="s">
        <v>282</v>
      </c>
      <c r="K175" s="20" t="s">
        <v>282</v>
      </c>
      <c r="L175" s="51" t="s">
        <v>282</v>
      </c>
    </row>
    <row r="176" spans="1:12" x14ac:dyDescent="0.35">
      <c r="A176" s="19" t="str">
        <f>B153&amp;C176</f>
        <v>VALOR (Miles Euros)Salmon Ing.</v>
      </c>
      <c r="B176" s="19">
        <v>0</v>
      </c>
      <c r="C176" s="19" t="s">
        <v>142</v>
      </c>
      <c r="D176" s="20" t="s">
        <v>282</v>
      </c>
      <c r="E176" s="20" t="s">
        <v>282</v>
      </c>
      <c r="F176" s="20" t="s">
        <v>282</v>
      </c>
      <c r="G176" s="20" t="s">
        <v>282</v>
      </c>
      <c r="H176" s="20" t="s">
        <v>282</v>
      </c>
      <c r="I176" s="20" t="s">
        <v>282</v>
      </c>
      <c r="J176" s="20" t="s">
        <v>282</v>
      </c>
      <c r="K176" s="20" t="s">
        <v>282</v>
      </c>
      <c r="L176" s="51" t="s">
        <v>282</v>
      </c>
    </row>
    <row r="177" spans="1:12" x14ac:dyDescent="0.35">
      <c r="A177" s="19" t="str">
        <f>B153&amp;C177</f>
        <v>VALOR (Miles Euros)Atun Fresco Ing.</v>
      </c>
      <c r="B177" s="19">
        <v>0</v>
      </c>
      <c r="C177" s="19" t="s">
        <v>143</v>
      </c>
      <c r="D177" s="20" t="s">
        <v>282</v>
      </c>
      <c r="E177" s="20" t="s">
        <v>282</v>
      </c>
      <c r="F177" s="20" t="s">
        <v>282</v>
      </c>
      <c r="G177" s="20" t="s">
        <v>282</v>
      </c>
      <c r="H177" s="20" t="s">
        <v>282</v>
      </c>
      <c r="I177" s="20" t="s">
        <v>282</v>
      </c>
      <c r="J177" s="20" t="s">
        <v>282</v>
      </c>
      <c r="K177" s="20" t="s">
        <v>282</v>
      </c>
      <c r="L177" s="51" t="s">
        <v>282</v>
      </c>
    </row>
    <row r="178" spans="1:12" x14ac:dyDescent="0.35">
      <c r="A178" s="19" t="str">
        <f>B153&amp;C178</f>
        <v>VALOR (Miles Euros)Resto pescados Ing.</v>
      </c>
      <c r="B178" s="19">
        <v>0</v>
      </c>
      <c r="C178" s="19" t="s">
        <v>144</v>
      </c>
      <c r="D178" s="20" t="s">
        <v>282</v>
      </c>
      <c r="E178" s="20" t="s">
        <v>282</v>
      </c>
      <c r="F178" s="20" t="s">
        <v>282</v>
      </c>
      <c r="G178" s="20" t="s">
        <v>282</v>
      </c>
      <c r="H178" s="20" t="s">
        <v>282</v>
      </c>
      <c r="I178" s="20" t="s">
        <v>282</v>
      </c>
      <c r="J178" s="20" t="s">
        <v>282</v>
      </c>
      <c r="K178" s="20" t="s">
        <v>282</v>
      </c>
      <c r="L178" s="51" t="s">
        <v>282</v>
      </c>
    </row>
    <row r="179" spans="1:12" x14ac:dyDescent="0.35">
      <c r="A179" s="19" t="str">
        <f>B153&amp;C179</f>
        <v>VALOR (Miles Euros)Mariscos Ing.</v>
      </c>
      <c r="B179" s="19">
        <v>0</v>
      </c>
      <c r="C179" s="19" t="s">
        <v>145</v>
      </c>
      <c r="D179" s="20" t="s">
        <v>282</v>
      </c>
      <c r="E179" s="20" t="s">
        <v>282</v>
      </c>
      <c r="F179" s="20" t="s">
        <v>282</v>
      </c>
      <c r="G179" s="20" t="s">
        <v>282</v>
      </c>
      <c r="H179" s="20" t="s">
        <v>282</v>
      </c>
      <c r="I179" s="20" t="s">
        <v>282</v>
      </c>
      <c r="J179" s="20" t="s">
        <v>282</v>
      </c>
      <c r="K179" s="20" t="s">
        <v>282</v>
      </c>
      <c r="L179" s="51" t="s">
        <v>282</v>
      </c>
    </row>
    <row r="180" spans="1:12" x14ac:dyDescent="0.35">
      <c r="A180" s="19" t="str">
        <f>B153&amp;C180</f>
        <v>VALOR (Miles Euros)Calamares Ing.</v>
      </c>
      <c r="B180" s="19">
        <v>0</v>
      </c>
      <c r="C180" s="19" t="s">
        <v>146</v>
      </c>
      <c r="D180" s="20" t="s">
        <v>282</v>
      </c>
      <c r="E180" s="20" t="s">
        <v>282</v>
      </c>
      <c r="F180" s="20" t="s">
        <v>282</v>
      </c>
      <c r="G180" s="20" t="s">
        <v>282</v>
      </c>
      <c r="H180" s="20" t="s">
        <v>282</v>
      </c>
      <c r="I180" s="20" t="s">
        <v>282</v>
      </c>
      <c r="J180" s="20" t="s">
        <v>282</v>
      </c>
      <c r="K180" s="20" t="s">
        <v>282</v>
      </c>
      <c r="L180" s="51" t="s">
        <v>282</v>
      </c>
    </row>
    <row r="181" spans="1:12" x14ac:dyDescent="0.35">
      <c r="A181" s="19" t="str">
        <f>B153&amp;C181</f>
        <v>VALOR (Miles Euros)Pulpo/sepia Ing.</v>
      </c>
      <c r="B181" s="19">
        <v>0</v>
      </c>
      <c r="C181" s="19" t="s">
        <v>147</v>
      </c>
      <c r="D181" s="20" t="s">
        <v>282</v>
      </c>
      <c r="E181" s="20" t="s">
        <v>282</v>
      </c>
      <c r="F181" s="20" t="s">
        <v>282</v>
      </c>
      <c r="G181" s="20" t="s">
        <v>282</v>
      </c>
      <c r="H181" s="20" t="s">
        <v>282</v>
      </c>
      <c r="I181" s="20" t="s">
        <v>282</v>
      </c>
      <c r="J181" s="20" t="s">
        <v>282</v>
      </c>
      <c r="K181" s="20" t="s">
        <v>282</v>
      </c>
      <c r="L181" s="51" t="s">
        <v>282</v>
      </c>
    </row>
    <row r="182" spans="1:12" x14ac:dyDescent="0.35">
      <c r="A182" s="19" t="str">
        <f>B153&amp;C182</f>
        <v>VALOR (Miles Euros)Langostinos/Gamb.Ing</v>
      </c>
      <c r="B182" s="19">
        <v>0</v>
      </c>
      <c r="C182" s="19" t="s">
        <v>183</v>
      </c>
      <c r="D182" s="20" t="s">
        <v>282</v>
      </c>
      <c r="E182" s="20" t="s">
        <v>282</v>
      </c>
      <c r="F182" s="20" t="s">
        <v>282</v>
      </c>
      <c r="G182" s="20" t="s">
        <v>282</v>
      </c>
      <c r="H182" s="20" t="s">
        <v>282</v>
      </c>
      <c r="I182" s="20" t="s">
        <v>282</v>
      </c>
      <c r="J182" s="20" t="s">
        <v>282</v>
      </c>
      <c r="K182" s="20" t="s">
        <v>282</v>
      </c>
      <c r="L182" s="51" t="s">
        <v>282</v>
      </c>
    </row>
    <row r="183" spans="1:12" x14ac:dyDescent="0.35">
      <c r="A183" s="19" t="str">
        <f>B153&amp;C183</f>
        <v>VALOR (Miles Euros)Otros mariscos Ing.</v>
      </c>
      <c r="B183" s="19">
        <v>0</v>
      </c>
      <c r="C183" s="19" t="s">
        <v>148</v>
      </c>
      <c r="D183" s="20" t="s">
        <v>282</v>
      </c>
      <c r="E183" s="20" t="s">
        <v>282</v>
      </c>
      <c r="F183" s="20" t="s">
        <v>282</v>
      </c>
      <c r="G183" s="20" t="s">
        <v>282</v>
      </c>
      <c r="H183" s="20" t="s">
        <v>282</v>
      </c>
      <c r="I183" s="20" t="s">
        <v>282</v>
      </c>
      <c r="J183" s="20" t="s">
        <v>282</v>
      </c>
      <c r="K183" s="20" t="s">
        <v>282</v>
      </c>
      <c r="L183" s="51" t="s">
        <v>282</v>
      </c>
    </row>
    <row r="184" spans="1:12" x14ac:dyDescent="0.35">
      <c r="A184" s="19" t="str">
        <f>B153&amp;C184</f>
        <v>VALOR (Miles Euros).Derivados lacteos Ing</v>
      </c>
      <c r="B184" s="19">
        <v>0</v>
      </c>
      <c r="C184" s="19" t="s">
        <v>184</v>
      </c>
      <c r="D184" s="20" t="s">
        <v>282</v>
      </c>
      <c r="E184" s="20" t="s">
        <v>282</v>
      </c>
      <c r="F184" s="20" t="s">
        <v>282</v>
      </c>
      <c r="G184" s="20" t="s">
        <v>282</v>
      </c>
      <c r="H184" s="20" t="s">
        <v>282</v>
      </c>
      <c r="I184" s="20" t="s">
        <v>282</v>
      </c>
      <c r="J184" s="20" t="s">
        <v>282</v>
      </c>
      <c r="K184" s="20" t="s">
        <v>282</v>
      </c>
      <c r="L184" s="51" t="s">
        <v>282</v>
      </c>
    </row>
    <row r="185" spans="1:12" x14ac:dyDescent="0.35">
      <c r="A185" s="19" t="str">
        <f>B153&amp;C185</f>
        <v>VALOR (Miles Euros)Mantequilla Ing.</v>
      </c>
      <c r="B185" s="19">
        <v>0</v>
      </c>
      <c r="C185" s="19" t="s">
        <v>149</v>
      </c>
      <c r="D185" s="20" t="s">
        <v>282</v>
      </c>
      <c r="E185" s="20" t="s">
        <v>282</v>
      </c>
      <c r="F185" s="20" t="s">
        <v>282</v>
      </c>
      <c r="G185" s="20" t="s">
        <v>282</v>
      </c>
      <c r="H185" s="20" t="s">
        <v>282</v>
      </c>
      <c r="I185" s="20" t="s">
        <v>282</v>
      </c>
      <c r="J185" s="20" t="s">
        <v>282</v>
      </c>
      <c r="K185" s="20" t="s">
        <v>282</v>
      </c>
      <c r="L185" s="51" t="s">
        <v>282</v>
      </c>
    </row>
    <row r="186" spans="1:12" x14ac:dyDescent="0.35">
      <c r="A186" s="19" t="str">
        <f>B153&amp;C186</f>
        <v>VALOR (Miles Euros)Postres Ing.</v>
      </c>
      <c r="B186" s="19">
        <v>0</v>
      </c>
      <c r="C186" s="19" t="s">
        <v>150</v>
      </c>
      <c r="D186" s="20" t="s">
        <v>282</v>
      </c>
      <c r="E186" s="20" t="s">
        <v>282</v>
      </c>
      <c r="F186" s="20" t="s">
        <v>282</v>
      </c>
      <c r="G186" s="20" t="s">
        <v>282</v>
      </c>
      <c r="H186" s="20" t="s">
        <v>282</v>
      </c>
      <c r="I186" s="20" t="s">
        <v>282</v>
      </c>
      <c r="J186" s="20" t="s">
        <v>282</v>
      </c>
      <c r="K186" s="20" t="s">
        <v>282</v>
      </c>
      <c r="L186" s="51" t="s">
        <v>282</v>
      </c>
    </row>
    <row r="187" spans="1:12" x14ac:dyDescent="0.35">
      <c r="A187" s="19" t="str">
        <f>B153&amp;C187</f>
        <v>VALOR (Miles Euros)Yogures Ing.</v>
      </c>
      <c r="B187" s="19">
        <v>0</v>
      </c>
      <c r="C187" s="19" t="s">
        <v>185</v>
      </c>
      <c r="D187" s="20" t="s">
        <v>282</v>
      </c>
      <c r="E187" s="20" t="s">
        <v>282</v>
      </c>
      <c r="F187" s="20" t="s">
        <v>282</v>
      </c>
      <c r="G187" s="20" t="s">
        <v>282</v>
      </c>
      <c r="H187" s="20" t="s">
        <v>282</v>
      </c>
      <c r="I187" s="20" t="s">
        <v>282</v>
      </c>
      <c r="J187" s="20" t="s">
        <v>282</v>
      </c>
      <c r="K187" s="20" t="s">
        <v>282</v>
      </c>
      <c r="L187" s="51" t="s">
        <v>282</v>
      </c>
    </row>
    <row r="188" spans="1:12" x14ac:dyDescent="0.35">
      <c r="A188" s="19" t="str">
        <f>B153&amp;C188</f>
        <v>VALOR (Miles Euros)Queso Ing.</v>
      </c>
      <c r="B188" s="19">
        <v>0</v>
      </c>
      <c r="C188" s="19" t="s">
        <v>151</v>
      </c>
      <c r="D188" s="20" t="s">
        <v>282</v>
      </c>
      <c r="E188" s="20" t="s">
        <v>282</v>
      </c>
      <c r="F188" s="20" t="s">
        <v>282</v>
      </c>
      <c r="G188" s="20" t="s">
        <v>282</v>
      </c>
      <c r="H188" s="20" t="s">
        <v>282</v>
      </c>
      <c r="I188" s="20" t="s">
        <v>282</v>
      </c>
      <c r="J188" s="20" t="s">
        <v>282</v>
      </c>
      <c r="K188" s="20" t="s">
        <v>282</v>
      </c>
      <c r="L188" s="51" t="s">
        <v>282</v>
      </c>
    </row>
    <row r="189" spans="1:12" x14ac:dyDescent="0.35">
      <c r="A189" s="19" t="str">
        <f>B153&amp;C189</f>
        <v>VALOR (Miles Euros).Fruta Ing.</v>
      </c>
      <c r="B189" s="19">
        <v>0</v>
      </c>
      <c r="C189" s="19" t="s">
        <v>152</v>
      </c>
      <c r="D189" s="20" t="s">
        <v>282</v>
      </c>
      <c r="E189" s="20" t="s">
        <v>282</v>
      </c>
      <c r="F189" s="20" t="s">
        <v>282</v>
      </c>
      <c r="G189" s="20" t="s">
        <v>282</v>
      </c>
      <c r="H189" s="20" t="s">
        <v>282</v>
      </c>
      <c r="I189" s="20" t="s">
        <v>282</v>
      </c>
      <c r="J189" s="20" t="s">
        <v>282</v>
      </c>
      <c r="K189" s="20" t="s">
        <v>282</v>
      </c>
      <c r="L189" s="51" t="s">
        <v>282</v>
      </c>
    </row>
    <row r="190" spans="1:12" x14ac:dyDescent="0.35">
      <c r="A190" s="19" t="str">
        <f>B153&amp;C190</f>
        <v>VALOR (Miles Euros)Fruta Fresca Ing</v>
      </c>
      <c r="B190" s="19">
        <v>0</v>
      </c>
      <c r="C190" s="19" t="s">
        <v>153</v>
      </c>
      <c r="D190" s="20" t="s">
        <v>282</v>
      </c>
      <c r="E190" s="20" t="s">
        <v>282</v>
      </c>
      <c r="F190" s="20" t="s">
        <v>282</v>
      </c>
      <c r="G190" s="20" t="s">
        <v>282</v>
      </c>
      <c r="H190" s="20" t="s">
        <v>282</v>
      </c>
      <c r="I190" s="20" t="s">
        <v>282</v>
      </c>
      <c r="J190" s="20" t="s">
        <v>282</v>
      </c>
      <c r="K190" s="20" t="s">
        <v>282</v>
      </c>
      <c r="L190" s="51" t="s">
        <v>282</v>
      </c>
    </row>
    <row r="191" spans="1:12" x14ac:dyDescent="0.35">
      <c r="A191" s="19" t="str">
        <f>B153&amp;C191</f>
        <v>VALOR (Miles Euros)Manzana Ing.</v>
      </c>
      <c r="B191" s="19">
        <v>0</v>
      </c>
      <c r="C191" s="19" t="s">
        <v>154</v>
      </c>
      <c r="D191" s="20" t="s">
        <v>282</v>
      </c>
      <c r="E191" s="20" t="s">
        <v>282</v>
      </c>
      <c r="F191" s="20" t="s">
        <v>282</v>
      </c>
      <c r="G191" s="20" t="s">
        <v>282</v>
      </c>
      <c r="H191" s="20" t="s">
        <v>282</v>
      </c>
      <c r="I191" s="20" t="s">
        <v>282</v>
      </c>
      <c r="J191" s="20" t="s">
        <v>282</v>
      </c>
      <c r="K191" s="20" t="s">
        <v>282</v>
      </c>
      <c r="L191" s="51" t="s">
        <v>282</v>
      </c>
    </row>
    <row r="192" spans="1:12" x14ac:dyDescent="0.35">
      <c r="A192" s="19" t="str">
        <f>B153&amp;C192</f>
        <v>VALOR (Miles Euros)Platano Ing.</v>
      </c>
      <c r="B192" s="19">
        <v>0</v>
      </c>
      <c r="C192" s="19" t="s">
        <v>155</v>
      </c>
      <c r="D192" s="20" t="s">
        <v>282</v>
      </c>
      <c r="E192" s="20" t="s">
        <v>282</v>
      </c>
      <c r="F192" s="20" t="s">
        <v>282</v>
      </c>
      <c r="G192" s="20" t="s">
        <v>282</v>
      </c>
      <c r="H192" s="20" t="s">
        <v>282</v>
      </c>
      <c r="I192" s="20" t="s">
        <v>282</v>
      </c>
      <c r="J192" s="20" t="s">
        <v>282</v>
      </c>
      <c r="K192" s="20" t="s">
        <v>282</v>
      </c>
      <c r="L192" s="51" t="s">
        <v>282</v>
      </c>
    </row>
    <row r="193" spans="1:12" x14ac:dyDescent="0.35">
      <c r="A193" s="19" t="str">
        <f>B153&amp;C193</f>
        <v>VALOR (Miles Euros)Naranja/Mandarina In</v>
      </c>
      <c r="B193" s="19">
        <v>0</v>
      </c>
      <c r="C193" s="19" t="s">
        <v>186</v>
      </c>
      <c r="D193" s="20" t="s">
        <v>282</v>
      </c>
      <c r="E193" s="20" t="s">
        <v>282</v>
      </c>
      <c r="F193" s="20" t="s">
        <v>282</v>
      </c>
      <c r="G193" s="20" t="s">
        <v>282</v>
      </c>
      <c r="H193" s="20" t="s">
        <v>282</v>
      </c>
      <c r="I193" s="20" t="s">
        <v>282</v>
      </c>
      <c r="J193" s="20" t="s">
        <v>282</v>
      </c>
      <c r="K193" s="20" t="s">
        <v>282</v>
      </c>
      <c r="L193" s="51" t="s">
        <v>282</v>
      </c>
    </row>
    <row r="194" spans="1:12" x14ac:dyDescent="0.35">
      <c r="A194" s="19" t="str">
        <f>B153&amp;C194</f>
        <v>VALOR (Miles Euros)Melon/sandia Ing.</v>
      </c>
      <c r="B194" s="19">
        <v>0</v>
      </c>
      <c r="C194" s="19" t="s">
        <v>156</v>
      </c>
      <c r="D194" s="20" t="s">
        <v>282</v>
      </c>
      <c r="E194" s="20" t="s">
        <v>282</v>
      </c>
      <c r="F194" s="20" t="s">
        <v>282</v>
      </c>
      <c r="G194" s="20" t="s">
        <v>282</v>
      </c>
      <c r="H194" s="20" t="s">
        <v>282</v>
      </c>
      <c r="I194" s="20" t="s">
        <v>282</v>
      </c>
      <c r="J194" s="20" t="s">
        <v>282</v>
      </c>
      <c r="K194" s="20" t="s">
        <v>282</v>
      </c>
      <c r="L194" s="51" t="s">
        <v>282</v>
      </c>
    </row>
    <row r="195" spans="1:12" x14ac:dyDescent="0.35">
      <c r="A195" s="19" t="str">
        <f>B153&amp;C195</f>
        <v>VALOR (Miles Euros)Fresa/freson Ing.</v>
      </c>
      <c r="B195" s="19">
        <v>0</v>
      </c>
      <c r="C195" s="19" t="s">
        <v>157</v>
      </c>
      <c r="D195" s="20" t="s">
        <v>282</v>
      </c>
      <c r="E195" s="20" t="s">
        <v>282</v>
      </c>
      <c r="F195" s="20" t="s">
        <v>282</v>
      </c>
      <c r="G195" s="20" t="s">
        <v>282</v>
      </c>
      <c r="H195" s="20" t="s">
        <v>282</v>
      </c>
      <c r="I195" s="20" t="s">
        <v>282</v>
      </c>
      <c r="J195" s="20" t="s">
        <v>282</v>
      </c>
      <c r="K195" s="20" t="s">
        <v>282</v>
      </c>
      <c r="L195" s="51" t="s">
        <v>282</v>
      </c>
    </row>
    <row r="196" spans="1:12" x14ac:dyDescent="0.35">
      <c r="A196" s="19" t="str">
        <f>B153&amp;C196</f>
        <v>VALOR (Miles Euros)Pina Ing.</v>
      </c>
      <c r="B196" s="19">
        <v>0</v>
      </c>
      <c r="C196" s="19" t="s">
        <v>187</v>
      </c>
      <c r="D196" s="20" t="s">
        <v>282</v>
      </c>
      <c r="E196" s="20" t="s">
        <v>282</v>
      </c>
      <c r="F196" s="20" t="s">
        <v>282</v>
      </c>
      <c r="G196" s="20" t="s">
        <v>282</v>
      </c>
      <c r="H196" s="20" t="s">
        <v>282</v>
      </c>
      <c r="I196" s="20" t="s">
        <v>282</v>
      </c>
      <c r="J196" s="20" t="s">
        <v>282</v>
      </c>
      <c r="K196" s="20" t="s">
        <v>282</v>
      </c>
      <c r="L196" s="51" t="s">
        <v>282</v>
      </c>
    </row>
    <row r="197" spans="1:12" x14ac:dyDescent="0.35">
      <c r="A197" s="19" t="str">
        <f>B153&amp;C197</f>
        <v>VALOR (Miles Euros)Resto frutas Ing.</v>
      </c>
      <c r="B197" s="19">
        <v>0</v>
      </c>
      <c r="C197" s="19" t="s">
        <v>158</v>
      </c>
      <c r="D197" s="20" t="s">
        <v>282</v>
      </c>
      <c r="E197" s="20" t="s">
        <v>282</v>
      </c>
      <c r="F197" s="20" t="s">
        <v>282</v>
      </c>
      <c r="G197" s="20" t="s">
        <v>282</v>
      </c>
      <c r="H197" s="20" t="s">
        <v>282</v>
      </c>
      <c r="I197" s="20" t="s">
        <v>282</v>
      </c>
      <c r="J197" s="20" t="s">
        <v>282</v>
      </c>
      <c r="K197" s="20" t="s">
        <v>282</v>
      </c>
      <c r="L197" s="51" t="s">
        <v>282</v>
      </c>
    </row>
    <row r="198" spans="1:12" x14ac:dyDescent="0.35">
      <c r="A198" s="19" t="str">
        <f>B153&amp;C198</f>
        <v>VALOR (Miles Euros)Mermeladas Ing.</v>
      </c>
      <c r="B198" s="19">
        <v>0</v>
      </c>
      <c r="C198" s="19" t="s">
        <v>188</v>
      </c>
      <c r="D198" s="20" t="s">
        <v>282</v>
      </c>
      <c r="E198" s="20" t="s">
        <v>282</v>
      </c>
      <c r="F198" s="20" t="s">
        <v>282</v>
      </c>
      <c r="G198" s="20" t="s">
        <v>282</v>
      </c>
      <c r="H198" s="20" t="s">
        <v>282</v>
      </c>
      <c r="I198" s="20" t="s">
        <v>282</v>
      </c>
      <c r="J198" s="20" t="s">
        <v>282</v>
      </c>
      <c r="K198" s="20" t="s">
        <v>282</v>
      </c>
      <c r="L198" s="51" t="s">
        <v>282</v>
      </c>
    </row>
    <row r="199" spans="1:12" x14ac:dyDescent="0.35">
      <c r="A199" s="19" t="str">
        <f>B153&amp;C199</f>
        <v>VALOR (Miles Euros).Hortalizas/Verdur.Ing</v>
      </c>
      <c r="B199" s="19">
        <v>0</v>
      </c>
      <c r="C199" s="19" t="s">
        <v>189</v>
      </c>
      <c r="D199" s="20" t="s">
        <v>282</v>
      </c>
      <c r="E199" s="20" t="s">
        <v>282</v>
      </c>
      <c r="F199" s="20" t="s">
        <v>282</v>
      </c>
      <c r="G199" s="20" t="s">
        <v>282</v>
      </c>
      <c r="H199" s="20" t="s">
        <v>282</v>
      </c>
      <c r="I199" s="20" t="s">
        <v>282</v>
      </c>
      <c r="J199" s="20" t="s">
        <v>282</v>
      </c>
      <c r="K199" s="20" t="s">
        <v>282</v>
      </c>
      <c r="L199" s="51" t="s">
        <v>282</v>
      </c>
    </row>
    <row r="200" spans="1:12" x14ac:dyDescent="0.35">
      <c r="A200" s="19" t="str">
        <f>B153&amp;C200</f>
        <v>VALOR (Miles Euros)Tomates Ing.</v>
      </c>
      <c r="B200" s="19">
        <v>0</v>
      </c>
      <c r="C200" s="19" t="s">
        <v>159</v>
      </c>
      <c r="D200" s="20" t="s">
        <v>282</v>
      </c>
      <c r="E200" s="20" t="s">
        <v>282</v>
      </c>
      <c r="F200" s="20" t="s">
        <v>282</v>
      </c>
      <c r="G200" s="20" t="s">
        <v>282</v>
      </c>
      <c r="H200" s="20" t="s">
        <v>282</v>
      </c>
      <c r="I200" s="20" t="s">
        <v>282</v>
      </c>
      <c r="J200" s="20" t="s">
        <v>282</v>
      </c>
      <c r="K200" s="20" t="s">
        <v>282</v>
      </c>
      <c r="L200" s="51" t="s">
        <v>282</v>
      </c>
    </row>
    <row r="201" spans="1:12" x14ac:dyDescent="0.35">
      <c r="A201" s="19" t="str">
        <f>B153&amp;C201</f>
        <v>VALOR (Miles Euros)Judías verdes Ing.</v>
      </c>
      <c r="B201" s="19">
        <v>0</v>
      </c>
      <c r="C201" s="19" t="s">
        <v>190</v>
      </c>
      <c r="D201" s="20" t="s">
        <v>282</v>
      </c>
      <c r="E201" s="20" t="s">
        <v>282</v>
      </c>
      <c r="F201" s="20" t="s">
        <v>282</v>
      </c>
      <c r="G201" s="20" t="s">
        <v>282</v>
      </c>
      <c r="H201" s="20" t="s">
        <v>282</v>
      </c>
      <c r="I201" s="20" t="s">
        <v>282</v>
      </c>
      <c r="J201" s="20" t="s">
        <v>282</v>
      </c>
      <c r="K201" s="20" t="s">
        <v>282</v>
      </c>
      <c r="L201" s="51" t="s">
        <v>282</v>
      </c>
    </row>
    <row r="202" spans="1:12" x14ac:dyDescent="0.35">
      <c r="A202" s="19" t="str">
        <f>B153&amp;C202</f>
        <v>VALOR (Miles Euros)Patatas Ing.</v>
      </c>
      <c r="B202" s="19">
        <v>0</v>
      </c>
      <c r="C202" s="19" t="s">
        <v>160</v>
      </c>
      <c r="D202" s="20" t="s">
        <v>282</v>
      </c>
      <c r="E202" s="20" t="s">
        <v>282</v>
      </c>
      <c r="F202" s="20" t="s">
        <v>282</v>
      </c>
      <c r="G202" s="20" t="s">
        <v>282</v>
      </c>
      <c r="H202" s="20" t="s">
        <v>282</v>
      </c>
      <c r="I202" s="20" t="s">
        <v>282</v>
      </c>
      <c r="J202" s="20" t="s">
        <v>282</v>
      </c>
      <c r="K202" s="20" t="s">
        <v>282</v>
      </c>
      <c r="L202" s="51" t="s">
        <v>282</v>
      </c>
    </row>
    <row r="203" spans="1:12" x14ac:dyDescent="0.35">
      <c r="A203" s="19" t="str">
        <f>B153&amp;C203</f>
        <v>VALOR (Miles Euros)Cebollas Ing.</v>
      </c>
      <c r="B203" s="19">
        <v>0</v>
      </c>
      <c r="C203" s="19" t="s">
        <v>161</v>
      </c>
      <c r="D203" s="20" t="s">
        <v>282</v>
      </c>
      <c r="E203" s="20" t="s">
        <v>282</v>
      </c>
      <c r="F203" s="20" t="s">
        <v>282</v>
      </c>
      <c r="G203" s="20" t="s">
        <v>282</v>
      </c>
      <c r="H203" s="20" t="s">
        <v>282</v>
      </c>
      <c r="I203" s="20" t="s">
        <v>282</v>
      </c>
      <c r="J203" s="20" t="s">
        <v>282</v>
      </c>
      <c r="K203" s="20" t="s">
        <v>282</v>
      </c>
      <c r="L203" s="51" t="s">
        <v>282</v>
      </c>
    </row>
    <row r="204" spans="1:12" x14ac:dyDescent="0.35">
      <c r="A204" s="19" t="str">
        <f>B153&amp;C204</f>
        <v>VALOR (Miles Euros)Pimientos Ing.</v>
      </c>
      <c r="B204" s="19">
        <v>0</v>
      </c>
      <c r="C204" s="19" t="s">
        <v>162</v>
      </c>
      <c r="D204" s="20" t="s">
        <v>282</v>
      </c>
      <c r="E204" s="20" t="s">
        <v>282</v>
      </c>
      <c r="F204" s="20" t="s">
        <v>282</v>
      </c>
      <c r="G204" s="20" t="s">
        <v>282</v>
      </c>
      <c r="H204" s="20" t="s">
        <v>282</v>
      </c>
      <c r="I204" s="20" t="s">
        <v>282</v>
      </c>
      <c r="J204" s="20" t="s">
        <v>282</v>
      </c>
      <c r="K204" s="20" t="s">
        <v>282</v>
      </c>
      <c r="L204" s="51" t="s">
        <v>282</v>
      </c>
    </row>
    <row r="205" spans="1:12" x14ac:dyDescent="0.35">
      <c r="A205" s="19" t="str">
        <f>B153&amp;C205</f>
        <v>VALOR (Miles Euros)Lechugas Ing.</v>
      </c>
      <c r="B205" s="19">
        <v>0</v>
      </c>
      <c r="C205" s="19" t="s">
        <v>163</v>
      </c>
      <c r="D205" s="20" t="s">
        <v>282</v>
      </c>
      <c r="E205" s="20" t="s">
        <v>282</v>
      </c>
      <c r="F205" s="20" t="s">
        <v>282</v>
      </c>
      <c r="G205" s="20" t="s">
        <v>282</v>
      </c>
      <c r="H205" s="20" t="s">
        <v>282</v>
      </c>
      <c r="I205" s="20" t="s">
        <v>282</v>
      </c>
      <c r="J205" s="20" t="s">
        <v>282</v>
      </c>
      <c r="K205" s="20" t="s">
        <v>282</v>
      </c>
      <c r="L205" s="51" t="s">
        <v>282</v>
      </c>
    </row>
    <row r="206" spans="1:12" x14ac:dyDescent="0.35">
      <c r="A206" s="19" t="str">
        <f>B153&amp;C206</f>
        <v>VALOR (Miles Euros)Setas Ing.</v>
      </c>
      <c r="B206" s="19">
        <v>0</v>
      </c>
      <c r="C206" s="19" t="s">
        <v>164</v>
      </c>
      <c r="D206" s="20" t="s">
        <v>282</v>
      </c>
      <c r="E206" s="20" t="s">
        <v>282</v>
      </c>
      <c r="F206" s="20" t="s">
        <v>282</v>
      </c>
      <c r="G206" s="20" t="s">
        <v>282</v>
      </c>
      <c r="H206" s="20" t="s">
        <v>282</v>
      </c>
      <c r="I206" s="20" t="s">
        <v>282</v>
      </c>
      <c r="J206" s="20" t="s">
        <v>282</v>
      </c>
      <c r="K206" s="20" t="s">
        <v>282</v>
      </c>
      <c r="L206" s="51" t="s">
        <v>282</v>
      </c>
    </row>
    <row r="207" spans="1:12" x14ac:dyDescent="0.35">
      <c r="A207" s="19" t="str">
        <f>B153&amp;C207</f>
        <v>VALOR (Miles Euros)Esparragos Ing.</v>
      </c>
      <c r="B207" s="19">
        <v>0</v>
      </c>
      <c r="C207" s="19" t="s">
        <v>165</v>
      </c>
      <c r="D207" s="20" t="s">
        <v>282</v>
      </c>
      <c r="E207" s="20" t="s">
        <v>282</v>
      </c>
      <c r="F207" s="20" t="s">
        <v>282</v>
      </c>
      <c r="G207" s="20" t="s">
        <v>282</v>
      </c>
      <c r="H207" s="20" t="s">
        <v>282</v>
      </c>
      <c r="I207" s="20" t="s">
        <v>282</v>
      </c>
      <c r="J207" s="20" t="s">
        <v>282</v>
      </c>
      <c r="K207" s="20" t="s">
        <v>282</v>
      </c>
      <c r="L207" s="51" t="s">
        <v>282</v>
      </c>
    </row>
    <row r="208" spans="1:12" x14ac:dyDescent="0.35">
      <c r="A208" s="19" t="str">
        <f>B153&amp;C208</f>
        <v>VALOR (Miles Euros)Otras hortalizas Ing.</v>
      </c>
      <c r="B208" s="19">
        <v>0</v>
      </c>
      <c r="C208" s="19" t="s">
        <v>166</v>
      </c>
      <c r="D208" s="20" t="s">
        <v>282</v>
      </c>
      <c r="E208" s="20" t="s">
        <v>282</v>
      </c>
      <c r="F208" s="20" t="s">
        <v>282</v>
      </c>
      <c r="G208" s="20" t="s">
        <v>282</v>
      </c>
      <c r="H208" s="20" t="s">
        <v>282</v>
      </c>
      <c r="I208" s="20" t="s">
        <v>282</v>
      </c>
      <c r="J208" s="20" t="s">
        <v>282</v>
      </c>
      <c r="K208" s="20" t="s">
        <v>282</v>
      </c>
      <c r="L208" s="51" t="s">
        <v>282</v>
      </c>
    </row>
    <row r="209" spans="1:12" x14ac:dyDescent="0.35">
      <c r="A209" s="19" t="str">
        <f>B153&amp;C209</f>
        <v>VALOR (Miles Euros).Aceite alino Ing.</v>
      </c>
      <c r="B209" s="19">
        <v>0</v>
      </c>
      <c r="C209" s="19" t="s">
        <v>191</v>
      </c>
      <c r="D209" s="20" t="s">
        <v>282</v>
      </c>
      <c r="E209" s="20" t="s">
        <v>282</v>
      </c>
      <c r="F209" s="20" t="s">
        <v>282</v>
      </c>
      <c r="G209" s="20" t="s">
        <v>282</v>
      </c>
      <c r="H209" s="20" t="s">
        <v>282</v>
      </c>
      <c r="I209" s="20" t="s">
        <v>282</v>
      </c>
      <c r="J209" s="20" t="s">
        <v>282</v>
      </c>
      <c r="K209" s="20" t="s">
        <v>282</v>
      </c>
      <c r="L209" s="51" t="s">
        <v>282</v>
      </c>
    </row>
    <row r="210" spans="1:12" x14ac:dyDescent="0.35">
      <c r="A210" s="19" t="str">
        <f>B153&amp;C210</f>
        <v>VALOR (Miles Euros)Aceite oliva Ing.</v>
      </c>
      <c r="B210" s="19">
        <v>0</v>
      </c>
      <c r="C210" s="19" t="s">
        <v>270</v>
      </c>
      <c r="D210" s="20" t="s">
        <v>282</v>
      </c>
      <c r="E210" s="20" t="s">
        <v>282</v>
      </c>
      <c r="F210" s="20" t="s">
        <v>282</v>
      </c>
      <c r="G210" s="20" t="s">
        <v>282</v>
      </c>
      <c r="H210" s="20" t="s">
        <v>282</v>
      </c>
      <c r="I210" s="20" t="s">
        <v>282</v>
      </c>
      <c r="J210" s="20" t="s">
        <v>282</v>
      </c>
      <c r="K210" s="20" t="s">
        <v>282</v>
      </c>
      <c r="L210" s="51" t="s">
        <v>282</v>
      </c>
    </row>
    <row r="211" spans="1:12" x14ac:dyDescent="0.35">
      <c r="A211" s="19" t="str">
        <f>B153&amp;C211</f>
        <v>VALOR (Miles Euros)Resto aceite Ing.</v>
      </c>
      <c r="B211" s="19">
        <v>0</v>
      </c>
      <c r="C211" s="19" t="s">
        <v>271</v>
      </c>
      <c r="D211" s="20" t="s">
        <v>282</v>
      </c>
      <c r="E211" s="20" t="s">
        <v>282</v>
      </c>
      <c r="F211" s="20" t="s">
        <v>282</v>
      </c>
      <c r="G211" s="20" t="s">
        <v>282</v>
      </c>
      <c r="H211" s="20" t="s">
        <v>282</v>
      </c>
      <c r="I211" s="20" t="s">
        <v>282</v>
      </c>
      <c r="J211" s="20" t="s">
        <v>282</v>
      </c>
      <c r="K211" s="20" t="s">
        <v>282</v>
      </c>
      <c r="L211" s="51" t="s">
        <v>282</v>
      </c>
    </row>
    <row r="212" spans="1:12" x14ac:dyDescent="0.35">
      <c r="A212" s="19" t="str">
        <f>B153&amp;C212</f>
        <v>VALOR (Miles Euros).Pan Ing.</v>
      </c>
      <c r="B212" s="19">
        <v>0</v>
      </c>
      <c r="C212" s="19" t="s">
        <v>167</v>
      </c>
      <c r="D212" s="20" t="s">
        <v>282</v>
      </c>
      <c r="E212" s="20" t="s">
        <v>282</v>
      </c>
      <c r="F212" s="20" t="s">
        <v>282</v>
      </c>
      <c r="G212" s="20" t="s">
        <v>282</v>
      </c>
      <c r="H212" s="20" t="s">
        <v>282</v>
      </c>
      <c r="I212" s="20" t="s">
        <v>282</v>
      </c>
      <c r="J212" s="20" t="s">
        <v>282</v>
      </c>
      <c r="K212" s="20" t="s">
        <v>282</v>
      </c>
      <c r="L212" s="51" t="s">
        <v>282</v>
      </c>
    </row>
    <row r="213" spans="1:12" x14ac:dyDescent="0.35">
      <c r="A213" s="19" t="str">
        <f>B153&amp;C213</f>
        <v>VALOR (Miles Euros).Pastas Ing.</v>
      </c>
      <c r="B213" s="19">
        <v>0</v>
      </c>
      <c r="C213" s="19" t="s">
        <v>168</v>
      </c>
      <c r="D213" s="20" t="s">
        <v>282</v>
      </c>
      <c r="E213" s="20" t="s">
        <v>282</v>
      </c>
      <c r="F213" s="20" t="s">
        <v>282</v>
      </c>
      <c r="G213" s="20" t="s">
        <v>282</v>
      </c>
      <c r="H213" s="20" t="s">
        <v>282</v>
      </c>
      <c r="I213" s="20" t="s">
        <v>282</v>
      </c>
      <c r="J213" s="20" t="s">
        <v>282</v>
      </c>
      <c r="K213" s="20" t="s">
        <v>282</v>
      </c>
      <c r="L213" s="51" t="s">
        <v>282</v>
      </c>
    </row>
    <row r="214" spans="1:12" x14ac:dyDescent="0.35">
      <c r="A214" s="19" t="str">
        <f>B153&amp;C214</f>
        <v>VALOR (Miles Euros).Arroz Ing.</v>
      </c>
      <c r="B214" s="19">
        <v>0</v>
      </c>
      <c r="C214" s="19" t="s">
        <v>169</v>
      </c>
      <c r="D214" s="20" t="s">
        <v>282</v>
      </c>
      <c r="E214" s="20" t="s">
        <v>282</v>
      </c>
      <c r="F214" s="20" t="s">
        <v>282</v>
      </c>
      <c r="G214" s="20" t="s">
        <v>282</v>
      </c>
      <c r="H214" s="20" t="s">
        <v>282</v>
      </c>
      <c r="I214" s="20" t="s">
        <v>282</v>
      </c>
      <c r="J214" s="20" t="s">
        <v>282</v>
      </c>
      <c r="K214" s="20" t="s">
        <v>282</v>
      </c>
      <c r="L214" s="51" t="s">
        <v>282</v>
      </c>
    </row>
    <row r="215" spans="1:12" x14ac:dyDescent="0.35">
      <c r="A215" s="19" t="str">
        <f>B153&amp;C215</f>
        <v>VALOR (Miles Euros).Legumbres Ing.</v>
      </c>
      <c r="B215" s="19">
        <v>0</v>
      </c>
      <c r="C215" s="19" t="s">
        <v>170</v>
      </c>
      <c r="D215" s="20" t="s">
        <v>282</v>
      </c>
      <c r="E215" s="20" t="s">
        <v>282</v>
      </c>
      <c r="F215" s="20" t="s">
        <v>282</v>
      </c>
      <c r="G215" s="20" t="s">
        <v>282</v>
      </c>
      <c r="H215" s="20" t="s">
        <v>282</v>
      </c>
      <c r="I215" s="20" t="s">
        <v>282</v>
      </c>
      <c r="J215" s="20" t="s">
        <v>282</v>
      </c>
      <c r="K215" s="20" t="s">
        <v>282</v>
      </c>
      <c r="L215" s="51" t="s">
        <v>282</v>
      </c>
    </row>
    <row r="216" spans="1:12" x14ac:dyDescent="0.35">
      <c r="A216" s="19" t="str">
        <f>B153&amp;C216</f>
        <v>VALOR (Miles Euros)BATIDOS</v>
      </c>
      <c r="B216" s="19">
        <v>0</v>
      </c>
      <c r="C216" s="19" t="s">
        <v>272</v>
      </c>
      <c r="D216" s="20" t="s">
        <v>282</v>
      </c>
      <c r="E216" s="20" t="s">
        <v>282</v>
      </c>
      <c r="F216" s="20" t="s">
        <v>282</v>
      </c>
      <c r="G216" s="20" t="s">
        <v>282</v>
      </c>
      <c r="H216" s="20" t="s">
        <v>282</v>
      </c>
      <c r="I216" s="20" t="s">
        <v>282</v>
      </c>
      <c r="J216" s="20" t="s">
        <v>282</v>
      </c>
      <c r="K216" s="20" t="s">
        <v>282</v>
      </c>
      <c r="L216" s="51" t="s">
        <v>282</v>
      </c>
    </row>
    <row r="217" spans="1:12" x14ac:dyDescent="0.35">
      <c r="A217" s="19" t="str">
        <f>B153&amp;C217</f>
        <v>VALOR (Miles Euros)HELADOS</v>
      </c>
      <c r="B217" s="19">
        <v>0</v>
      </c>
      <c r="C217" s="19" t="s">
        <v>273</v>
      </c>
      <c r="D217" s="20" t="s">
        <v>282</v>
      </c>
      <c r="E217" s="20" t="s">
        <v>282</v>
      </c>
      <c r="F217" s="20" t="s">
        <v>282</v>
      </c>
      <c r="G217" s="20" t="s">
        <v>282</v>
      </c>
      <c r="H217" s="20" t="s">
        <v>282</v>
      </c>
      <c r="I217" s="20" t="s">
        <v>282</v>
      </c>
      <c r="J217" s="20" t="s">
        <v>282</v>
      </c>
      <c r="K217" s="20" t="s">
        <v>282</v>
      </c>
      <c r="L217" s="51" t="s">
        <v>282</v>
      </c>
    </row>
    <row r="218" spans="1:12" x14ac:dyDescent="0.35">
      <c r="A218" s="19" t="str">
        <f>B153&amp;C218</f>
        <v>VALOR (Miles Euros)GALLETAS</v>
      </c>
      <c r="B218" s="19">
        <v>0</v>
      </c>
      <c r="C218" s="19" t="s">
        <v>274</v>
      </c>
      <c r="D218" s="20" t="s">
        <v>282</v>
      </c>
      <c r="E218" s="20" t="s">
        <v>282</v>
      </c>
      <c r="F218" s="20" t="s">
        <v>282</v>
      </c>
      <c r="G218" s="20" t="s">
        <v>282</v>
      </c>
      <c r="H218" s="20" t="s">
        <v>282</v>
      </c>
      <c r="I218" s="20" t="s">
        <v>282</v>
      </c>
      <c r="J218" s="20" t="s">
        <v>282</v>
      </c>
      <c r="K218" s="20" t="s">
        <v>282</v>
      </c>
      <c r="L218" s="51" t="s">
        <v>282</v>
      </c>
    </row>
    <row r="219" spans="1:12" x14ac:dyDescent="0.35">
      <c r="A219" s="19" t="str">
        <f>B153&amp;C219</f>
        <v>VALOR (Miles Euros)BOLLERÍA</v>
      </c>
      <c r="B219" s="19">
        <v>0</v>
      </c>
      <c r="C219" s="19" t="s">
        <v>275</v>
      </c>
      <c r="D219" s="20" t="s">
        <v>282</v>
      </c>
      <c r="E219" s="20" t="s">
        <v>282</v>
      </c>
      <c r="F219" s="20" t="s">
        <v>282</v>
      </c>
      <c r="G219" s="20" t="s">
        <v>282</v>
      </c>
      <c r="H219" s="20" t="s">
        <v>282</v>
      </c>
      <c r="I219" s="20" t="s">
        <v>282</v>
      </c>
      <c r="J219" s="20" t="s">
        <v>282</v>
      </c>
      <c r="K219" s="20" t="s">
        <v>282</v>
      </c>
      <c r="L219" s="51" t="s">
        <v>282</v>
      </c>
    </row>
    <row r="220" spans="1:12" x14ac:dyDescent="0.35">
      <c r="A220" s="19" t="str">
        <f>B153&amp;C220</f>
        <v>VALOR (Miles Euros)BOLLERIA SALADA</v>
      </c>
      <c r="B220" s="19">
        <v>0</v>
      </c>
      <c r="C220" s="19" t="s">
        <v>276</v>
      </c>
      <c r="D220" s="20" t="s">
        <v>282</v>
      </c>
      <c r="E220" s="20" t="s">
        <v>282</v>
      </c>
      <c r="F220" s="20" t="s">
        <v>282</v>
      </c>
      <c r="G220" s="20" t="s">
        <v>282</v>
      </c>
      <c r="H220" s="20" t="s">
        <v>282</v>
      </c>
      <c r="I220" s="20" t="s">
        <v>282</v>
      </c>
      <c r="J220" s="20" t="s">
        <v>282</v>
      </c>
      <c r="K220" s="20" t="s">
        <v>282</v>
      </c>
      <c r="L220" s="51" t="s">
        <v>282</v>
      </c>
    </row>
    <row r="221" spans="1:12" x14ac:dyDescent="0.35">
      <c r="A221" s="19" t="str">
        <f>B153&amp;C221</f>
        <v>VALOR (Miles Euros)BOLLERIA DULCE</v>
      </c>
      <c r="B221" s="19">
        <v>0</v>
      </c>
      <c r="C221" s="19" t="s">
        <v>277</v>
      </c>
      <c r="D221" s="20" t="s">
        <v>282</v>
      </c>
      <c r="E221" s="20" t="s">
        <v>282</v>
      </c>
      <c r="F221" s="20" t="s">
        <v>282</v>
      </c>
      <c r="G221" s="20" t="s">
        <v>282</v>
      </c>
      <c r="H221" s="20" t="s">
        <v>282</v>
      </c>
      <c r="I221" s="20" t="s">
        <v>282</v>
      </c>
      <c r="J221" s="20" t="s">
        <v>282</v>
      </c>
      <c r="K221" s="20" t="s">
        <v>282</v>
      </c>
      <c r="L221" s="51" t="s">
        <v>282</v>
      </c>
    </row>
    <row r="222" spans="1:12" x14ac:dyDescent="0.35">
      <c r="A222" s="19" t="str">
        <f>B153&amp;C222</f>
        <v>VALOR (Miles Euros)PAL.PAN+BARRIT+TORTIT</v>
      </c>
      <c r="B222" s="19">
        <v>0</v>
      </c>
      <c r="C222" s="19" t="s">
        <v>278</v>
      </c>
      <c r="D222" s="20" t="s">
        <v>282</v>
      </c>
      <c r="E222" s="20" t="s">
        <v>282</v>
      </c>
      <c r="F222" s="20" t="s">
        <v>282</v>
      </c>
      <c r="G222" s="20" t="s">
        <v>282</v>
      </c>
      <c r="H222" s="20" t="s">
        <v>282</v>
      </c>
      <c r="I222" s="20" t="s">
        <v>282</v>
      </c>
      <c r="J222" s="20" t="s">
        <v>282</v>
      </c>
      <c r="K222" s="20" t="s">
        <v>282</v>
      </c>
      <c r="L222" s="51" t="s">
        <v>282</v>
      </c>
    </row>
    <row r="223" spans="1:12" x14ac:dyDescent="0.35">
      <c r="A223" s="19" t="str">
        <f>B153&amp;C223</f>
        <v>VALOR (Miles Euros)PALITOS PAN</v>
      </c>
      <c r="B223" s="19">
        <v>0</v>
      </c>
      <c r="C223" s="19" t="s">
        <v>279</v>
      </c>
      <c r="D223" s="20" t="s">
        <v>282</v>
      </c>
      <c r="E223" s="20" t="s">
        <v>282</v>
      </c>
      <c r="F223" s="20" t="s">
        <v>282</v>
      </c>
      <c r="G223" s="20" t="s">
        <v>282</v>
      </c>
      <c r="H223" s="20" t="s">
        <v>282</v>
      </c>
      <c r="I223" s="20" t="s">
        <v>282</v>
      </c>
      <c r="J223" s="20" t="s">
        <v>282</v>
      </c>
      <c r="K223" s="20" t="s">
        <v>282</v>
      </c>
      <c r="L223" s="51" t="s">
        <v>282</v>
      </c>
    </row>
    <row r="224" spans="1:12" x14ac:dyDescent="0.35">
      <c r="A224" s="19" t="str">
        <f>B153&amp;C224</f>
        <v>VALOR (Miles Euros)TORTITAS</v>
      </c>
      <c r="B224" s="19">
        <v>0</v>
      </c>
      <c r="C224" s="19" t="s">
        <v>280</v>
      </c>
      <c r="D224" s="20" t="s">
        <v>282</v>
      </c>
      <c r="E224" s="20" t="s">
        <v>282</v>
      </c>
      <c r="F224" s="20" t="s">
        <v>282</v>
      </c>
      <c r="G224" s="20" t="s">
        <v>282</v>
      </c>
      <c r="H224" s="20" t="s">
        <v>282</v>
      </c>
      <c r="I224" s="20" t="s">
        <v>282</v>
      </c>
      <c r="J224" s="20" t="s">
        <v>282</v>
      </c>
      <c r="K224" s="20" t="s">
        <v>282</v>
      </c>
      <c r="L224" s="51" t="s">
        <v>282</v>
      </c>
    </row>
    <row r="225" spans="1:12" x14ac:dyDescent="0.35">
      <c r="A225" s="19" t="str">
        <f>B153&amp;C225</f>
        <v>VALOR (Miles Euros)BARRITAS</v>
      </c>
      <c r="B225" s="19">
        <v>0</v>
      </c>
      <c r="C225" s="19" t="s">
        <v>281</v>
      </c>
      <c r="D225" s="20" t="s">
        <v>282</v>
      </c>
      <c r="E225" s="20" t="s">
        <v>282</v>
      </c>
      <c r="F225" s="20" t="s">
        <v>282</v>
      </c>
      <c r="G225" s="20" t="s">
        <v>282</v>
      </c>
      <c r="H225" s="20" t="s">
        <v>282</v>
      </c>
      <c r="I225" s="20" t="s">
        <v>282</v>
      </c>
      <c r="J225" s="20" t="s">
        <v>282</v>
      </c>
      <c r="K225" s="20" t="s">
        <v>282</v>
      </c>
      <c r="L225" s="51" t="s">
        <v>282</v>
      </c>
    </row>
    <row r="226" spans="1:12" x14ac:dyDescent="0.35">
      <c r="A226" s="19" t="str">
        <f>B153&amp;C226</f>
        <v>VALOR (Miles Euros).Resto productos Ing.</v>
      </c>
      <c r="B226" s="19">
        <v>0</v>
      </c>
      <c r="C226" s="19" t="s">
        <v>175</v>
      </c>
      <c r="D226" s="20" t="s">
        <v>282</v>
      </c>
      <c r="E226" s="20" t="s">
        <v>282</v>
      </c>
      <c r="F226" s="20" t="s">
        <v>282</v>
      </c>
      <c r="G226" s="20" t="s">
        <v>282</v>
      </c>
      <c r="H226" s="20" t="s">
        <v>282</v>
      </c>
      <c r="I226" s="20" t="s">
        <v>282</v>
      </c>
      <c r="J226" s="20" t="s">
        <v>282</v>
      </c>
      <c r="K226" s="20" t="s">
        <v>282</v>
      </c>
      <c r="L226" s="51" t="s">
        <v>282</v>
      </c>
    </row>
    <row r="227" spans="1:12" x14ac:dyDescent="0.35">
      <c r="A227" s="19" t="str">
        <f>B153&amp;C227</f>
        <v>VALOR (Miles Euros)Platos Base Huevos</v>
      </c>
      <c r="B227" s="19">
        <v>0</v>
      </c>
      <c r="C227" s="19" t="s">
        <v>254</v>
      </c>
      <c r="D227" s="20" t="s">
        <v>282</v>
      </c>
      <c r="E227" s="20" t="s">
        <v>282</v>
      </c>
      <c r="F227" s="20" t="s">
        <v>282</v>
      </c>
      <c r="G227" s="20" t="s">
        <v>282</v>
      </c>
      <c r="H227" s="20" t="s">
        <v>282</v>
      </c>
      <c r="I227" s="20" t="s">
        <v>282</v>
      </c>
      <c r="J227" s="20" t="s">
        <v>282</v>
      </c>
      <c r="K227" s="20" t="s">
        <v>282</v>
      </c>
      <c r="L227" s="51" t="s">
        <v>282</v>
      </c>
    </row>
    <row r="228" spans="1:12" x14ac:dyDescent="0.35">
      <c r="A228" s="19" t="str">
        <f>B228&amp;C228</f>
        <v>PENETRACION (%).T.Alimentos TOTAL ING</v>
      </c>
      <c r="B228" s="19" t="s">
        <v>118</v>
      </c>
      <c r="C228" s="19" t="s">
        <v>176</v>
      </c>
      <c r="D228" s="20">
        <v>84.332149999999999</v>
      </c>
      <c r="E228" s="20">
        <v>80.596770000000006</v>
      </c>
      <c r="F228" s="20">
        <v>81.252300000000005</v>
      </c>
      <c r="G228" s="20">
        <v>82.186639999999997</v>
      </c>
      <c r="H228" s="20">
        <v>83.670760000000001</v>
      </c>
      <c r="I228" s="20">
        <v>79.835599999999999</v>
      </c>
      <c r="J228" s="20">
        <v>79.520700000000005</v>
      </c>
      <c r="K228" s="20">
        <v>80.717179999999999</v>
      </c>
      <c r="L228" s="51">
        <v>82.422539999999998</v>
      </c>
    </row>
    <row r="229" spans="1:12" x14ac:dyDescent="0.35">
      <c r="A229" s="19" t="str">
        <f>B228&amp;C229</f>
        <v>PENETRACION (%).T.Carne Ing.</v>
      </c>
      <c r="B229" s="19">
        <v>0</v>
      </c>
      <c r="C229" s="19" t="s">
        <v>126</v>
      </c>
      <c r="D229" s="20">
        <v>76.624409999999997</v>
      </c>
      <c r="E229" s="20">
        <v>70.850269999999995</v>
      </c>
      <c r="F229" s="20">
        <v>71.404759999999996</v>
      </c>
      <c r="G229" s="20">
        <v>70.157550000000001</v>
      </c>
      <c r="H229" s="20">
        <v>75.016409999999993</v>
      </c>
      <c r="I229" s="20">
        <v>71.484650000000002</v>
      </c>
      <c r="J229" s="20">
        <v>70.019220000000004</v>
      </c>
      <c r="K229" s="20">
        <v>70.779089999999997</v>
      </c>
      <c r="L229" s="51">
        <v>73.978290000000001</v>
      </c>
    </row>
    <row r="230" spans="1:12" x14ac:dyDescent="0.35">
      <c r="A230" s="19" t="str">
        <f>B228&amp;C230</f>
        <v>PENETRACION (%)T.Carne Fresca Ing</v>
      </c>
      <c r="B230" s="19">
        <v>0</v>
      </c>
      <c r="C230" s="19" t="s">
        <v>127</v>
      </c>
      <c r="D230" s="20">
        <v>71.858059999999995</v>
      </c>
      <c r="E230" s="20">
        <v>66.849100000000007</v>
      </c>
      <c r="F230" s="20">
        <v>66.37791</v>
      </c>
      <c r="G230" s="20">
        <v>65.299059999999997</v>
      </c>
      <c r="H230" s="20">
        <v>69.959329999999994</v>
      </c>
      <c r="I230" s="20">
        <v>66.128559999999993</v>
      </c>
      <c r="J230" s="20">
        <v>64.817599999999999</v>
      </c>
      <c r="K230" s="20">
        <v>66.286479999999997</v>
      </c>
      <c r="L230" s="51">
        <v>69.944990000000004</v>
      </c>
    </row>
    <row r="231" spans="1:12" x14ac:dyDescent="0.35">
      <c r="A231" s="19" t="str">
        <f>B228&amp;C231</f>
        <v>PENETRACION (%)Ternera Ing.</v>
      </c>
      <c r="B231" s="19">
        <v>0</v>
      </c>
      <c r="C231" s="19" t="s">
        <v>128</v>
      </c>
      <c r="D231" s="20">
        <v>57.526820000000001</v>
      </c>
      <c r="E231" s="20">
        <v>48.611269999999998</v>
      </c>
      <c r="F231" s="20">
        <v>49.213120000000004</v>
      </c>
      <c r="G231" s="20">
        <v>46.055489999999999</v>
      </c>
      <c r="H231" s="20">
        <v>53.789819999999999</v>
      </c>
      <c r="I231" s="20">
        <v>50.058540000000001</v>
      </c>
      <c r="J231" s="20">
        <v>47.634</v>
      </c>
      <c r="K231" s="20">
        <v>48.886679999999998</v>
      </c>
      <c r="L231" s="51">
        <v>54.282589999999999</v>
      </c>
    </row>
    <row r="232" spans="1:12" x14ac:dyDescent="0.35">
      <c r="A232" s="19" t="str">
        <f>B228&amp;C232</f>
        <v>PENETRACION (%)Pollo Ing.</v>
      </c>
      <c r="B232" s="19">
        <v>0</v>
      </c>
      <c r="C232" s="19" t="s">
        <v>129</v>
      </c>
      <c r="D232" s="20">
        <v>54.242820000000002</v>
      </c>
      <c r="E232" s="20">
        <v>48.517220000000002</v>
      </c>
      <c r="F232" s="20">
        <v>45.49933</v>
      </c>
      <c r="G232" s="20">
        <v>47.81073</v>
      </c>
      <c r="H232" s="20">
        <v>51.817030000000003</v>
      </c>
      <c r="I232" s="20">
        <v>47.87811</v>
      </c>
      <c r="J232" s="20">
        <v>47.572780000000002</v>
      </c>
      <c r="K232" s="20">
        <v>49.28546</v>
      </c>
      <c r="L232" s="51">
        <v>54.394620000000003</v>
      </c>
    </row>
    <row r="233" spans="1:12" x14ac:dyDescent="0.35">
      <c r="A233" s="19" t="str">
        <f>B228&amp;C233</f>
        <v>PENETRACION (%)Porcino Ing.</v>
      </c>
      <c r="B233" s="19">
        <v>0</v>
      </c>
      <c r="C233" s="19" t="s">
        <v>130</v>
      </c>
      <c r="D233" s="20">
        <v>40.21322</v>
      </c>
      <c r="E233" s="20">
        <v>33.594180000000001</v>
      </c>
      <c r="F233" s="20">
        <v>32.624180000000003</v>
      </c>
      <c r="G233" s="20">
        <v>34.557270000000003</v>
      </c>
      <c r="H233" s="20">
        <v>39.323990000000002</v>
      </c>
      <c r="I233" s="20">
        <v>35.998950000000001</v>
      </c>
      <c r="J233" s="20">
        <v>33.736919999999998</v>
      </c>
      <c r="K233" s="20">
        <v>36.485570000000003</v>
      </c>
      <c r="L233" s="51">
        <v>41.05359</v>
      </c>
    </row>
    <row r="234" spans="1:12" x14ac:dyDescent="0.35">
      <c r="A234" s="19" t="str">
        <f>B228&amp;C234</f>
        <v>PENETRACION (%)Ovino Ing.</v>
      </c>
      <c r="B234" s="19">
        <v>0</v>
      </c>
      <c r="C234" s="19" t="s">
        <v>131</v>
      </c>
      <c r="D234" s="20">
        <v>8.3819630000000007</v>
      </c>
      <c r="E234" s="20">
        <v>6.2211569999999998</v>
      </c>
      <c r="F234" s="20">
        <v>5.7751919999999997</v>
      </c>
      <c r="G234" s="20">
        <v>6.7649879999999998</v>
      </c>
      <c r="H234" s="20">
        <v>7.6548600000000002</v>
      </c>
      <c r="I234" s="20">
        <v>7.3150950000000003</v>
      </c>
      <c r="J234" s="20">
        <v>6.558217</v>
      </c>
      <c r="K234" s="20">
        <v>7.5373720000000004</v>
      </c>
      <c r="L234" s="51">
        <v>8.0536399999999997</v>
      </c>
    </row>
    <row r="235" spans="1:12" x14ac:dyDescent="0.35">
      <c r="A235" s="19" t="str">
        <f>B228&amp;C235</f>
        <v>PENETRACION (%)Resto Carne Ing.</v>
      </c>
      <c r="B235" s="19">
        <v>0</v>
      </c>
      <c r="C235" s="19" t="s">
        <v>132</v>
      </c>
      <c r="D235" s="20">
        <v>33.215049999999998</v>
      </c>
      <c r="E235" s="20">
        <v>27.314330000000002</v>
      </c>
      <c r="F235" s="20">
        <v>28.082419999999999</v>
      </c>
      <c r="G235" s="20">
        <v>26.652930000000001</v>
      </c>
      <c r="H235" s="20">
        <v>31.361059999999998</v>
      </c>
      <c r="I235" s="20">
        <v>26.59674</v>
      </c>
      <c r="J235" s="20">
        <v>25.187660000000001</v>
      </c>
      <c r="K235" s="20">
        <v>29.357980000000001</v>
      </c>
      <c r="L235" s="51">
        <v>32.14349</v>
      </c>
    </row>
    <row r="236" spans="1:12" x14ac:dyDescent="0.35">
      <c r="A236" s="19" t="str">
        <f>B228&amp;C236</f>
        <v>PENETRACION (%)Carnes Transform.Ing</v>
      </c>
      <c r="B236" s="19">
        <v>0</v>
      </c>
      <c r="C236" s="19" t="s">
        <v>177</v>
      </c>
      <c r="D236" s="20">
        <v>63.626339999999999</v>
      </c>
      <c r="E236" s="20">
        <v>54.551479999999998</v>
      </c>
      <c r="F236" s="20">
        <v>54.549869999999999</v>
      </c>
      <c r="G236" s="20">
        <v>56.602499999999999</v>
      </c>
      <c r="H236" s="20">
        <v>61.869619999999998</v>
      </c>
      <c r="I236" s="20">
        <v>58.351680000000002</v>
      </c>
      <c r="J236" s="20">
        <v>55.127560000000003</v>
      </c>
      <c r="K236" s="20">
        <v>56.160290000000003</v>
      </c>
      <c r="L236" s="51">
        <v>61.079149999999998</v>
      </c>
    </row>
    <row r="237" spans="1:12" x14ac:dyDescent="0.35">
      <c r="A237" s="19" t="str">
        <f>B228&amp;C237</f>
        <v>PENETRACION (%)Jamón Curado Ing.</v>
      </c>
      <c r="B237" s="19">
        <v>0</v>
      </c>
      <c r="C237" s="19" t="s">
        <v>133</v>
      </c>
      <c r="D237" s="20">
        <v>31.822610000000001</v>
      </c>
      <c r="E237" s="20">
        <v>24.21265</v>
      </c>
      <c r="F237" s="20">
        <v>22.969840000000001</v>
      </c>
      <c r="G237" s="20">
        <v>24.792680000000001</v>
      </c>
      <c r="H237" s="20">
        <v>31.88646</v>
      </c>
      <c r="I237" s="20">
        <v>25.686250000000001</v>
      </c>
      <c r="J237" s="20">
        <v>22.768380000000001</v>
      </c>
      <c r="K237" s="20">
        <v>24.66255</v>
      </c>
      <c r="L237" s="51">
        <v>31.200790000000001</v>
      </c>
    </row>
    <row r="238" spans="1:12" x14ac:dyDescent="0.35">
      <c r="A238" s="19" t="str">
        <f>B228&amp;C238</f>
        <v>PENETRACION (%)J.Curado Normal Ing</v>
      </c>
      <c r="B238" s="19">
        <v>0</v>
      </c>
      <c r="C238" s="19" t="s">
        <v>178</v>
      </c>
      <c r="D238" s="20">
        <v>27.82996</v>
      </c>
      <c r="E238" s="20">
        <v>20.795290000000001</v>
      </c>
      <c r="F238" s="20">
        <v>19.373950000000001</v>
      </c>
      <c r="G238" s="20">
        <v>20.995899999999999</v>
      </c>
      <c r="H238" s="20">
        <v>27.20374</v>
      </c>
      <c r="I238" s="20">
        <v>21.641729999999999</v>
      </c>
      <c r="J238" s="20">
        <v>17.972719999999999</v>
      </c>
      <c r="K238" s="20">
        <v>20.13212</v>
      </c>
      <c r="L238" s="51">
        <v>27.32451</v>
      </c>
    </row>
    <row r="239" spans="1:12" x14ac:dyDescent="0.35">
      <c r="A239" s="19" t="str">
        <f>B228&amp;C239</f>
        <v>PENETRACION (%)J.Iberico Ing.</v>
      </c>
      <c r="B239" s="19">
        <v>0</v>
      </c>
      <c r="C239" s="19" t="s">
        <v>134</v>
      </c>
      <c r="D239" s="20">
        <v>11.00737</v>
      </c>
      <c r="E239" s="20">
        <v>7.9225620000000001</v>
      </c>
      <c r="F239" s="20">
        <v>7.4611190000000001</v>
      </c>
      <c r="G239" s="20">
        <v>7.7855559999999997</v>
      </c>
      <c r="H239" s="20">
        <v>10.26872</v>
      </c>
      <c r="I239" s="20">
        <v>8.1279129999999995</v>
      </c>
      <c r="J239" s="20">
        <v>8.0354700000000001</v>
      </c>
      <c r="K239" s="20">
        <v>8.4170339999999992</v>
      </c>
      <c r="L239" s="51">
        <v>11.492649999999999</v>
      </c>
    </row>
    <row r="240" spans="1:12" x14ac:dyDescent="0.35">
      <c r="A240" s="19" t="str">
        <f>B228&amp;C240</f>
        <v>PENETRACION (%)Lomo embuchado Ing.</v>
      </c>
      <c r="B240" s="19">
        <v>0</v>
      </c>
      <c r="C240" s="19" t="s">
        <v>135</v>
      </c>
      <c r="D240" s="20">
        <v>1.455165</v>
      </c>
      <c r="E240" s="20">
        <v>1.1853860000000001</v>
      </c>
      <c r="F240" s="20">
        <v>0.69257559999999996</v>
      </c>
      <c r="G240" s="20">
        <v>1.0972649999999999</v>
      </c>
      <c r="H240" s="20">
        <v>1.4405699999999999</v>
      </c>
      <c r="I240" s="20">
        <v>1.3437969999999999</v>
      </c>
      <c r="J240" s="20">
        <v>0.94207039999999997</v>
      </c>
      <c r="K240" s="20">
        <v>1.2958499999999999</v>
      </c>
      <c r="L240" s="51">
        <v>2.0259749999999999</v>
      </c>
    </row>
    <row r="241" spans="1:12" x14ac:dyDescent="0.35">
      <c r="A241" s="19" t="str">
        <f>B228&amp;C241</f>
        <v>PENETRACION (%)Chorizo Ing.</v>
      </c>
      <c r="B241" s="19">
        <v>0</v>
      </c>
      <c r="C241" s="19" t="s">
        <v>136</v>
      </c>
      <c r="D241" s="20">
        <v>7.6177770000000002</v>
      </c>
      <c r="E241" s="20">
        <v>5.1763589999999997</v>
      </c>
      <c r="F241" s="20">
        <v>4.7067949999999996</v>
      </c>
      <c r="G241" s="20">
        <v>5.280043</v>
      </c>
      <c r="H241" s="20">
        <v>6.3637189999999997</v>
      </c>
      <c r="I241" s="20">
        <v>4.6843370000000002</v>
      </c>
      <c r="J241" s="20">
        <v>4.5761209999999997</v>
      </c>
      <c r="K241" s="20">
        <v>4.7730990000000002</v>
      </c>
      <c r="L241" s="51">
        <v>7.9387569999999998</v>
      </c>
    </row>
    <row r="242" spans="1:12" x14ac:dyDescent="0.35">
      <c r="A242" s="19" t="str">
        <f>B228&amp;C242</f>
        <v>PENETRACION (%)Pates/Foie-gras Ing</v>
      </c>
      <c r="B242" s="19">
        <v>0</v>
      </c>
      <c r="C242" s="19" t="s">
        <v>179</v>
      </c>
      <c r="D242" s="20">
        <v>1.9119969999999999</v>
      </c>
      <c r="E242" s="20">
        <v>1.5334950000000001</v>
      </c>
      <c r="F242" s="20">
        <v>1.5226580000000001</v>
      </c>
      <c r="G242" s="20">
        <v>1.6863809999999999</v>
      </c>
      <c r="H242" s="20">
        <v>2.9379529999999998</v>
      </c>
      <c r="I242" s="20">
        <v>1.9162859999999999</v>
      </c>
      <c r="J242" s="20">
        <v>1.5410999999999999</v>
      </c>
      <c r="K242" s="20">
        <v>1.5900799999999999</v>
      </c>
      <c r="L242" s="51">
        <v>1.7129430000000001</v>
      </c>
    </row>
    <row r="243" spans="1:12" x14ac:dyDescent="0.35">
      <c r="A243" s="19" t="str">
        <f>B228&amp;C243</f>
        <v>PENETRACION (%)Rto carn.transf.Ing</v>
      </c>
      <c r="B243" s="19">
        <v>0</v>
      </c>
      <c r="C243" s="19" t="s">
        <v>180</v>
      </c>
      <c r="D243" s="20">
        <v>56.835059999999999</v>
      </c>
      <c r="E243" s="20">
        <v>46.526209999999999</v>
      </c>
      <c r="F243" s="20">
        <v>46.876719999999999</v>
      </c>
      <c r="G243" s="20">
        <v>49.313139999999997</v>
      </c>
      <c r="H243" s="20">
        <v>54.093260000000001</v>
      </c>
      <c r="I243" s="20">
        <v>49.665309999999998</v>
      </c>
      <c r="J243" s="20">
        <v>47.95243</v>
      </c>
      <c r="K243" s="20">
        <v>49.815869999999997</v>
      </c>
      <c r="L243" s="51">
        <v>53.575310000000002</v>
      </c>
    </row>
    <row r="244" spans="1:12" x14ac:dyDescent="0.35">
      <c r="A244" s="19" t="str">
        <f>B228&amp;C244</f>
        <v>PENETRACION (%).T.Pescados/Marisc.Ing</v>
      </c>
      <c r="B244" s="19">
        <v>0</v>
      </c>
      <c r="C244" s="19" t="s">
        <v>181</v>
      </c>
      <c r="D244" s="20">
        <v>55.720660000000002</v>
      </c>
      <c r="E244" s="20">
        <v>50.005650000000003</v>
      </c>
      <c r="F244" s="20">
        <v>47.320160000000001</v>
      </c>
      <c r="G244" s="20">
        <v>49.366280000000003</v>
      </c>
      <c r="H244" s="20">
        <v>54.918990000000001</v>
      </c>
      <c r="I244" s="20">
        <v>47.97683</v>
      </c>
      <c r="J244" s="20">
        <v>46.44032</v>
      </c>
      <c r="K244" s="20">
        <v>49.331400000000002</v>
      </c>
      <c r="L244" s="51">
        <v>52.539709999999999</v>
      </c>
    </row>
    <row r="245" spans="1:12" x14ac:dyDescent="0.35">
      <c r="A245" s="19" t="str">
        <f>B228&amp;C245</f>
        <v>PENETRACION (%)Pescados Ing.</v>
      </c>
      <c r="B245" s="19">
        <v>0</v>
      </c>
      <c r="C245" s="19" t="s">
        <v>137</v>
      </c>
      <c r="D245" s="20">
        <v>48.240319999999997</v>
      </c>
      <c r="E245" s="20">
        <v>42.970089999999999</v>
      </c>
      <c r="F245" s="20">
        <v>39.348370000000003</v>
      </c>
      <c r="G245" s="20">
        <v>41.70919</v>
      </c>
      <c r="H245" s="20">
        <v>46.372839999999997</v>
      </c>
      <c r="I245" s="20">
        <v>40.064419999999998</v>
      </c>
      <c r="J245" s="20">
        <v>40.393169999999998</v>
      </c>
      <c r="K245" s="20">
        <v>42.346690000000002</v>
      </c>
      <c r="L245" s="51">
        <v>46.169919999999998</v>
      </c>
    </row>
    <row r="246" spans="1:12" x14ac:dyDescent="0.35">
      <c r="A246" s="19" t="str">
        <f>B228&amp;C246</f>
        <v>PENETRACION (%)Merluza/Pescadil.Ing</v>
      </c>
      <c r="B246" s="19">
        <v>0</v>
      </c>
      <c r="C246" s="19" t="s">
        <v>182</v>
      </c>
      <c r="D246" s="20">
        <v>6.17171</v>
      </c>
      <c r="E246" s="20">
        <v>4.1794339999999996</v>
      </c>
      <c r="F246" s="20">
        <v>4.5872210000000004</v>
      </c>
      <c r="G246" s="20">
        <v>4.3204200000000004</v>
      </c>
      <c r="H246" s="20">
        <v>6.640047</v>
      </c>
      <c r="I246" s="20">
        <v>5.9317950000000002</v>
      </c>
      <c r="J246" s="20">
        <v>4.1410470000000004</v>
      </c>
      <c r="K246" s="20">
        <v>4.4192220000000004</v>
      </c>
      <c r="L246" s="51">
        <v>5.5118220000000004</v>
      </c>
    </row>
    <row r="247" spans="1:12" x14ac:dyDescent="0.35">
      <c r="A247" s="19" t="str">
        <f>B228&amp;C247</f>
        <v>PENETRACION (%)Boquerones Ing.</v>
      </c>
      <c r="B247" s="19">
        <v>0</v>
      </c>
      <c r="C247" s="19" t="s">
        <v>138</v>
      </c>
      <c r="D247" s="20">
        <v>6.2811219999999999</v>
      </c>
      <c r="E247" s="20">
        <v>3.1791659999999999</v>
      </c>
      <c r="F247" s="20">
        <v>3.4726149999999998</v>
      </c>
      <c r="G247" s="20">
        <v>5.0059699999999996</v>
      </c>
      <c r="H247" s="20">
        <v>7.4507260000000004</v>
      </c>
      <c r="I247" s="20">
        <v>3.2500429999999998</v>
      </c>
      <c r="J247" s="20">
        <v>3.5704379999999998</v>
      </c>
      <c r="K247" s="20">
        <v>4.6863890000000001</v>
      </c>
      <c r="L247" s="51">
        <v>6.6740579999999996</v>
      </c>
    </row>
    <row r="248" spans="1:12" x14ac:dyDescent="0.35">
      <c r="A248" s="19" t="str">
        <f>B228&amp;C248</f>
        <v>PENETRACION (%)Sardinas Ing.</v>
      </c>
      <c r="B248" s="19">
        <v>0</v>
      </c>
      <c r="C248" s="19" t="s">
        <v>139</v>
      </c>
      <c r="D248" s="20">
        <v>7.5112740000000002</v>
      </c>
      <c r="E248" s="20">
        <v>3.3267410000000002</v>
      </c>
      <c r="F248" s="20">
        <v>3.3932579999999999</v>
      </c>
      <c r="G248" s="20">
        <v>4.5325810000000004</v>
      </c>
      <c r="H248" s="20">
        <v>7.6543530000000004</v>
      </c>
      <c r="I248" s="20">
        <v>2.645019</v>
      </c>
      <c r="J248" s="20">
        <v>2.6584210000000001</v>
      </c>
      <c r="K248" s="20">
        <v>3.1258460000000001</v>
      </c>
      <c r="L248" s="51">
        <v>8.2147000000000006</v>
      </c>
    </row>
    <row r="249" spans="1:12" x14ac:dyDescent="0.35">
      <c r="A249" s="19" t="str">
        <f>B228&amp;C249</f>
        <v>PENETRACION (%)Rape Ing.</v>
      </c>
      <c r="B249" s="19">
        <v>0</v>
      </c>
      <c r="C249" s="19" t="s">
        <v>140</v>
      </c>
      <c r="D249" s="20">
        <v>1.5245249999999999</v>
      </c>
      <c r="E249" s="20">
        <v>1.1897530000000001</v>
      </c>
      <c r="F249" s="20">
        <v>1.4035550000000001</v>
      </c>
      <c r="G249" s="20">
        <v>1.331413</v>
      </c>
      <c r="H249" s="20">
        <v>2.5772840000000001</v>
      </c>
      <c r="I249" s="20">
        <v>2.1354000000000002</v>
      </c>
      <c r="J249" s="20">
        <v>2.1672720000000001</v>
      </c>
      <c r="K249" s="20">
        <v>1.5079199999999999</v>
      </c>
      <c r="L249" s="51">
        <v>1.6235029999999999</v>
      </c>
    </row>
    <row r="250" spans="1:12" x14ac:dyDescent="0.35">
      <c r="A250" s="19" t="str">
        <f>B228&amp;C250</f>
        <v>PENETRACION (%)Dorada Ing.</v>
      </c>
      <c r="B250" s="19">
        <v>0</v>
      </c>
      <c r="C250" s="19" t="s">
        <v>141</v>
      </c>
      <c r="D250" s="20">
        <v>4.1636709999999999</v>
      </c>
      <c r="E250" s="20">
        <v>3.1478160000000002</v>
      </c>
      <c r="F250" s="20">
        <v>2.3596940000000002</v>
      </c>
      <c r="G250" s="20">
        <v>2.067142</v>
      </c>
      <c r="H250" s="20">
        <v>3.7215349999999998</v>
      </c>
      <c r="I250" s="20">
        <v>1.904202</v>
      </c>
      <c r="J250" s="20">
        <v>1.507153</v>
      </c>
      <c r="K250" s="20">
        <v>2.2449970000000001</v>
      </c>
      <c r="L250" s="51">
        <v>2.530672</v>
      </c>
    </row>
    <row r="251" spans="1:12" x14ac:dyDescent="0.35">
      <c r="A251" s="19" t="str">
        <f>B228&amp;C251</f>
        <v>PENETRACION (%)Salmon Ing.</v>
      </c>
      <c r="B251" s="19">
        <v>0</v>
      </c>
      <c r="C251" s="19" t="s">
        <v>142</v>
      </c>
      <c r="D251" s="20">
        <v>10.080030000000001</v>
      </c>
      <c r="E251" s="20">
        <v>10.116669999999999</v>
      </c>
      <c r="F251" s="20">
        <v>8.2652070000000002</v>
      </c>
      <c r="G251" s="20">
        <v>8.8004800000000003</v>
      </c>
      <c r="H251" s="20">
        <v>11.659319999999999</v>
      </c>
      <c r="I251" s="20">
        <v>8.6995850000000008</v>
      </c>
      <c r="J251" s="20">
        <v>10.467309999999999</v>
      </c>
      <c r="K251" s="20">
        <v>9.5196330000000007</v>
      </c>
      <c r="L251" s="51">
        <v>12.22519</v>
      </c>
    </row>
    <row r="252" spans="1:12" x14ac:dyDescent="0.35">
      <c r="A252" s="19" t="str">
        <f>B228&amp;C252</f>
        <v>PENETRACION (%)Atun Fresco Ing.</v>
      </c>
      <c r="B252" s="19">
        <v>0</v>
      </c>
      <c r="C252" s="19" t="s">
        <v>143</v>
      </c>
      <c r="D252" s="20">
        <v>9.0033320000000003</v>
      </c>
      <c r="E252" s="20">
        <v>5.8370139999999999</v>
      </c>
      <c r="F252" s="20">
        <v>5.0708070000000003</v>
      </c>
      <c r="G252" s="20">
        <v>6.8861030000000003</v>
      </c>
      <c r="H252" s="20">
        <v>7.8483330000000002</v>
      </c>
      <c r="I252" s="20">
        <v>5.8987400000000001</v>
      </c>
      <c r="J252" s="20">
        <v>5.6857470000000001</v>
      </c>
      <c r="K252" s="20">
        <v>7.0809759999999997</v>
      </c>
      <c r="L252" s="51">
        <v>10.67952</v>
      </c>
    </row>
    <row r="253" spans="1:12" x14ac:dyDescent="0.35">
      <c r="A253" s="19" t="str">
        <f>B228&amp;C253</f>
        <v>PENETRACION (%)Resto pescados Ing.</v>
      </c>
      <c r="B253" s="19">
        <v>0</v>
      </c>
      <c r="C253" s="19" t="s">
        <v>144</v>
      </c>
      <c r="D253" s="20">
        <v>43.594180000000001</v>
      </c>
      <c r="E253" s="20">
        <v>39.195270000000001</v>
      </c>
      <c r="F253" s="20">
        <v>34.775880000000001</v>
      </c>
      <c r="G253" s="20">
        <v>37.693930000000002</v>
      </c>
      <c r="H253" s="20">
        <v>41.376190000000001</v>
      </c>
      <c r="I253" s="20">
        <v>35.987430000000003</v>
      </c>
      <c r="J253" s="20">
        <v>35.707909999999998</v>
      </c>
      <c r="K253" s="20">
        <v>37.730539999999998</v>
      </c>
      <c r="L253" s="51">
        <v>42.610979999999998</v>
      </c>
    </row>
    <row r="254" spans="1:12" x14ac:dyDescent="0.35">
      <c r="A254" s="19" t="str">
        <f>B228&amp;C254</f>
        <v>PENETRACION (%)Mariscos Ing.</v>
      </c>
      <c r="B254" s="19">
        <v>0</v>
      </c>
      <c r="C254" s="19" t="s">
        <v>145</v>
      </c>
      <c r="D254" s="20">
        <v>41.060209999999998</v>
      </c>
      <c r="E254" s="20">
        <v>34.309449999999998</v>
      </c>
      <c r="F254" s="20">
        <v>31.890779999999999</v>
      </c>
      <c r="G254" s="20">
        <v>34.436689999999999</v>
      </c>
      <c r="H254" s="20">
        <v>41.857599999999998</v>
      </c>
      <c r="I254" s="20">
        <v>33.658029999999997</v>
      </c>
      <c r="J254" s="20">
        <v>31.925000000000001</v>
      </c>
      <c r="K254" s="20">
        <v>35.079819999999998</v>
      </c>
      <c r="L254" s="51">
        <v>40.108629999999998</v>
      </c>
    </row>
    <row r="255" spans="1:12" x14ac:dyDescent="0.35">
      <c r="A255" s="19" t="str">
        <f>B228&amp;C255</f>
        <v>PENETRACION (%)Calamares Ing.</v>
      </c>
      <c r="B255" s="19">
        <v>0</v>
      </c>
      <c r="C255" s="19" t="s">
        <v>146</v>
      </c>
      <c r="D255" s="20">
        <v>29.771930000000001</v>
      </c>
      <c r="E255" s="20">
        <v>21.258459999999999</v>
      </c>
      <c r="F255" s="20">
        <v>19.74109</v>
      </c>
      <c r="G255" s="20">
        <v>22.671240000000001</v>
      </c>
      <c r="H255" s="20">
        <v>29.036280000000001</v>
      </c>
      <c r="I255" s="20">
        <v>21.212140000000002</v>
      </c>
      <c r="J255" s="20">
        <v>20.954640000000001</v>
      </c>
      <c r="K255" s="20">
        <v>23.57668</v>
      </c>
      <c r="L255" s="51">
        <v>29.437049999999999</v>
      </c>
    </row>
    <row r="256" spans="1:12" x14ac:dyDescent="0.35">
      <c r="A256" s="19" t="str">
        <f>B228&amp;C256</f>
        <v>PENETRACION (%)Pulpo/sepia Ing.</v>
      </c>
      <c r="B256" s="19">
        <v>0</v>
      </c>
      <c r="C256" s="19" t="s">
        <v>147</v>
      </c>
      <c r="D256" s="20">
        <v>21.5367</v>
      </c>
      <c r="E256" s="20">
        <v>15.668570000000001</v>
      </c>
      <c r="F256" s="20">
        <v>16.463380000000001</v>
      </c>
      <c r="G256" s="20">
        <v>18.714880000000001</v>
      </c>
      <c r="H256" s="20">
        <v>22.224679999999999</v>
      </c>
      <c r="I256" s="20">
        <v>15.77069</v>
      </c>
      <c r="J256" s="20">
        <v>14.52753</v>
      </c>
      <c r="K256" s="20">
        <v>17.249980000000001</v>
      </c>
      <c r="L256" s="51">
        <v>22.647950000000002</v>
      </c>
    </row>
    <row r="257" spans="1:12" x14ac:dyDescent="0.35">
      <c r="A257" s="19" t="str">
        <f>B228&amp;C257</f>
        <v>PENETRACION (%)Langostinos/Gamb.Ing</v>
      </c>
      <c r="B257" s="19">
        <v>0</v>
      </c>
      <c r="C257" s="19" t="s">
        <v>183</v>
      </c>
      <c r="D257" s="20">
        <v>23.480650000000001</v>
      </c>
      <c r="E257" s="20">
        <v>20.283300000000001</v>
      </c>
      <c r="F257" s="20">
        <v>17.261579999999999</v>
      </c>
      <c r="G257" s="20">
        <v>19.493469999999999</v>
      </c>
      <c r="H257" s="20">
        <v>24.421690000000002</v>
      </c>
      <c r="I257" s="20">
        <v>18.204910000000002</v>
      </c>
      <c r="J257" s="20">
        <v>18.855650000000001</v>
      </c>
      <c r="K257" s="20">
        <v>19.825119999999998</v>
      </c>
      <c r="L257" s="51">
        <v>24.167090000000002</v>
      </c>
    </row>
    <row r="258" spans="1:12" x14ac:dyDescent="0.35">
      <c r="A258" s="19" t="str">
        <f>B228&amp;C258</f>
        <v>PENETRACION (%)Otros mariscos Ing.</v>
      </c>
      <c r="B258" s="19">
        <v>0</v>
      </c>
      <c r="C258" s="19" t="s">
        <v>148</v>
      </c>
      <c r="D258" s="20">
        <v>25.703700000000001</v>
      </c>
      <c r="E258" s="20">
        <v>20.52825</v>
      </c>
      <c r="F258" s="20">
        <v>20.947780000000002</v>
      </c>
      <c r="G258" s="20">
        <v>21.275010000000002</v>
      </c>
      <c r="H258" s="20">
        <v>27.85521</v>
      </c>
      <c r="I258" s="20">
        <v>19.170500000000001</v>
      </c>
      <c r="J258" s="20">
        <v>17.689019999999999</v>
      </c>
      <c r="K258" s="20">
        <v>20.220089999999999</v>
      </c>
      <c r="L258" s="51">
        <v>26.660869999999999</v>
      </c>
    </row>
    <row r="259" spans="1:12" x14ac:dyDescent="0.35">
      <c r="A259" s="19" t="str">
        <f>B228&amp;C259</f>
        <v>PENETRACION (%).Derivados lacteos Ing</v>
      </c>
      <c r="B259" s="19">
        <v>0</v>
      </c>
      <c r="C259" s="19" t="s">
        <v>184</v>
      </c>
      <c r="D259" s="20">
        <v>69.426270000000002</v>
      </c>
      <c r="E259" s="20">
        <v>64.006069999999994</v>
      </c>
      <c r="F259" s="20">
        <v>63.900460000000002</v>
      </c>
      <c r="G259" s="20">
        <v>63.315330000000003</v>
      </c>
      <c r="H259" s="20">
        <v>67.847939999999994</v>
      </c>
      <c r="I259" s="20">
        <v>65.157070000000004</v>
      </c>
      <c r="J259" s="20">
        <v>62.397910000000003</v>
      </c>
      <c r="K259" s="20">
        <v>63.830219999999997</v>
      </c>
      <c r="L259" s="51">
        <v>67.879180000000005</v>
      </c>
    </row>
    <row r="260" spans="1:12" x14ac:dyDescent="0.35">
      <c r="A260" s="19" t="str">
        <f>B228&amp;C260</f>
        <v>PENETRACION (%)Mantequilla Ing.</v>
      </c>
      <c r="B260" s="19">
        <v>0</v>
      </c>
      <c r="C260" s="19" t="s">
        <v>149</v>
      </c>
      <c r="D260" s="20">
        <v>7.8559989999999997</v>
      </c>
      <c r="E260" s="20">
        <v>6.7573990000000004</v>
      </c>
      <c r="F260" s="20">
        <v>5.8922179999999997</v>
      </c>
      <c r="G260" s="20">
        <v>5.4189480000000003</v>
      </c>
      <c r="H260" s="20">
        <v>7.0038539999999996</v>
      </c>
      <c r="I260" s="20">
        <v>5.6411230000000003</v>
      </c>
      <c r="J260" s="20">
        <v>6.1441400000000002</v>
      </c>
      <c r="K260" s="20">
        <v>5.2178399999999998</v>
      </c>
      <c r="L260" s="51">
        <v>6.673851</v>
      </c>
    </row>
    <row r="261" spans="1:12" x14ac:dyDescent="0.35">
      <c r="A261" s="19" t="str">
        <f>B228&amp;C261</f>
        <v>PENETRACION (%)Postres Ing.</v>
      </c>
      <c r="B261" s="19">
        <v>0</v>
      </c>
      <c r="C261" s="19" t="s">
        <v>150</v>
      </c>
      <c r="D261" s="20">
        <v>34.00403</v>
      </c>
      <c r="E261" s="20">
        <v>34.102789999999999</v>
      </c>
      <c r="F261" s="20">
        <v>31.850370000000002</v>
      </c>
      <c r="G261" s="20">
        <v>30.770980000000002</v>
      </c>
      <c r="H261" s="20">
        <v>33.756100000000004</v>
      </c>
      <c r="I261" s="20">
        <v>31.840109999999999</v>
      </c>
      <c r="J261" s="20">
        <v>29.777149999999999</v>
      </c>
      <c r="K261" s="20">
        <v>29.417470000000002</v>
      </c>
      <c r="L261" s="51">
        <v>33.164870000000001</v>
      </c>
    </row>
    <row r="262" spans="1:12" x14ac:dyDescent="0.35">
      <c r="A262" s="19" t="str">
        <f>B228&amp;C262</f>
        <v>PENETRACION (%)Yogures Ing.</v>
      </c>
      <c r="B262" s="19">
        <v>0</v>
      </c>
      <c r="C262" s="19" t="s">
        <v>185</v>
      </c>
      <c r="D262" s="20">
        <v>6.4091550000000002</v>
      </c>
      <c r="E262" s="20">
        <v>4.4113860000000003</v>
      </c>
      <c r="F262" s="20">
        <v>5.1814369999999998</v>
      </c>
      <c r="G262" s="20">
        <v>4.7844090000000001</v>
      </c>
      <c r="H262" s="20">
        <v>6.0571529999999996</v>
      </c>
      <c r="I262" s="20">
        <v>4.371626</v>
      </c>
      <c r="J262" s="20">
        <v>4.2033379999999996</v>
      </c>
      <c r="K262" s="20">
        <v>4.8856919999999997</v>
      </c>
      <c r="L262" s="51">
        <v>6.1853889999999998</v>
      </c>
    </row>
    <row r="263" spans="1:12" x14ac:dyDescent="0.35">
      <c r="A263" s="19" t="str">
        <f>B228&amp;C263</f>
        <v>PENETRACION (%)Queso Ing.</v>
      </c>
      <c r="B263" s="19">
        <v>0</v>
      </c>
      <c r="C263" s="19" t="s">
        <v>151</v>
      </c>
      <c r="D263" s="20">
        <v>64.315290000000005</v>
      </c>
      <c r="E263" s="20">
        <v>55.923340000000003</v>
      </c>
      <c r="F263" s="20">
        <v>56.504390000000001</v>
      </c>
      <c r="G263" s="20">
        <v>58.279319999999998</v>
      </c>
      <c r="H263" s="20">
        <v>63.152949999999997</v>
      </c>
      <c r="I263" s="20">
        <v>57.541220000000003</v>
      </c>
      <c r="J263" s="20">
        <v>56.363700000000001</v>
      </c>
      <c r="K263" s="20">
        <v>57.510010000000001</v>
      </c>
      <c r="L263" s="51">
        <v>64.042720000000003</v>
      </c>
    </row>
    <row r="264" spans="1:12" x14ac:dyDescent="0.35">
      <c r="A264" s="19" t="str">
        <f>B228&amp;C264</f>
        <v>PENETRACION (%).Fruta Ing.</v>
      </c>
      <c r="B264" s="19">
        <v>0</v>
      </c>
      <c r="C264" s="19" t="s">
        <v>152</v>
      </c>
      <c r="D264" s="20">
        <v>17.32809</v>
      </c>
      <c r="E264" s="20">
        <v>13.325710000000001</v>
      </c>
      <c r="F264" s="20">
        <v>13.57446</v>
      </c>
      <c r="G264" s="20">
        <v>13.909610000000001</v>
      </c>
      <c r="H264" s="20">
        <v>18.122669999999999</v>
      </c>
      <c r="I264" s="20">
        <v>13.56869</v>
      </c>
      <c r="J264" s="20">
        <v>13.993410000000001</v>
      </c>
      <c r="K264" s="20">
        <v>14.28687</v>
      </c>
      <c r="L264" s="51">
        <v>17.775040000000001</v>
      </c>
    </row>
    <row r="265" spans="1:12" x14ac:dyDescent="0.35">
      <c r="A265" s="19" t="str">
        <f>B228&amp;C265</f>
        <v>PENETRACION (%)Fruta Fresca Ing</v>
      </c>
      <c r="B265" s="19">
        <v>0</v>
      </c>
      <c r="C265" s="19" t="s">
        <v>153</v>
      </c>
      <c r="D265" s="20">
        <v>14.25569</v>
      </c>
      <c r="E265" s="20">
        <v>10.4939</v>
      </c>
      <c r="F265" s="20">
        <v>11.131449999999999</v>
      </c>
      <c r="G265" s="20">
        <v>11.01952</v>
      </c>
      <c r="H265" s="20">
        <v>14.48574</v>
      </c>
      <c r="I265" s="20">
        <v>10.573969999999999</v>
      </c>
      <c r="J265" s="20">
        <v>10.422190000000001</v>
      </c>
      <c r="K265" s="20">
        <v>11.29927</v>
      </c>
      <c r="L265" s="51">
        <v>14.12595</v>
      </c>
    </row>
    <row r="266" spans="1:12" x14ac:dyDescent="0.35">
      <c r="A266" s="19" t="str">
        <f>B228&amp;C266</f>
        <v>PENETRACION (%)Manzana Ing.</v>
      </c>
      <c r="B266" s="19">
        <v>0</v>
      </c>
      <c r="C266" s="19" t="s">
        <v>154</v>
      </c>
      <c r="D266" s="20">
        <v>2.2395489999999998</v>
      </c>
      <c r="E266" s="20">
        <v>1.549866</v>
      </c>
      <c r="F266" s="20">
        <v>1.115769</v>
      </c>
      <c r="G266" s="20">
        <v>1.8291770000000001</v>
      </c>
      <c r="H266" s="20">
        <v>2.8622109999999998</v>
      </c>
      <c r="I266" s="20">
        <v>1.5010319999999999</v>
      </c>
      <c r="J266" s="20">
        <v>2.422123</v>
      </c>
      <c r="K266" s="20">
        <v>1.9428369999999999</v>
      </c>
      <c r="L266" s="51">
        <v>2.0284960000000001</v>
      </c>
    </row>
    <row r="267" spans="1:12" x14ac:dyDescent="0.35">
      <c r="A267" s="19" t="str">
        <f>B228&amp;C267</f>
        <v>PENETRACION (%)Platano Ing.</v>
      </c>
      <c r="B267" s="19">
        <v>0</v>
      </c>
      <c r="C267" s="19" t="s">
        <v>155</v>
      </c>
      <c r="D267" s="20">
        <v>1.5886610000000001</v>
      </c>
      <c r="E267" s="20">
        <v>1.39242</v>
      </c>
      <c r="F267" s="20">
        <v>1.9583379999999999</v>
      </c>
      <c r="G267" s="20">
        <v>0.93764420000000004</v>
      </c>
      <c r="H267" s="20">
        <v>1.954723</v>
      </c>
      <c r="I267" s="20">
        <v>1.283846</v>
      </c>
      <c r="J267" s="20">
        <v>1.4113309999999999</v>
      </c>
      <c r="K267" s="20">
        <v>1.5897110000000001</v>
      </c>
      <c r="L267" s="51">
        <v>1.5607880000000001</v>
      </c>
    </row>
    <row r="268" spans="1:12" x14ac:dyDescent="0.35">
      <c r="A268" s="19" t="str">
        <f>B228&amp;C268</f>
        <v>PENETRACION (%)Naranja/Mandarina In</v>
      </c>
      <c r="B268" s="19">
        <v>0</v>
      </c>
      <c r="C268" s="19" t="s">
        <v>186</v>
      </c>
      <c r="D268" s="20">
        <v>0.81644399999999995</v>
      </c>
      <c r="E268" s="20">
        <v>1.5260560000000001</v>
      </c>
      <c r="F268" s="20">
        <v>2.4556119999999999</v>
      </c>
      <c r="G268" s="20">
        <v>1.753979</v>
      </c>
      <c r="H268" s="20">
        <v>1.464982</v>
      </c>
      <c r="I268" s="20">
        <v>2.393049</v>
      </c>
      <c r="J268" s="20">
        <v>2.0990850000000001</v>
      </c>
      <c r="K268" s="20">
        <v>1.5793759999999999</v>
      </c>
      <c r="L268" s="51">
        <v>0.73875420000000003</v>
      </c>
    </row>
    <row r="269" spans="1:12" x14ac:dyDescent="0.35">
      <c r="A269" s="19" t="str">
        <f>B228&amp;C269</f>
        <v>PENETRACION (%)Melon/sandia Ing.</v>
      </c>
      <c r="B269" s="19">
        <v>0</v>
      </c>
      <c r="C269" s="19" t="s">
        <v>156</v>
      </c>
      <c r="D269" s="20">
        <v>6.419861</v>
      </c>
      <c r="E269" s="20">
        <v>1.3428739999999999</v>
      </c>
      <c r="F269" s="20">
        <v>0.87212060000000002</v>
      </c>
      <c r="G269" s="20">
        <v>2.4705360000000001</v>
      </c>
      <c r="H269" s="20">
        <v>6.4029249999999998</v>
      </c>
      <c r="I269" s="20">
        <v>2.1546460000000001</v>
      </c>
      <c r="J269" s="20">
        <v>0.87151559999999995</v>
      </c>
      <c r="K269" s="20">
        <v>2.3939659999999998</v>
      </c>
      <c r="L269" s="51">
        <v>6.206169</v>
      </c>
    </row>
    <row r="270" spans="1:12" x14ac:dyDescent="0.35">
      <c r="A270" s="19" t="str">
        <f>B228&amp;C270</f>
        <v>PENETRACION (%)Fresa/freson Ing.</v>
      </c>
      <c r="B270" s="19">
        <v>0</v>
      </c>
      <c r="C270" s="19" t="s">
        <v>157</v>
      </c>
      <c r="D270" s="20">
        <v>1.1575</v>
      </c>
      <c r="E270" s="20">
        <v>0.59402169999999999</v>
      </c>
      <c r="F270" s="20">
        <v>3.186124</v>
      </c>
      <c r="G270" s="20">
        <v>2.714655</v>
      </c>
      <c r="H270" s="20">
        <v>1.2770969999999999</v>
      </c>
      <c r="I270" s="20">
        <v>0.28855700000000001</v>
      </c>
      <c r="J270" s="20">
        <v>2.4257089999999999</v>
      </c>
      <c r="K270" s="20">
        <v>2.822028</v>
      </c>
      <c r="L270" s="51">
        <v>1.3197410000000001</v>
      </c>
    </row>
    <row r="271" spans="1:12" x14ac:dyDescent="0.35">
      <c r="A271" s="19" t="str">
        <f>B228&amp;C271</f>
        <v>PENETRACION (%)Pina Ing.</v>
      </c>
      <c r="B271" s="19">
        <v>0</v>
      </c>
      <c r="C271" s="19" t="s">
        <v>187</v>
      </c>
      <c r="D271" s="20">
        <v>5.4532889999999998</v>
      </c>
      <c r="E271" s="20">
        <v>4.6836270000000004</v>
      </c>
      <c r="F271" s="20">
        <v>3.492702</v>
      </c>
      <c r="G271" s="20">
        <v>3.7668650000000001</v>
      </c>
      <c r="H271" s="20">
        <v>4.210661</v>
      </c>
      <c r="I271" s="20">
        <v>5.1112510000000002</v>
      </c>
      <c r="J271" s="20">
        <v>3.605432</v>
      </c>
      <c r="K271" s="20">
        <v>3.0866229999999999</v>
      </c>
      <c r="L271" s="51">
        <v>4.1545050000000003</v>
      </c>
    </row>
    <row r="272" spans="1:12" x14ac:dyDescent="0.35">
      <c r="A272" s="19" t="str">
        <f>B228&amp;C272</f>
        <v>PENETRACION (%)Resto frutas Ing.</v>
      </c>
      <c r="B272" s="19">
        <v>0</v>
      </c>
      <c r="C272" s="19" t="s">
        <v>158</v>
      </c>
      <c r="D272" s="20">
        <v>5.2282219999999997</v>
      </c>
      <c r="E272" s="20">
        <v>3.5777060000000001</v>
      </c>
      <c r="F272" s="20">
        <v>3.6646770000000002</v>
      </c>
      <c r="G272" s="20">
        <v>3.872649</v>
      </c>
      <c r="H272" s="20">
        <v>5.9963980000000001</v>
      </c>
      <c r="I272" s="20">
        <v>3.1735389999999999</v>
      </c>
      <c r="J272" s="20">
        <v>4.1234109999999999</v>
      </c>
      <c r="K272" s="20">
        <v>3.9246189999999999</v>
      </c>
      <c r="L272" s="51">
        <v>5.2760730000000002</v>
      </c>
    </row>
    <row r="273" spans="1:12" x14ac:dyDescent="0.35">
      <c r="A273" s="19" t="str">
        <f>B228&amp;C273</f>
        <v>PENETRACION (%)Mermeladas Ing.</v>
      </c>
      <c r="B273" s="19">
        <v>0</v>
      </c>
      <c r="C273" s="19" t="s">
        <v>188</v>
      </c>
      <c r="D273" s="20">
        <v>5.0604969999999998</v>
      </c>
      <c r="E273" s="20">
        <v>4.7508699999999999</v>
      </c>
      <c r="F273" s="20">
        <v>3.8407369999999998</v>
      </c>
      <c r="G273" s="20">
        <v>3.9001489999999999</v>
      </c>
      <c r="H273" s="20">
        <v>5.3593159999999997</v>
      </c>
      <c r="I273" s="20">
        <v>4.3775199999999996</v>
      </c>
      <c r="J273" s="20">
        <v>4.9167180000000004</v>
      </c>
      <c r="K273" s="20">
        <v>4.1611079999999996</v>
      </c>
      <c r="L273" s="51">
        <v>5.1819199999999999</v>
      </c>
    </row>
    <row r="274" spans="1:12" x14ac:dyDescent="0.35">
      <c r="A274" s="19" t="str">
        <f>B228&amp;C274</f>
        <v>PENETRACION (%).Hortalizas/Verdur.Ing</v>
      </c>
      <c r="B274" s="19">
        <v>0</v>
      </c>
      <c r="C274" s="19" t="s">
        <v>189</v>
      </c>
      <c r="D274" s="20">
        <v>74.885189999999994</v>
      </c>
      <c r="E274" s="20">
        <v>70.017269999999996</v>
      </c>
      <c r="F274" s="20">
        <v>69.965630000000004</v>
      </c>
      <c r="G274" s="20">
        <v>71.195890000000006</v>
      </c>
      <c r="H274" s="20">
        <v>72.855189999999993</v>
      </c>
      <c r="I274" s="20">
        <v>68.961590000000001</v>
      </c>
      <c r="J274" s="20">
        <v>67.771230000000003</v>
      </c>
      <c r="K274" s="20">
        <v>69.944789999999998</v>
      </c>
      <c r="L274" s="51">
        <v>73.615809999999996</v>
      </c>
    </row>
    <row r="275" spans="1:12" x14ac:dyDescent="0.35">
      <c r="A275" s="19" t="str">
        <f>B228&amp;C275</f>
        <v>PENETRACION (%)Tomates Ing.</v>
      </c>
      <c r="B275" s="19">
        <v>0</v>
      </c>
      <c r="C275" s="19" t="s">
        <v>159</v>
      </c>
      <c r="D275" s="20">
        <v>51.218510000000002</v>
      </c>
      <c r="E275" s="20">
        <v>41.705019999999998</v>
      </c>
      <c r="F275" s="20">
        <v>43.187060000000002</v>
      </c>
      <c r="G275" s="20">
        <v>42.659050000000001</v>
      </c>
      <c r="H275" s="20">
        <v>49.179279999999999</v>
      </c>
      <c r="I275" s="20">
        <v>43.451279999999997</v>
      </c>
      <c r="J275" s="20">
        <v>41.760550000000002</v>
      </c>
      <c r="K275" s="20">
        <v>45.661529999999999</v>
      </c>
      <c r="L275" s="51">
        <v>51.070599999999999</v>
      </c>
    </row>
    <row r="276" spans="1:12" x14ac:dyDescent="0.35">
      <c r="A276" s="19" t="str">
        <f>B228&amp;C276</f>
        <v>PENETRACION (%)Judías verdes Ing.</v>
      </c>
      <c r="B276" s="19">
        <v>0</v>
      </c>
      <c r="C276" s="19" t="s">
        <v>190</v>
      </c>
      <c r="D276" s="20">
        <v>4.9721469999999997</v>
      </c>
      <c r="E276" s="20">
        <v>3.3308260000000001</v>
      </c>
      <c r="F276" s="20">
        <v>4.1132160000000004</v>
      </c>
      <c r="G276" s="20">
        <v>3.5015700000000001</v>
      </c>
      <c r="H276" s="20">
        <v>4.3190330000000001</v>
      </c>
      <c r="I276" s="20">
        <v>4.2257749999999996</v>
      </c>
      <c r="J276" s="20">
        <v>3.5831019999999998</v>
      </c>
      <c r="K276" s="20">
        <v>3.4413559999999999</v>
      </c>
      <c r="L276" s="51">
        <v>3.6056020000000002</v>
      </c>
    </row>
    <row r="277" spans="1:12" x14ac:dyDescent="0.35">
      <c r="A277" s="19" t="str">
        <f>B228&amp;C277</f>
        <v>PENETRACION (%)Patatas Ing.</v>
      </c>
      <c r="B277" s="19">
        <v>0</v>
      </c>
      <c r="C277" s="19" t="s">
        <v>160</v>
      </c>
      <c r="D277" s="20">
        <v>66.466610000000003</v>
      </c>
      <c r="E277" s="20">
        <v>60.938980000000001</v>
      </c>
      <c r="F277" s="20">
        <v>58.828850000000003</v>
      </c>
      <c r="G277" s="20">
        <v>61.128540000000001</v>
      </c>
      <c r="H277" s="20">
        <v>63.432830000000003</v>
      </c>
      <c r="I277" s="20">
        <v>60.68141</v>
      </c>
      <c r="J277" s="20">
        <v>59.724510000000002</v>
      </c>
      <c r="K277" s="20">
        <v>60.105519999999999</v>
      </c>
      <c r="L277" s="51">
        <v>64.815809999999999</v>
      </c>
    </row>
    <row r="278" spans="1:12" x14ac:dyDescent="0.35">
      <c r="A278" s="19" t="str">
        <f>B228&amp;C278</f>
        <v>PENETRACION (%)Cebollas Ing.</v>
      </c>
      <c r="B278" s="19">
        <v>0</v>
      </c>
      <c r="C278" s="19" t="s">
        <v>161</v>
      </c>
      <c r="D278" s="20">
        <v>51.723350000000003</v>
      </c>
      <c r="E278" s="20">
        <v>43.149149999999999</v>
      </c>
      <c r="F278" s="20">
        <v>43.487000000000002</v>
      </c>
      <c r="G278" s="20">
        <v>44.38796</v>
      </c>
      <c r="H278" s="20">
        <v>51.054279999999999</v>
      </c>
      <c r="I278" s="20">
        <v>44.924309999999998</v>
      </c>
      <c r="J278" s="20">
        <v>43.410150000000002</v>
      </c>
      <c r="K278" s="20">
        <v>45.860199999999999</v>
      </c>
      <c r="L278" s="51">
        <v>51.854500000000002</v>
      </c>
    </row>
    <row r="279" spans="1:12" x14ac:dyDescent="0.35">
      <c r="A279" s="19" t="str">
        <f>B228&amp;C279</f>
        <v>PENETRACION (%)Pimientos Ing.</v>
      </c>
      <c r="B279" s="19">
        <v>0</v>
      </c>
      <c r="C279" s="19" t="s">
        <v>162</v>
      </c>
      <c r="D279" s="20">
        <v>30.11712</v>
      </c>
      <c r="E279" s="20">
        <v>24.68094</v>
      </c>
      <c r="F279" s="20">
        <v>22.978960000000001</v>
      </c>
      <c r="G279" s="20">
        <v>23.800049999999999</v>
      </c>
      <c r="H279" s="20">
        <v>29.118200000000002</v>
      </c>
      <c r="I279" s="20">
        <v>24.392990000000001</v>
      </c>
      <c r="J279" s="20">
        <v>22.15681</v>
      </c>
      <c r="K279" s="20">
        <v>25.561129999999999</v>
      </c>
      <c r="L279" s="51">
        <v>29.84619</v>
      </c>
    </row>
    <row r="280" spans="1:12" x14ac:dyDescent="0.35">
      <c r="A280" s="19" t="str">
        <f>B228&amp;C280</f>
        <v>PENETRACION (%)Lechugas Ing.</v>
      </c>
      <c r="B280" s="19">
        <v>0</v>
      </c>
      <c r="C280" s="19" t="s">
        <v>163</v>
      </c>
      <c r="D280" s="20">
        <v>51.099269999999997</v>
      </c>
      <c r="E280" s="20">
        <v>44.497070000000001</v>
      </c>
      <c r="F280" s="20">
        <v>45.025109999999998</v>
      </c>
      <c r="G280" s="20">
        <v>43.805219999999998</v>
      </c>
      <c r="H280" s="20">
        <v>49.081519999999998</v>
      </c>
      <c r="I280" s="20">
        <v>43.799169999999997</v>
      </c>
      <c r="J280" s="20">
        <v>42.818440000000002</v>
      </c>
      <c r="K280" s="20">
        <v>46.220790000000001</v>
      </c>
      <c r="L280" s="51">
        <v>51.791899999999998</v>
      </c>
    </row>
    <row r="281" spans="1:12" x14ac:dyDescent="0.35">
      <c r="A281" s="19" t="str">
        <f>B228&amp;C281</f>
        <v>PENETRACION (%)Setas Ing.</v>
      </c>
      <c r="B281" s="19">
        <v>0</v>
      </c>
      <c r="C281" s="19" t="s">
        <v>164</v>
      </c>
      <c r="D281" s="20">
        <v>28.066109999999998</v>
      </c>
      <c r="E281" s="20">
        <v>22.014420000000001</v>
      </c>
      <c r="F281" s="20">
        <v>21.754809999999999</v>
      </c>
      <c r="G281" s="20">
        <v>21.862760000000002</v>
      </c>
      <c r="H281" s="20">
        <v>27.548459999999999</v>
      </c>
      <c r="I281" s="20">
        <v>21.63241</v>
      </c>
      <c r="J281" s="20">
        <v>21.45551</v>
      </c>
      <c r="K281" s="20">
        <v>21.323399999999999</v>
      </c>
      <c r="L281" s="51">
        <v>23.353380000000001</v>
      </c>
    </row>
    <row r="282" spans="1:12" x14ac:dyDescent="0.35">
      <c r="A282" s="19" t="str">
        <f>B228&amp;C282</f>
        <v>PENETRACION (%)Esparragos Ing.</v>
      </c>
      <c r="B282" s="19">
        <v>0</v>
      </c>
      <c r="C282" s="19" t="s">
        <v>165</v>
      </c>
      <c r="D282" s="20">
        <v>6.0928630000000004</v>
      </c>
      <c r="E282" s="20">
        <v>4.244834</v>
      </c>
      <c r="F282" s="20">
        <v>4.5086539999999999</v>
      </c>
      <c r="G282" s="20">
        <v>4.9128319999999999</v>
      </c>
      <c r="H282" s="20">
        <v>6.1124530000000004</v>
      </c>
      <c r="I282" s="20">
        <v>3.85182</v>
      </c>
      <c r="J282" s="20">
        <v>5.4907029999999999</v>
      </c>
      <c r="K282" s="20">
        <v>3.5456919999999998</v>
      </c>
      <c r="L282" s="51">
        <v>6.129372</v>
      </c>
    </row>
    <row r="283" spans="1:12" x14ac:dyDescent="0.35">
      <c r="A283" s="19" t="str">
        <f>B228&amp;C283</f>
        <v>PENETRACION (%)Otras hortalizas Ing.</v>
      </c>
      <c r="B283" s="19">
        <v>0</v>
      </c>
      <c r="C283" s="19" t="s">
        <v>166</v>
      </c>
      <c r="D283" s="20">
        <v>44.049239999999998</v>
      </c>
      <c r="E283" s="20">
        <v>38.571399999999997</v>
      </c>
      <c r="F283" s="20">
        <v>40.939450000000001</v>
      </c>
      <c r="G283" s="20">
        <v>39.870269999999998</v>
      </c>
      <c r="H283" s="20">
        <v>44.150919999999999</v>
      </c>
      <c r="I283" s="20">
        <v>39.297370000000001</v>
      </c>
      <c r="J283" s="20">
        <v>38.008339999999997</v>
      </c>
      <c r="K283" s="20">
        <v>40.441560000000003</v>
      </c>
      <c r="L283" s="51">
        <v>43.418590000000002</v>
      </c>
    </row>
    <row r="284" spans="1:12" x14ac:dyDescent="0.35">
      <c r="A284" s="19" t="str">
        <f>B228&amp;C284</f>
        <v>PENETRACION (%).Aceite alino Ing.</v>
      </c>
      <c r="B284" s="19">
        <v>0</v>
      </c>
      <c r="C284" s="19" t="s">
        <v>191</v>
      </c>
      <c r="D284" s="20">
        <v>31.01858</v>
      </c>
      <c r="E284" s="20">
        <v>26.25883</v>
      </c>
      <c r="F284" s="20">
        <v>23.648520000000001</v>
      </c>
      <c r="G284" s="20">
        <v>24.698429999999998</v>
      </c>
      <c r="H284" s="20">
        <v>29.65607</v>
      </c>
      <c r="I284" s="20">
        <v>23.705739999999999</v>
      </c>
      <c r="J284" s="20">
        <v>23.331109999999999</v>
      </c>
      <c r="K284" s="20">
        <v>24.74944</v>
      </c>
      <c r="L284" s="51">
        <v>30.436109999999999</v>
      </c>
    </row>
    <row r="285" spans="1:12" x14ac:dyDescent="0.35">
      <c r="A285" s="19" t="str">
        <f>B228&amp;C285</f>
        <v>PENETRACION (%)Aceite oliva Ing.</v>
      </c>
      <c r="B285" s="19">
        <v>0</v>
      </c>
      <c r="C285" s="19" t="s">
        <v>270</v>
      </c>
      <c r="D285" s="20">
        <v>18.567139999999998</v>
      </c>
      <c r="E285" s="20">
        <v>14.63583</v>
      </c>
      <c r="F285" s="20">
        <v>12.54142</v>
      </c>
      <c r="G285" s="20">
        <v>13.554259999999999</v>
      </c>
      <c r="H285" s="20">
        <v>18.548200000000001</v>
      </c>
      <c r="I285" s="20">
        <v>12.22175</v>
      </c>
      <c r="J285" s="20">
        <v>12.477399999999999</v>
      </c>
      <c r="K285" s="20">
        <v>15.85033</v>
      </c>
      <c r="L285" s="51">
        <v>18.958729999999999</v>
      </c>
    </row>
    <row r="286" spans="1:12" x14ac:dyDescent="0.35">
      <c r="A286" s="19" t="str">
        <f>B228&amp;C286</f>
        <v>PENETRACION (%)Resto aceite Ing.</v>
      </c>
      <c r="B286" s="19">
        <v>0</v>
      </c>
      <c r="C286" s="19" t="s">
        <v>271</v>
      </c>
      <c r="D286" s="20">
        <v>20.44961</v>
      </c>
      <c r="E286" s="20">
        <v>16.906890000000001</v>
      </c>
      <c r="F286" s="20">
        <v>15.73962</v>
      </c>
      <c r="G286" s="20">
        <v>15.412660000000001</v>
      </c>
      <c r="H286" s="20">
        <v>19.244140000000002</v>
      </c>
      <c r="I286" s="20">
        <v>15.93618</v>
      </c>
      <c r="J286" s="20">
        <v>15.713010000000001</v>
      </c>
      <c r="K286" s="20">
        <v>15.780049999999999</v>
      </c>
      <c r="L286" s="51">
        <v>19.918520000000001</v>
      </c>
    </row>
    <row r="287" spans="1:12" x14ac:dyDescent="0.35">
      <c r="A287" s="19" t="str">
        <f>B228&amp;C287</f>
        <v>PENETRACION (%).Pan Ing.</v>
      </c>
      <c r="B287" s="19">
        <v>0</v>
      </c>
      <c r="C287" s="19" t="s">
        <v>167</v>
      </c>
      <c r="D287" s="20">
        <v>78.429659999999998</v>
      </c>
      <c r="E287" s="20">
        <v>74.003489999999999</v>
      </c>
      <c r="F287" s="20">
        <v>74.352099999999993</v>
      </c>
      <c r="G287" s="20">
        <v>74.155439999999999</v>
      </c>
      <c r="H287" s="20">
        <v>76.842830000000006</v>
      </c>
      <c r="I287" s="20">
        <v>74.469809999999995</v>
      </c>
      <c r="J287" s="20">
        <v>72.314459999999997</v>
      </c>
      <c r="K287" s="20">
        <v>72.403930000000003</v>
      </c>
      <c r="L287" s="51">
        <v>76.247100000000003</v>
      </c>
    </row>
    <row r="288" spans="1:12" x14ac:dyDescent="0.35">
      <c r="A288" s="19" t="str">
        <f>B228&amp;C288</f>
        <v>PENETRACION (%).Pastas Ing.</v>
      </c>
      <c r="B288" s="19">
        <v>0</v>
      </c>
      <c r="C288" s="19" t="s">
        <v>168</v>
      </c>
      <c r="D288" s="20">
        <v>24.165579999999999</v>
      </c>
      <c r="E288" s="20">
        <v>21.17098</v>
      </c>
      <c r="F288" s="20">
        <v>22.645499999999998</v>
      </c>
      <c r="G288" s="20">
        <v>23.023980000000002</v>
      </c>
      <c r="H288" s="20">
        <v>27.100619999999999</v>
      </c>
      <c r="I288" s="20">
        <v>22.727650000000001</v>
      </c>
      <c r="J288" s="20">
        <v>19.39209</v>
      </c>
      <c r="K288" s="20">
        <v>19.895959999999999</v>
      </c>
      <c r="L288" s="51">
        <v>24.70684</v>
      </c>
    </row>
    <row r="289" spans="1:12" x14ac:dyDescent="0.35">
      <c r="A289" s="19" t="str">
        <f>B228&amp;C289</f>
        <v>PENETRACION (%).Arroz Ing.</v>
      </c>
      <c r="B289" s="19">
        <v>0</v>
      </c>
      <c r="C289" s="19" t="s">
        <v>169</v>
      </c>
      <c r="D289" s="20">
        <v>34.303539999999998</v>
      </c>
      <c r="E289" s="20">
        <v>30.433969999999999</v>
      </c>
      <c r="F289" s="20">
        <v>27.690629999999999</v>
      </c>
      <c r="G289" s="20">
        <v>29.70147</v>
      </c>
      <c r="H289" s="20">
        <v>32.661749999999998</v>
      </c>
      <c r="I289" s="20">
        <v>29.521170000000001</v>
      </c>
      <c r="J289" s="20">
        <v>30.889800000000001</v>
      </c>
      <c r="K289" s="20">
        <v>28.996200000000002</v>
      </c>
      <c r="L289" s="51">
        <v>34.821680000000001</v>
      </c>
    </row>
    <row r="290" spans="1:12" x14ac:dyDescent="0.35">
      <c r="A290" s="19" t="str">
        <f>B228&amp;C290</f>
        <v>PENETRACION (%).Legumbres Ing.</v>
      </c>
      <c r="B290" s="19">
        <v>0</v>
      </c>
      <c r="C290" s="19" t="s">
        <v>170</v>
      </c>
      <c r="D290" s="20">
        <v>8.9855149999999995</v>
      </c>
      <c r="E290" s="20">
        <v>10.62931</v>
      </c>
      <c r="F290" s="20">
        <v>9.5616319999999995</v>
      </c>
      <c r="G290" s="20">
        <v>7.07646</v>
      </c>
      <c r="H290" s="20">
        <v>8.409224</v>
      </c>
      <c r="I290" s="20">
        <v>10.033519999999999</v>
      </c>
      <c r="J290" s="20">
        <v>9.0133759999999992</v>
      </c>
      <c r="K290" s="20">
        <v>7.3783300000000001</v>
      </c>
      <c r="L290" s="51">
        <v>7.408588</v>
      </c>
    </row>
    <row r="291" spans="1:12" x14ac:dyDescent="0.35">
      <c r="A291" s="19" t="str">
        <f>B228&amp;C291</f>
        <v>PENETRACION (%)BATIDOS</v>
      </c>
      <c r="B291" s="19">
        <v>0</v>
      </c>
      <c r="C291" s="19" t="s">
        <v>272</v>
      </c>
      <c r="D291" s="20">
        <v>11.73123</v>
      </c>
      <c r="E291" s="20">
        <v>6.0971599999999997</v>
      </c>
      <c r="F291" s="20">
        <v>6.6432779999999996</v>
      </c>
      <c r="G291" s="20">
        <v>7.9351529999999997</v>
      </c>
      <c r="H291" s="20">
        <v>11.29129</v>
      </c>
      <c r="I291" s="20">
        <v>5.937055</v>
      </c>
      <c r="J291" s="20">
        <v>6.8391919999999997</v>
      </c>
      <c r="K291" s="20">
        <v>7.9369699999999996</v>
      </c>
      <c r="L291" s="51">
        <v>11.03064</v>
      </c>
    </row>
    <row r="292" spans="1:12" x14ac:dyDescent="0.35">
      <c r="A292" s="19" t="str">
        <f>B228&amp;C292</f>
        <v>PENETRACION (%)HELADOS</v>
      </c>
      <c r="B292" s="19">
        <v>0</v>
      </c>
      <c r="C292" s="19" t="s">
        <v>273</v>
      </c>
      <c r="D292" s="20">
        <v>48.070369999999997</v>
      </c>
      <c r="E292" s="20">
        <v>19.440770000000001</v>
      </c>
      <c r="F292" s="20">
        <v>20.427350000000001</v>
      </c>
      <c r="G292" s="20">
        <v>38.22495</v>
      </c>
      <c r="H292" s="20">
        <v>50.087560000000003</v>
      </c>
      <c r="I292" s="20">
        <v>20.105409999999999</v>
      </c>
      <c r="J292" s="20">
        <v>19.680430000000001</v>
      </c>
      <c r="K292" s="20">
        <v>34.019309999999997</v>
      </c>
      <c r="L292" s="51">
        <v>46.901690000000002</v>
      </c>
    </row>
    <row r="293" spans="1:12" x14ac:dyDescent="0.35">
      <c r="A293" s="19" t="str">
        <f>B228&amp;C293</f>
        <v>PENETRACION (%)GALLETAS</v>
      </c>
      <c r="B293" s="19">
        <v>0</v>
      </c>
      <c r="C293" s="19" t="s">
        <v>274</v>
      </c>
      <c r="D293" s="20">
        <v>8.6566659999999995</v>
      </c>
      <c r="E293" s="20">
        <v>7.6915690000000003</v>
      </c>
      <c r="F293" s="20">
        <v>8.510116</v>
      </c>
      <c r="G293" s="20">
        <v>6.9810540000000003</v>
      </c>
      <c r="H293" s="20">
        <v>8.5217089999999995</v>
      </c>
      <c r="I293" s="20">
        <v>7.6527979999999998</v>
      </c>
      <c r="J293" s="20">
        <v>8.1461159999999992</v>
      </c>
      <c r="K293" s="20">
        <v>7.5622490000000004</v>
      </c>
      <c r="L293" s="51">
        <v>8.8621839999999992</v>
      </c>
    </row>
    <row r="294" spans="1:12" x14ac:dyDescent="0.35">
      <c r="A294" s="19" t="str">
        <f>B228&amp;C294</f>
        <v>PENETRACION (%)BOLLERÍA</v>
      </c>
      <c r="B294" s="19">
        <v>0</v>
      </c>
      <c r="C294" s="19" t="s">
        <v>275</v>
      </c>
      <c r="D294" s="20">
        <v>38.793529999999997</v>
      </c>
      <c r="E294" s="20">
        <v>36.96698</v>
      </c>
      <c r="F294" s="20">
        <v>39.200839999999999</v>
      </c>
      <c r="G294" s="20">
        <v>35.464599999999997</v>
      </c>
      <c r="H294" s="20">
        <v>39.168190000000003</v>
      </c>
      <c r="I294" s="20">
        <v>36.309089999999998</v>
      </c>
      <c r="J294" s="20">
        <v>38.22672</v>
      </c>
      <c r="K294" s="20">
        <v>35.485790000000001</v>
      </c>
      <c r="L294" s="51">
        <v>37.28248</v>
      </c>
    </row>
    <row r="295" spans="1:12" x14ac:dyDescent="0.35">
      <c r="A295" s="19" t="str">
        <f>B228&amp;C295</f>
        <v>PENETRACION (%)BOLLERIA SALADA</v>
      </c>
      <c r="B295" s="19">
        <v>0</v>
      </c>
      <c r="C295" s="19" t="s">
        <v>276</v>
      </c>
      <c r="D295" s="20">
        <v>5.5683910000000001</v>
      </c>
      <c r="E295" s="20">
        <v>4.5690220000000004</v>
      </c>
      <c r="F295" s="20">
        <v>4.3078669999999999</v>
      </c>
      <c r="G295" s="20">
        <v>4.9124340000000002</v>
      </c>
      <c r="H295" s="20">
        <v>4.6515969999999998</v>
      </c>
      <c r="I295" s="20">
        <v>4.6215359999999999</v>
      </c>
      <c r="J295" s="20">
        <v>5.3378550000000002</v>
      </c>
      <c r="K295" s="20">
        <v>4.0700500000000002</v>
      </c>
      <c r="L295" s="51">
        <v>4.8099069999999999</v>
      </c>
    </row>
    <row r="296" spans="1:12" x14ac:dyDescent="0.35">
      <c r="A296" s="19" t="str">
        <f>B228&amp;C296</f>
        <v>PENETRACION (%)BOLLERIA DULCE</v>
      </c>
      <c r="B296" s="19">
        <v>0</v>
      </c>
      <c r="C296" s="19" t="s">
        <v>277</v>
      </c>
      <c r="D296" s="20">
        <v>37.559350000000002</v>
      </c>
      <c r="E296" s="20">
        <v>36.102550000000001</v>
      </c>
      <c r="F296" s="20">
        <v>38.31073</v>
      </c>
      <c r="G296" s="20">
        <v>34.214280000000002</v>
      </c>
      <c r="H296" s="20">
        <v>38.304989999999997</v>
      </c>
      <c r="I296" s="20">
        <v>35.156959999999998</v>
      </c>
      <c r="J296" s="20">
        <v>36.912759999999999</v>
      </c>
      <c r="K296" s="20">
        <v>34.530320000000003</v>
      </c>
      <c r="L296" s="51">
        <v>36.36121</v>
      </c>
    </row>
    <row r="297" spans="1:12" x14ac:dyDescent="0.35">
      <c r="A297" s="19" t="str">
        <f>B228&amp;C297</f>
        <v>PENETRACION (%)PAL.PAN+BARRIT+TORTIT</v>
      </c>
      <c r="B297" s="19">
        <v>0</v>
      </c>
      <c r="C297" s="19" t="s">
        <v>278</v>
      </c>
      <c r="D297" s="20">
        <v>5.572273</v>
      </c>
      <c r="E297" s="20">
        <v>4.5492480000000004</v>
      </c>
      <c r="F297" s="20">
        <v>4.1768619999999999</v>
      </c>
      <c r="G297" s="20">
        <v>3.9689169999999998</v>
      </c>
      <c r="H297" s="20">
        <v>4.2139319999999998</v>
      </c>
      <c r="I297" s="20">
        <v>3.6760980000000001</v>
      </c>
      <c r="J297" s="20">
        <v>3.8919359999999998</v>
      </c>
      <c r="K297" s="20">
        <v>3.788627</v>
      </c>
      <c r="L297" s="51">
        <v>4.1606139999999998</v>
      </c>
    </row>
    <row r="298" spans="1:12" x14ac:dyDescent="0.35">
      <c r="A298" s="19" t="str">
        <f>B228&amp;C298</f>
        <v>PENETRACION (%)PALITOS PAN</v>
      </c>
      <c r="B298" s="19">
        <v>0</v>
      </c>
      <c r="C298" s="19" t="s">
        <v>279</v>
      </c>
      <c r="D298" s="20">
        <v>3.575933</v>
      </c>
      <c r="E298" s="20">
        <v>3.0306959999999998</v>
      </c>
      <c r="F298" s="20">
        <v>2.3426589999999998</v>
      </c>
      <c r="G298" s="20">
        <v>2.5099469999999999</v>
      </c>
      <c r="H298" s="20">
        <v>2.8673989999999998</v>
      </c>
      <c r="I298" s="20">
        <v>2.3379500000000002</v>
      </c>
      <c r="J298" s="20">
        <v>2.2880050000000001</v>
      </c>
      <c r="K298" s="20">
        <v>2.4286279999999998</v>
      </c>
      <c r="L298" s="51">
        <v>2.5570170000000001</v>
      </c>
    </row>
    <row r="299" spans="1:12" x14ac:dyDescent="0.35">
      <c r="A299" s="19" t="str">
        <f>B228&amp;C299</f>
        <v>PENETRACION (%)TORTITAS</v>
      </c>
      <c r="B299" s="19">
        <v>0</v>
      </c>
      <c r="C299" s="19" t="s">
        <v>280</v>
      </c>
      <c r="D299" s="20">
        <v>1.331553</v>
      </c>
      <c r="E299" s="20">
        <v>1.132153</v>
      </c>
      <c r="F299" s="20">
        <v>1.441376</v>
      </c>
      <c r="G299" s="20">
        <v>1.146558</v>
      </c>
      <c r="H299" s="20">
        <v>0.99900880000000003</v>
      </c>
      <c r="I299" s="20">
        <v>0.95145659999999999</v>
      </c>
      <c r="J299" s="20">
        <v>1.151627</v>
      </c>
      <c r="K299" s="20">
        <v>0.94090090000000004</v>
      </c>
      <c r="L299" s="51">
        <v>1.2174100000000001</v>
      </c>
    </row>
    <row r="300" spans="1:12" x14ac:dyDescent="0.35">
      <c r="A300" s="19" t="str">
        <f>B228&amp;C300</f>
        <v>PENETRACION (%)BARRITAS</v>
      </c>
      <c r="B300" s="19">
        <v>0</v>
      </c>
      <c r="C300" s="19" t="s">
        <v>281</v>
      </c>
      <c r="D300" s="20">
        <v>1.3274220000000001</v>
      </c>
      <c r="E300" s="20">
        <v>0.9147573</v>
      </c>
      <c r="F300" s="20">
        <v>0.79729649999999996</v>
      </c>
      <c r="G300" s="20">
        <v>0.7080071</v>
      </c>
      <c r="H300" s="20">
        <v>0.82981039999999995</v>
      </c>
      <c r="I300" s="20">
        <v>0.70453489999999996</v>
      </c>
      <c r="J300" s="20">
        <v>0.83053030000000005</v>
      </c>
      <c r="K300" s="20">
        <v>0.89802760000000004</v>
      </c>
      <c r="L300" s="51">
        <v>0.83631659999999997</v>
      </c>
    </row>
    <row r="301" spans="1:12" x14ac:dyDescent="0.35">
      <c r="A301" s="19" t="str">
        <f>B228&amp;C301</f>
        <v>PENETRACION (%).Resto productos Ing.</v>
      </c>
      <c r="B301" s="19">
        <v>0</v>
      </c>
      <c r="C301" s="19" t="s">
        <v>175</v>
      </c>
      <c r="D301" s="20">
        <v>74.531850000000006</v>
      </c>
      <c r="E301" s="20">
        <v>70.395160000000004</v>
      </c>
      <c r="F301" s="20">
        <v>68.867270000000005</v>
      </c>
      <c r="G301" s="20">
        <v>68.90128</v>
      </c>
      <c r="H301" s="20">
        <v>72.593860000000006</v>
      </c>
      <c r="I301" s="20">
        <v>69.15325</v>
      </c>
      <c r="J301" s="20">
        <v>67.765640000000005</v>
      </c>
      <c r="K301" s="20">
        <v>69.014510000000001</v>
      </c>
      <c r="L301" s="51">
        <v>72.436459999999997</v>
      </c>
    </row>
    <row r="302" spans="1:12" x14ac:dyDescent="0.35">
      <c r="A302" s="19" t="str">
        <f>B228&amp;C302</f>
        <v>PENETRACION (%)Platos Base Huevos</v>
      </c>
      <c r="B302" s="19">
        <v>0</v>
      </c>
      <c r="C302" s="19" t="s">
        <v>254</v>
      </c>
      <c r="D302" s="20">
        <v>55.566699999999997</v>
      </c>
      <c r="E302" s="20">
        <v>48.596980000000002</v>
      </c>
      <c r="F302" s="20">
        <v>46.074039999999997</v>
      </c>
      <c r="G302" s="20">
        <v>49.061700000000002</v>
      </c>
      <c r="H302" s="20">
        <v>52.164720000000003</v>
      </c>
      <c r="I302" s="20">
        <v>46.75779</v>
      </c>
      <c r="J302" s="20">
        <v>46.926960000000001</v>
      </c>
      <c r="K302" s="20">
        <v>49.008650000000003</v>
      </c>
      <c r="L302" s="51">
        <v>52.510190000000001</v>
      </c>
    </row>
    <row r="303" spans="1:12" x14ac:dyDescent="0.35">
      <c r="A303" s="19" t="str">
        <f>B303&amp;C303</f>
        <v>FRECUENCIA COMPRA (Actos).T.Alimentos TOTAL ING</v>
      </c>
      <c r="B303" s="19" t="s">
        <v>119</v>
      </c>
      <c r="C303" s="19" t="s">
        <v>176</v>
      </c>
      <c r="D303" s="20">
        <v>17.8542312942797</v>
      </c>
      <c r="E303" s="20">
        <v>12.718623372161501</v>
      </c>
      <c r="F303" s="20">
        <v>12.5761228828763</v>
      </c>
      <c r="G303" s="20">
        <v>13.175037332923401</v>
      </c>
      <c r="H303" s="20">
        <v>17.6359230331982</v>
      </c>
      <c r="I303" s="20">
        <v>12.6627705533166</v>
      </c>
      <c r="J303" s="20">
        <v>12.7776354900725</v>
      </c>
      <c r="K303" s="20">
        <v>12.888553700736599</v>
      </c>
      <c r="L303" s="51">
        <v>17.680839392670698</v>
      </c>
    </row>
    <row r="304" spans="1:12" x14ac:dyDescent="0.35">
      <c r="A304" s="19" t="str">
        <f>B303&amp;C304</f>
        <v>FRECUENCIA COMPRA (Actos).T.Carne Ing.</v>
      </c>
      <c r="B304" s="19">
        <v>0</v>
      </c>
      <c r="C304" s="19" t="s">
        <v>126</v>
      </c>
      <c r="D304" s="20">
        <v>8.2618660703642792</v>
      </c>
      <c r="E304" s="20">
        <v>6.34010282954634</v>
      </c>
      <c r="F304" s="20">
        <v>6.0159551686180297</v>
      </c>
      <c r="G304" s="20">
        <v>6.4255846677438102</v>
      </c>
      <c r="H304" s="20">
        <v>8.3148296529812207</v>
      </c>
      <c r="I304" s="20">
        <v>6.4025141390333298</v>
      </c>
      <c r="J304" s="20">
        <v>6.53914268610216</v>
      </c>
      <c r="K304" s="20">
        <v>6.6663655195881599</v>
      </c>
      <c r="L304" s="51">
        <v>9.2433789038031904</v>
      </c>
    </row>
    <row r="305" spans="1:12" x14ac:dyDescent="0.35">
      <c r="A305" s="19" t="str">
        <f>B303&amp;C305</f>
        <v>FRECUENCIA COMPRA (Actos)T.Carne Fresca Ing</v>
      </c>
      <c r="B305" s="19">
        <v>0</v>
      </c>
      <c r="C305" s="19" t="s">
        <v>127</v>
      </c>
      <c r="D305" s="20">
        <v>7.1900940468629404</v>
      </c>
      <c r="E305" s="20">
        <v>5.4879668074909702</v>
      </c>
      <c r="F305" s="20">
        <v>5.2934948059637197</v>
      </c>
      <c r="G305" s="20">
        <v>5.6058154925730603</v>
      </c>
      <c r="H305" s="20">
        <v>7.2636986861027601</v>
      </c>
      <c r="I305" s="20">
        <v>5.6363164855683197</v>
      </c>
      <c r="J305" s="20">
        <v>5.75105900943558</v>
      </c>
      <c r="K305" s="20">
        <v>5.8653198080853999</v>
      </c>
      <c r="L305" s="51">
        <v>7.9408451600457397</v>
      </c>
    </row>
    <row r="306" spans="1:12" x14ac:dyDescent="0.35">
      <c r="A306" s="19" t="str">
        <f>B303&amp;C306</f>
        <v>FRECUENCIA COMPRA (Actos)Ternera Ing.</v>
      </c>
      <c r="B306" s="19">
        <v>0</v>
      </c>
      <c r="C306" s="19" t="s">
        <v>128</v>
      </c>
      <c r="D306" s="20">
        <v>3.8668919618264401</v>
      </c>
      <c r="E306" s="20">
        <v>3.2797961503792301</v>
      </c>
      <c r="F306" s="20">
        <v>3.0541099343256102</v>
      </c>
      <c r="G306" s="20">
        <v>3.4272637569273399</v>
      </c>
      <c r="H306" s="20">
        <v>4.0450707084232702</v>
      </c>
      <c r="I306" s="20">
        <v>3.26684340015747</v>
      </c>
      <c r="J306" s="20">
        <v>3.2922688615448998</v>
      </c>
      <c r="K306" s="20">
        <v>3.3910782691270498</v>
      </c>
      <c r="L306" s="51">
        <v>4.3680546257865798</v>
      </c>
    </row>
    <row r="307" spans="1:12" x14ac:dyDescent="0.35">
      <c r="A307" s="19" t="str">
        <f>B303&amp;C307</f>
        <v>FRECUENCIA COMPRA (Actos)Pollo Ing.</v>
      </c>
      <c r="B307" s="19">
        <v>0</v>
      </c>
      <c r="C307" s="19" t="s">
        <v>129</v>
      </c>
      <c r="D307" s="20">
        <v>4.0384598169087598</v>
      </c>
      <c r="E307" s="20">
        <v>3.2103350820398702</v>
      </c>
      <c r="F307" s="20">
        <v>3.1908570488091899</v>
      </c>
      <c r="G307" s="20">
        <v>3.20903859558508</v>
      </c>
      <c r="H307" s="20">
        <v>4.0163701672208303</v>
      </c>
      <c r="I307" s="20">
        <v>3.10224245817927</v>
      </c>
      <c r="J307" s="20">
        <v>3.2504414392755998</v>
      </c>
      <c r="K307" s="20">
        <v>3.2799530636646899</v>
      </c>
      <c r="L307" s="51">
        <v>4.4139692870818399</v>
      </c>
    </row>
    <row r="308" spans="1:12" x14ac:dyDescent="0.35">
      <c r="A308" s="19" t="str">
        <f>B303&amp;C308</f>
        <v>FRECUENCIA COMPRA (Actos)Porcino Ing.</v>
      </c>
      <c r="B308" s="19">
        <v>0</v>
      </c>
      <c r="C308" s="19" t="s">
        <v>130</v>
      </c>
      <c r="D308" s="20">
        <v>3.0373773065223801</v>
      </c>
      <c r="E308" s="20">
        <v>2.42986851637394</v>
      </c>
      <c r="F308" s="20">
        <v>2.5254453193718698</v>
      </c>
      <c r="G308" s="20">
        <v>2.53085375183508</v>
      </c>
      <c r="H308" s="20">
        <v>3.1816074008820801</v>
      </c>
      <c r="I308" s="20">
        <v>2.55455392828617</v>
      </c>
      <c r="J308" s="20">
        <v>2.7742472026071399</v>
      </c>
      <c r="K308" s="20">
        <v>2.7141889846944398</v>
      </c>
      <c r="L308" s="51">
        <v>3.3343211791022198</v>
      </c>
    </row>
    <row r="309" spans="1:12" x14ac:dyDescent="0.35">
      <c r="A309" s="19" t="str">
        <f>B303&amp;C309</f>
        <v>FRECUENCIA COMPRA (Actos)Ovino Ing.</v>
      </c>
      <c r="B309" s="19">
        <v>0</v>
      </c>
      <c r="C309" s="19" t="s">
        <v>131</v>
      </c>
      <c r="D309" s="20">
        <v>1.5227521948730001</v>
      </c>
      <c r="E309" s="20">
        <v>1.5406213818852199</v>
      </c>
      <c r="F309" s="20">
        <v>1.3501348130434101</v>
      </c>
      <c r="G309" s="20">
        <v>1.53234413717492</v>
      </c>
      <c r="H309" s="20">
        <v>1.4331010895296099</v>
      </c>
      <c r="I309" s="20">
        <v>1.4533733903164601</v>
      </c>
      <c r="J309" s="20">
        <v>1.36429948387363</v>
      </c>
      <c r="K309" s="20">
        <v>1.2949760849595</v>
      </c>
      <c r="L309" s="51">
        <v>1.57589337243328</v>
      </c>
    </row>
    <row r="310" spans="1:12" x14ac:dyDescent="0.35">
      <c r="A310" s="19" t="str">
        <f>B303&amp;C310</f>
        <v>FRECUENCIA COMPRA (Actos)Resto Carne Ing.</v>
      </c>
      <c r="B310" s="19">
        <v>0</v>
      </c>
      <c r="C310" s="19" t="s">
        <v>132</v>
      </c>
      <c r="D310" s="20">
        <v>2.1842694712806101</v>
      </c>
      <c r="E310" s="20">
        <v>1.9875353317451301</v>
      </c>
      <c r="F310" s="20">
        <v>1.8185655236653699</v>
      </c>
      <c r="G310" s="20">
        <v>1.8855275722865401</v>
      </c>
      <c r="H310" s="20">
        <v>2.29383040096242</v>
      </c>
      <c r="I310" s="20">
        <v>1.9916232155675999</v>
      </c>
      <c r="J310" s="20">
        <v>2.0876013962003799</v>
      </c>
      <c r="K310" s="20">
        <v>1.84719307689282</v>
      </c>
      <c r="L310" s="51">
        <v>2.3121939292387199</v>
      </c>
    </row>
    <row r="311" spans="1:12" x14ac:dyDescent="0.35">
      <c r="A311" s="19" t="str">
        <f>B303&amp;C311</f>
        <v>FRECUENCIA COMPRA (Actos)Carnes Transform.Ing</v>
      </c>
      <c r="B311" s="19">
        <v>0</v>
      </c>
      <c r="C311" s="19" t="s">
        <v>177</v>
      </c>
      <c r="D311" s="20">
        <v>4.3599419435289501</v>
      </c>
      <c r="E311" s="20">
        <v>3.5381975940792998</v>
      </c>
      <c r="F311" s="20">
        <v>3.4371785836854798</v>
      </c>
      <c r="G311" s="20">
        <v>3.43058972401312</v>
      </c>
      <c r="H311" s="20">
        <v>4.4244730311312201</v>
      </c>
      <c r="I311" s="20">
        <v>3.5746102995344802</v>
      </c>
      <c r="J311" s="20">
        <v>3.58578157591639</v>
      </c>
      <c r="K311" s="20">
        <v>3.5397693785841802</v>
      </c>
      <c r="L311" s="51">
        <v>4.8803473358557703</v>
      </c>
    </row>
    <row r="312" spans="1:12" x14ac:dyDescent="0.35">
      <c r="A312" s="19" t="str">
        <f>B303&amp;C312</f>
        <v>FRECUENCIA COMPRA (Actos)Jamón Curado Ing.</v>
      </c>
      <c r="B312" s="19">
        <v>0</v>
      </c>
      <c r="C312" s="19" t="s">
        <v>133</v>
      </c>
      <c r="D312" s="20">
        <v>1.98812965551568</v>
      </c>
      <c r="E312" s="20">
        <v>1.9083479846168701</v>
      </c>
      <c r="F312" s="20">
        <v>1.8140323379822101</v>
      </c>
      <c r="G312" s="20">
        <v>1.8632343584659901</v>
      </c>
      <c r="H312" s="20">
        <v>2.0971982320097302</v>
      </c>
      <c r="I312" s="20">
        <v>1.9575262904192801</v>
      </c>
      <c r="J312" s="20">
        <v>1.8504426492267001</v>
      </c>
      <c r="K312" s="20">
        <v>1.8275883298075599</v>
      </c>
      <c r="L312" s="51">
        <v>2.5867637645346599</v>
      </c>
    </row>
    <row r="313" spans="1:12" x14ac:dyDescent="0.35">
      <c r="A313" s="19" t="str">
        <f>B303&amp;C313</f>
        <v>FRECUENCIA COMPRA (Actos)J.Curado Normal Ing</v>
      </c>
      <c r="B313" s="19">
        <v>0</v>
      </c>
      <c r="C313" s="19" t="s">
        <v>178</v>
      </c>
      <c r="D313" s="20">
        <v>1.6950035519772699</v>
      </c>
      <c r="E313" s="20">
        <v>1.7070605816990601</v>
      </c>
      <c r="F313" s="20">
        <v>1.65704295147199</v>
      </c>
      <c r="G313" s="20">
        <v>1.6598302521822901</v>
      </c>
      <c r="H313" s="20">
        <v>1.8500671687283099</v>
      </c>
      <c r="I313" s="20">
        <v>1.7918191281453</v>
      </c>
      <c r="J313" s="20">
        <v>1.6907963978988001</v>
      </c>
      <c r="K313" s="20">
        <v>1.61151013302352</v>
      </c>
      <c r="L313" s="51">
        <v>2.1994882089291901</v>
      </c>
    </row>
    <row r="314" spans="1:12" x14ac:dyDescent="0.35">
      <c r="A314" s="19" t="str">
        <f>B303&amp;C314</f>
        <v>FRECUENCIA COMPRA (Actos)J.Iberico Ing.</v>
      </c>
      <c r="B314" s="19">
        <v>0</v>
      </c>
      <c r="C314" s="19" t="s">
        <v>134</v>
      </c>
      <c r="D314" s="20">
        <v>1.5069361054822701</v>
      </c>
      <c r="E314" s="20">
        <v>1.45375460414563</v>
      </c>
      <c r="F314" s="20">
        <v>1.31860908952304</v>
      </c>
      <c r="G314" s="20">
        <v>1.43793211176159</v>
      </c>
      <c r="H314" s="20">
        <v>1.6160519448130899</v>
      </c>
      <c r="I314" s="20">
        <v>1.42290584537178</v>
      </c>
      <c r="J314" s="20">
        <v>1.48328025170682</v>
      </c>
      <c r="K314" s="20">
        <v>1.5396618537434901</v>
      </c>
      <c r="L314" s="51">
        <v>1.82320868017198</v>
      </c>
    </row>
    <row r="315" spans="1:12" x14ac:dyDescent="0.35">
      <c r="A315" s="19" t="str">
        <f>B303&amp;C315</f>
        <v>FRECUENCIA COMPRA (Actos)Lomo embuchado Ing.</v>
      </c>
      <c r="B315" s="19">
        <v>0</v>
      </c>
      <c r="C315" s="19" t="s">
        <v>135</v>
      </c>
      <c r="D315" s="20">
        <v>1.1409133235289699</v>
      </c>
      <c r="E315" s="20">
        <v>1.10984195118526</v>
      </c>
      <c r="F315" s="20">
        <v>1.1040816697109399</v>
      </c>
      <c r="G315" s="20">
        <v>0.86373758388440103</v>
      </c>
      <c r="H315" s="20">
        <v>1.0636907884450999</v>
      </c>
      <c r="I315" s="20">
        <v>1.02775979919955</v>
      </c>
      <c r="J315" s="20">
        <v>1.0167902062960801</v>
      </c>
      <c r="K315" s="20">
        <v>1.1981402511330499</v>
      </c>
      <c r="L315" s="51">
        <v>1.15374158399611</v>
      </c>
    </row>
    <row r="316" spans="1:12" x14ac:dyDescent="0.35">
      <c r="A316" s="19" t="str">
        <f>B303&amp;C316</f>
        <v>FRECUENCIA COMPRA (Actos)Chorizo Ing.</v>
      </c>
      <c r="B316" s="19">
        <v>0</v>
      </c>
      <c r="C316" s="19" t="s">
        <v>136</v>
      </c>
      <c r="D316" s="20">
        <v>1.2254229853935701</v>
      </c>
      <c r="E316" s="20">
        <v>1.28332672581789</v>
      </c>
      <c r="F316" s="20">
        <v>1.29511153321585</v>
      </c>
      <c r="G316" s="20">
        <v>1.3107847473068299</v>
      </c>
      <c r="H316" s="20">
        <v>1.22188147601198</v>
      </c>
      <c r="I316" s="20">
        <v>1.2825630002141699</v>
      </c>
      <c r="J316" s="20">
        <v>1.22986977411303</v>
      </c>
      <c r="K316" s="20">
        <v>1.20446441323354</v>
      </c>
      <c r="L316" s="51">
        <v>1.2271519383723399</v>
      </c>
    </row>
    <row r="317" spans="1:12" x14ac:dyDescent="0.35">
      <c r="A317" s="19" t="str">
        <f>B303&amp;C317</f>
        <v>FRECUENCIA COMPRA (Actos)Pates/Foie-gras Ing</v>
      </c>
      <c r="B317" s="19">
        <v>0</v>
      </c>
      <c r="C317" s="19" t="s">
        <v>179</v>
      </c>
      <c r="D317" s="20">
        <v>1.24111762760219</v>
      </c>
      <c r="E317" s="20">
        <v>1.3997329945157</v>
      </c>
      <c r="F317" s="20">
        <v>1.25862032717955</v>
      </c>
      <c r="G317" s="20">
        <v>1.4532103778829299</v>
      </c>
      <c r="H317" s="20">
        <v>1.2688560346412701</v>
      </c>
      <c r="I317" s="20">
        <v>1.3546133024528899</v>
      </c>
      <c r="J317" s="20">
        <v>2.2460534863597101</v>
      </c>
      <c r="K317" s="20">
        <v>1.5958445525854701</v>
      </c>
      <c r="L317" s="51">
        <v>2.1437617386902801</v>
      </c>
    </row>
    <row r="318" spans="1:12" x14ac:dyDescent="0.35">
      <c r="A318" s="19" t="str">
        <f>B303&amp;C318</f>
        <v>FRECUENCIA COMPRA (Actos)Rto carn.transf.Ing</v>
      </c>
      <c r="B318" s="19">
        <v>0</v>
      </c>
      <c r="C318" s="19" t="s">
        <v>180</v>
      </c>
      <c r="D318" s="20">
        <v>3.76659690949452</v>
      </c>
      <c r="E318" s="20">
        <v>3.1337984332387001</v>
      </c>
      <c r="F318" s="20">
        <v>3.0885052229032199</v>
      </c>
      <c r="G318" s="20">
        <v>2.9609701700585398</v>
      </c>
      <c r="H318" s="20">
        <v>3.8404979258373899</v>
      </c>
      <c r="I318" s="20">
        <v>3.17567296154875</v>
      </c>
      <c r="J318" s="20">
        <v>3.20723903538273</v>
      </c>
      <c r="K318" s="20">
        <v>3.0720474001559599</v>
      </c>
      <c r="L318" s="51">
        <v>4.0583486776865598</v>
      </c>
    </row>
    <row r="319" spans="1:12" x14ac:dyDescent="0.35">
      <c r="A319" s="19" t="str">
        <f>B303&amp;C319</f>
        <v>FRECUENCIA COMPRA (Actos).T.Pescados/Marisc.Ing</v>
      </c>
      <c r="B319" s="19">
        <v>0</v>
      </c>
      <c r="C319" s="19" t="s">
        <v>181</v>
      </c>
      <c r="D319" s="20">
        <v>5.52834879750844</v>
      </c>
      <c r="E319" s="20">
        <v>3.9351170761876699</v>
      </c>
      <c r="F319" s="20">
        <v>3.8094356238652098</v>
      </c>
      <c r="G319" s="20">
        <v>4.2818795210299196</v>
      </c>
      <c r="H319" s="20">
        <v>5.6405828689731399</v>
      </c>
      <c r="I319" s="20">
        <v>4.1435534797269096</v>
      </c>
      <c r="J319" s="20">
        <v>4.1621947698399602</v>
      </c>
      <c r="K319" s="20">
        <v>4.2362875342258501</v>
      </c>
      <c r="L319" s="51">
        <v>5.7374254140862</v>
      </c>
    </row>
    <row r="320" spans="1:12" x14ac:dyDescent="0.35">
      <c r="A320" s="19" t="str">
        <f>B303&amp;C320</f>
        <v>FRECUENCIA COMPRA (Actos)Pescados Ing.</v>
      </c>
      <c r="B320" s="19">
        <v>0</v>
      </c>
      <c r="C320" s="19" t="s">
        <v>137</v>
      </c>
      <c r="D320" s="20">
        <v>4.4040727650092402</v>
      </c>
      <c r="E320" s="20">
        <v>3.1697123142728998</v>
      </c>
      <c r="F320" s="20">
        <v>3.1955359529537599</v>
      </c>
      <c r="G320" s="20">
        <v>3.49647879844008</v>
      </c>
      <c r="H320" s="20">
        <v>4.5322976600275497</v>
      </c>
      <c r="I320" s="20">
        <v>3.4496863197754801</v>
      </c>
      <c r="J320" s="20">
        <v>3.4025652684521601</v>
      </c>
      <c r="K320" s="20">
        <v>3.4080804533015101</v>
      </c>
      <c r="L320" s="51">
        <v>4.4695220947805598</v>
      </c>
    </row>
    <row r="321" spans="1:12" x14ac:dyDescent="0.35">
      <c r="A321" s="19" t="str">
        <f>B303&amp;C321</f>
        <v>FRECUENCIA COMPRA (Actos)Merluza/Pescadil.Ing</v>
      </c>
      <c r="B321" s="19">
        <v>0</v>
      </c>
      <c r="C321" s="19" t="s">
        <v>182</v>
      </c>
      <c r="D321" s="20">
        <v>1.36862990282168</v>
      </c>
      <c r="E321" s="20">
        <v>1.44087708051085</v>
      </c>
      <c r="F321" s="20">
        <v>1.1331172917583101</v>
      </c>
      <c r="G321" s="20">
        <v>1.4164625796336401</v>
      </c>
      <c r="H321" s="20">
        <v>1.44993403395798</v>
      </c>
      <c r="I321" s="20">
        <v>1.51462362223695</v>
      </c>
      <c r="J321" s="20">
        <v>1.5376680995104199</v>
      </c>
      <c r="K321" s="20">
        <v>1.2535018871147801</v>
      </c>
      <c r="L321" s="51">
        <v>1.4286575078948001</v>
      </c>
    </row>
    <row r="322" spans="1:12" x14ac:dyDescent="0.35">
      <c r="A322" s="19" t="str">
        <f>B303&amp;C322</f>
        <v>FRECUENCIA COMPRA (Actos)Boquerones Ing.</v>
      </c>
      <c r="B322" s="19">
        <v>0</v>
      </c>
      <c r="C322" s="19" t="s">
        <v>138</v>
      </c>
      <c r="D322" s="20">
        <v>1.6437616423328101</v>
      </c>
      <c r="E322" s="20">
        <v>1.23939278778666</v>
      </c>
      <c r="F322" s="20">
        <v>1.3456636789385701</v>
      </c>
      <c r="G322" s="20">
        <v>1.5795829555550001</v>
      </c>
      <c r="H322" s="20">
        <v>1.49418156137086</v>
      </c>
      <c r="I322" s="20">
        <v>1.4913798410344901</v>
      </c>
      <c r="J322" s="20">
        <v>1.4008273134954801</v>
      </c>
      <c r="K322" s="20">
        <v>1.2851452237262899</v>
      </c>
      <c r="L322" s="51">
        <v>1.7299715437855101</v>
      </c>
    </row>
    <row r="323" spans="1:12" x14ac:dyDescent="0.35">
      <c r="A323" s="19" t="str">
        <f>B303&amp;C323</f>
        <v>FRECUENCIA COMPRA (Actos)Sardinas Ing.</v>
      </c>
      <c r="B323" s="19">
        <v>0</v>
      </c>
      <c r="C323" s="19" t="s">
        <v>139</v>
      </c>
      <c r="D323" s="20">
        <v>1.9565772182683301</v>
      </c>
      <c r="E323" s="20">
        <v>1.25942488459724</v>
      </c>
      <c r="F323" s="20">
        <v>1.4469118644210599</v>
      </c>
      <c r="G323" s="20">
        <v>1.5472506684154801</v>
      </c>
      <c r="H323" s="20">
        <v>1.7011201836565</v>
      </c>
      <c r="I323" s="20">
        <v>3.02753298823627</v>
      </c>
      <c r="J323" s="20">
        <v>3.0092002137928602</v>
      </c>
      <c r="K323" s="20">
        <v>2.5907438064194599</v>
      </c>
      <c r="L323" s="51">
        <v>2.2580446159934202</v>
      </c>
    </row>
    <row r="324" spans="1:12" x14ac:dyDescent="0.35">
      <c r="A324" s="19" t="str">
        <f>B303&amp;C324</f>
        <v>FRECUENCIA COMPRA (Actos)Rape Ing.</v>
      </c>
      <c r="B324" s="19">
        <v>0</v>
      </c>
      <c r="C324" s="19" t="s">
        <v>140</v>
      </c>
      <c r="D324" s="20">
        <v>1.16506166793599</v>
      </c>
      <c r="E324" s="20">
        <v>0.945870595229101</v>
      </c>
      <c r="F324" s="20">
        <v>1.3571408789319199</v>
      </c>
      <c r="G324" s="20">
        <v>1.0876724773801201</v>
      </c>
      <c r="H324" s="20">
        <v>0.96997822713930004</v>
      </c>
      <c r="I324" s="20">
        <v>1.26067748815248</v>
      </c>
      <c r="J324" s="20">
        <v>0.96542868629163903</v>
      </c>
      <c r="K324" s="20">
        <v>1.11525352487612</v>
      </c>
      <c r="L324" s="51">
        <v>1.02277825319589</v>
      </c>
    </row>
    <row r="325" spans="1:12" x14ac:dyDescent="0.35">
      <c r="A325" s="19" t="str">
        <f>B303&amp;C325</f>
        <v>FRECUENCIA COMPRA (Actos)Dorada Ing.</v>
      </c>
      <c r="B325" s="19">
        <v>0</v>
      </c>
      <c r="C325" s="19" t="s">
        <v>141</v>
      </c>
      <c r="D325" s="20">
        <v>1.5258680713436299</v>
      </c>
      <c r="E325" s="20">
        <v>1.7338652881141201</v>
      </c>
      <c r="F325" s="20">
        <v>1.86976124586795</v>
      </c>
      <c r="G325" s="20">
        <v>1.6690519879282599</v>
      </c>
      <c r="H325" s="20">
        <v>1.1671904520529</v>
      </c>
      <c r="I325" s="20">
        <v>1.57805372898114</v>
      </c>
      <c r="J325" s="20">
        <v>1.4587084235780301</v>
      </c>
      <c r="K325" s="20">
        <v>1.0656966060425801</v>
      </c>
      <c r="L325" s="51">
        <v>1.1490215442374401</v>
      </c>
    </row>
    <row r="326" spans="1:12" x14ac:dyDescent="0.35">
      <c r="A326" s="19" t="str">
        <f>B303&amp;C326</f>
        <v>FRECUENCIA COMPRA (Actos)Salmon Ing.</v>
      </c>
      <c r="B326" s="19">
        <v>0</v>
      </c>
      <c r="C326" s="19" t="s">
        <v>142</v>
      </c>
      <c r="D326" s="20">
        <v>1.7107058328979601</v>
      </c>
      <c r="E326" s="20">
        <v>1.2895637113534</v>
      </c>
      <c r="F326" s="20">
        <v>1.59806789078769</v>
      </c>
      <c r="G326" s="20">
        <v>1.4044006722798199</v>
      </c>
      <c r="H326" s="20">
        <v>1.6528750515411399</v>
      </c>
      <c r="I326" s="20">
        <v>1.52419383983573</v>
      </c>
      <c r="J326" s="20">
        <v>1.36720448613181</v>
      </c>
      <c r="K326" s="20">
        <v>1.6356322828846299</v>
      </c>
      <c r="L326" s="51">
        <v>1.5851297168099501</v>
      </c>
    </row>
    <row r="327" spans="1:12" x14ac:dyDescent="0.35">
      <c r="A327" s="19" t="str">
        <f>B303&amp;C327</f>
        <v>FRECUENCIA COMPRA (Actos)Atun Fresco Ing.</v>
      </c>
      <c r="B327" s="19">
        <v>0</v>
      </c>
      <c r="C327" s="19" t="s">
        <v>143</v>
      </c>
      <c r="D327" s="20">
        <v>1.5819292835317</v>
      </c>
      <c r="E327" s="20">
        <v>1.5424861101482601</v>
      </c>
      <c r="F327" s="20">
        <v>1.3653636625480301</v>
      </c>
      <c r="G327" s="20">
        <v>1.49243612513443</v>
      </c>
      <c r="H327" s="20">
        <v>1.7253505302976</v>
      </c>
      <c r="I327" s="20">
        <v>1.48374414311395</v>
      </c>
      <c r="J327" s="20">
        <v>1.60627637927797</v>
      </c>
      <c r="K327" s="20">
        <v>1.4379620671327999</v>
      </c>
      <c r="L327" s="51">
        <v>1.5759801982078401</v>
      </c>
    </row>
    <row r="328" spans="1:12" x14ac:dyDescent="0.35">
      <c r="A328" s="19" t="str">
        <f>B303&amp;C328</f>
        <v>FRECUENCIA COMPRA (Actos)Resto pescados Ing.</v>
      </c>
      <c r="B328" s="19">
        <v>0</v>
      </c>
      <c r="C328" s="19" t="s">
        <v>144</v>
      </c>
      <c r="D328" s="20">
        <v>3.8691850461960802</v>
      </c>
      <c r="E328" s="20">
        <v>2.7856050404923698</v>
      </c>
      <c r="F328" s="20">
        <v>2.7871923360474899</v>
      </c>
      <c r="G328" s="20">
        <v>3.0367829095577199</v>
      </c>
      <c r="H328" s="20">
        <v>3.86995704033539</v>
      </c>
      <c r="I328" s="20">
        <v>2.8637323554943501</v>
      </c>
      <c r="J328" s="20">
        <v>2.88384278649196</v>
      </c>
      <c r="K328" s="20">
        <v>2.9209675588989801</v>
      </c>
      <c r="L328" s="51">
        <v>3.6629659158069301</v>
      </c>
    </row>
    <row r="329" spans="1:12" x14ac:dyDescent="0.35">
      <c r="A329" s="19" t="str">
        <f>B303&amp;C329</f>
        <v>FRECUENCIA COMPRA (Actos)Mariscos Ing.</v>
      </c>
      <c r="B329" s="19">
        <v>0</v>
      </c>
      <c r="C329" s="19" t="s">
        <v>145</v>
      </c>
      <c r="D329" s="20">
        <v>3.66117405897326</v>
      </c>
      <c r="E329" s="20">
        <v>2.68346642561505</v>
      </c>
      <c r="F329" s="20">
        <v>2.5144313154705999</v>
      </c>
      <c r="G329" s="20">
        <v>2.87928349943894</v>
      </c>
      <c r="H329" s="20">
        <v>3.7251734404020498</v>
      </c>
      <c r="I329" s="20">
        <v>2.6586484081236099</v>
      </c>
      <c r="J329" s="20">
        <v>2.7159005780408001</v>
      </c>
      <c r="K329" s="20">
        <v>2.7776807918972999</v>
      </c>
      <c r="L329" s="51">
        <v>3.8029539939669998</v>
      </c>
    </row>
    <row r="330" spans="1:12" x14ac:dyDescent="0.35">
      <c r="A330" s="19" t="str">
        <f>B303&amp;C330</f>
        <v>FRECUENCIA COMPRA (Actos)Calamares Ing.</v>
      </c>
      <c r="B330" s="19">
        <v>0</v>
      </c>
      <c r="C330" s="19" t="s">
        <v>146</v>
      </c>
      <c r="D330" s="20">
        <v>2.2605523523078399</v>
      </c>
      <c r="E330" s="20">
        <v>1.9165673903661999</v>
      </c>
      <c r="F330" s="20">
        <v>1.87819221181757</v>
      </c>
      <c r="G330" s="20">
        <v>2.0205919832740702</v>
      </c>
      <c r="H330" s="20">
        <v>2.4884141911884901</v>
      </c>
      <c r="I330" s="20">
        <v>1.92259387080097</v>
      </c>
      <c r="J330" s="20">
        <v>1.9226283866195899</v>
      </c>
      <c r="K330" s="20">
        <v>1.8070175794941199</v>
      </c>
      <c r="L330" s="51">
        <v>2.40810756756705</v>
      </c>
    </row>
    <row r="331" spans="1:12" x14ac:dyDescent="0.35">
      <c r="A331" s="19" t="str">
        <f>B303&amp;C331</f>
        <v>FRECUENCIA COMPRA (Actos)Pulpo/sepia Ing.</v>
      </c>
      <c r="B331" s="19">
        <v>0</v>
      </c>
      <c r="C331" s="19" t="s">
        <v>147</v>
      </c>
      <c r="D331" s="20">
        <v>1.9651596703052601</v>
      </c>
      <c r="E331" s="20">
        <v>1.43785312193549</v>
      </c>
      <c r="F331" s="20">
        <v>1.6492569793868801</v>
      </c>
      <c r="G331" s="20">
        <v>1.7725897057109901</v>
      </c>
      <c r="H331" s="20">
        <v>2.1952681837519199</v>
      </c>
      <c r="I331" s="20">
        <v>1.67565797354966</v>
      </c>
      <c r="J331" s="20">
        <v>1.9367903059673199</v>
      </c>
      <c r="K331" s="20">
        <v>1.8014062882227899</v>
      </c>
      <c r="L331" s="51">
        <v>2.0892354604498702</v>
      </c>
    </row>
    <row r="332" spans="1:12" x14ac:dyDescent="0.35">
      <c r="A332" s="19" t="str">
        <f>B303&amp;C332</f>
        <v>FRECUENCIA COMPRA (Actos)Langostinos/Gamb.Ing</v>
      </c>
      <c r="B332" s="19">
        <v>0</v>
      </c>
      <c r="C332" s="19" t="s">
        <v>183</v>
      </c>
      <c r="D332" s="20">
        <v>2.3981285358764799</v>
      </c>
      <c r="E332" s="20">
        <v>1.75518499365373</v>
      </c>
      <c r="F332" s="20">
        <v>1.7655875528079401</v>
      </c>
      <c r="G332" s="20">
        <v>1.8563574697388301</v>
      </c>
      <c r="H332" s="20">
        <v>2.4199159642818899</v>
      </c>
      <c r="I332" s="20">
        <v>1.8791529572533201</v>
      </c>
      <c r="J332" s="20">
        <v>2.0392873907276798</v>
      </c>
      <c r="K332" s="20">
        <v>2.0584202449629099</v>
      </c>
      <c r="L332" s="51">
        <v>2.4293426473493702</v>
      </c>
    </row>
    <row r="333" spans="1:12" x14ac:dyDescent="0.35">
      <c r="A333" s="19" t="str">
        <f>B303&amp;C333</f>
        <v>FRECUENCIA COMPRA (Actos)Otros mariscos Ing.</v>
      </c>
      <c r="B333" s="19">
        <v>0</v>
      </c>
      <c r="C333" s="19" t="s">
        <v>148</v>
      </c>
      <c r="D333" s="20">
        <v>2.6266295895098102</v>
      </c>
      <c r="E333" s="20">
        <v>1.86256064970868</v>
      </c>
      <c r="F333" s="20">
        <v>1.8613541891940799</v>
      </c>
      <c r="G333" s="20">
        <v>2.1988507996992301</v>
      </c>
      <c r="H333" s="20">
        <v>2.6997352282307201</v>
      </c>
      <c r="I333" s="20">
        <v>2.0952600615543902</v>
      </c>
      <c r="J333" s="20">
        <v>2.2132927480637599</v>
      </c>
      <c r="K333" s="20">
        <v>2.1795458880032101</v>
      </c>
      <c r="L333" s="51">
        <v>2.6827541422314001</v>
      </c>
    </row>
    <row r="334" spans="1:12" x14ac:dyDescent="0.35">
      <c r="A334" s="19" t="str">
        <f>B303&amp;C334</f>
        <v>FRECUENCIA COMPRA (Actos).Derivados lacteos Ing</v>
      </c>
      <c r="B334" s="19">
        <v>0</v>
      </c>
      <c r="C334" s="19" t="s">
        <v>184</v>
      </c>
      <c r="D334" s="20">
        <v>6.6280233541828997</v>
      </c>
      <c r="E334" s="20">
        <v>5.2020750985911199</v>
      </c>
      <c r="F334" s="20">
        <v>5.12549112222771</v>
      </c>
      <c r="G334" s="20">
        <v>5.0761629612910504</v>
      </c>
      <c r="H334" s="20">
        <v>6.52716226417638</v>
      </c>
      <c r="I334" s="20">
        <v>5.11886808178377</v>
      </c>
      <c r="J334" s="20">
        <v>5.4441296317865699</v>
      </c>
      <c r="K334" s="20">
        <v>5.2410020587527901</v>
      </c>
      <c r="L334" s="51">
        <v>6.9588126858653903</v>
      </c>
    </row>
    <row r="335" spans="1:12" x14ac:dyDescent="0.35">
      <c r="A335" s="19" t="str">
        <f>B303&amp;C335</f>
        <v>FRECUENCIA COMPRA (Actos)Mantequilla Ing.</v>
      </c>
      <c r="B335" s="19">
        <v>0</v>
      </c>
      <c r="C335" s="19" t="s">
        <v>149</v>
      </c>
      <c r="D335" s="20">
        <v>3.8862151215005598</v>
      </c>
      <c r="E335" s="20">
        <v>2.9887642275727302</v>
      </c>
      <c r="F335" s="20">
        <v>3.5618596957584701</v>
      </c>
      <c r="G335" s="20">
        <v>3.3605093781036399</v>
      </c>
      <c r="H335" s="20">
        <v>3.41419232622893</v>
      </c>
      <c r="I335" s="20">
        <v>3.4081371977278998</v>
      </c>
      <c r="J335" s="20">
        <v>4.4674481309823104</v>
      </c>
      <c r="K335" s="20">
        <v>3.9986703032226898</v>
      </c>
      <c r="L335" s="51">
        <v>4.1125946054775904</v>
      </c>
    </row>
    <row r="336" spans="1:12" x14ac:dyDescent="0.35">
      <c r="A336" s="19" t="str">
        <f>B303&amp;C336</f>
        <v>FRECUENCIA COMPRA (Actos)Postres Ing.</v>
      </c>
      <c r="B336" s="19">
        <v>0</v>
      </c>
      <c r="C336" s="19" t="s">
        <v>150</v>
      </c>
      <c r="D336" s="20">
        <v>3.5743588130742401</v>
      </c>
      <c r="E336" s="20">
        <v>3.0471992277121802</v>
      </c>
      <c r="F336" s="20">
        <v>3.1665664591323801</v>
      </c>
      <c r="G336" s="20">
        <v>2.8830384859028699</v>
      </c>
      <c r="H336" s="20">
        <v>3.4324924578609699</v>
      </c>
      <c r="I336" s="20">
        <v>3.10470835252096</v>
      </c>
      <c r="J336" s="20">
        <v>3.2269294952812699</v>
      </c>
      <c r="K336" s="20">
        <v>3.0112955722620698</v>
      </c>
      <c r="L336" s="51">
        <v>3.5900597535960501</v>
      </c>
    </row>
    <row r="337" spans="1:12" x14ac:dyDescent="0.35">
      <c r="A337" s="19" t="str">
        <f>B303&amp;C337</f>
        <v>FRECUENCIA COMPRA (Actos)Yogures Ing.</v>
      </c>
      <c r="B337" s="19">
        <v>0</v>
      </c>
      <c r="C337" s="19" t="s">
        <v>185</v>
      </c>
      <c r="D337" s="20">
        <v>3.31905913401437</v>
      </c>
      <c r="E337" s="20">
        <v>3.7680058759395698</v>
      </c>
      <c r="F337" s="20">
        <v>3.07644575216182</v>
      </c>
      <c r="G337" s="20">
        <v>3.4142314279757402</v>
      </c>
      <c r="H337" s="20">
        <v>3.1225111703887101</v>
      </c>
      <c r="I337" s="20">
        <v>2.8186593945876499</v>
      </c>
      <c r="J337" s="20">
        <v>3.57370706698388</v>
      </c>
      <c r="K337" s="20">
        <v>3.19577566136102</v>
      </c>
      <c r="L337" s="51">
        <v>3.49929022200544</v>
      </c>
    </row>
    <row r="338" spans="1:12" x14ac:dyDescent="0.35">
      <c r="A338" s="19" t="str">
        <f>B303&amp;C338</f>
        <v>FRECUENCIA COMPRA (Actos)Queso Ing.</v>
      </c>
      <c r="B338" s="19">
        <v>0</v>
      </c>
      <c r="C338" s="19" t="s">
        <v>151</v>
      </c>
      <c r="D338" s="20">
        <v>4.9864660261978901</v>
      </c>
      <c r="E338" s="20">
        <v>3.8353091548666098</v>
      </c>
      <c r="F338" s="20">
        <v>3.8084432007640099</v>
      </c>
      <c r="G338" s="20">
        <v>3.8192924947475602</v>
      </c>
      <c r="H338" s="20">
        <v>5.0129619505201104</v>
      </c>
      <c r="I338" s="20">
        <v>3.9207823120466201</v>
      </c>
      <c r="J338" s="20">
        <v>3.9004620004158199</v>
      </c>
      <c r="K338" s="20">
        <v>4.0516930344327999</v>
      </c>
      <c r="L338" s="51">
        <v>5.1680022098261604</v>
      </c>
    </row>
    <row r="339" spans="1:12" x14ac:dyDescent="0.35">
      <c r="A339" s="19" t="str">
        <f>B303&amp;C339</f>
        <v>FRECUENCIA COMPRA (Actos).Fruta Ing.</v>
      </c>
      <c r="B339" s="19">
        <v>0</v>
      </c>
      <c r="C339" s="19" t="s">
        <v>152</v>
      </c>
      <c r="D339" s="20">
        <v>3.5327578490782501</v>
      </c>
      <c r="E339" s="20">
        <v>2.7292347108535102</v>
      </c>
      <c r="F339" s="20">
        <v>3.07453196437889</v>
      </c>
      <c r="G339" s="20">
        <v>2.84093071309657</v>
      </c>
      <c r="H339" s="20">
        <v>3.2118913423670601</v>
      </c>
      <c r="I339" s="20">
        <v>2.9897710708357601</v>
      </c>
      <c r="J339" s="20">
        <v>3.9227863754777799</v>
      </c>
      <c r="K339" s="20">
        <v>3.4216558696087702</v>
      </c>
      <c r="L339" s="51">
        <v>3.75780343706221</v>
      </c>
    </row>
    <row r="340" spans="1:12" x14ac:dyDescent="0.35">
      <c r="A340" s="19" t="str">
        <f>B303&amp;C340</f>
        <v>FRECUENCIA COMPRA (Actos)Fruta Fresca Ing</v>
      </c>
      <c r="B340" s="19">
        <v>0</v>
      </c>
      <c r="C340" s="19" t="s">
        <v>153</v>
      </c>
      <c r="D340" s="20">
        <v>2.8980506875573</v>
      </c>
      <c r="E340" s="20">
        <v>2.11090728956734</v>
      </c>
      <c r="F340" s="20">
        <v>2.3877371597803001</v>
      </c>
      <c r="G340" s="20">
        <v>2.4311340638294499</v>
      </c>
      <c r="H340" s="20">
        <v>2.7440213426863802</v>
      </c>
      <c r="I340" s="20">
        <v>2.5904078500443002</v>
      </c>
      <c r="J340" s="20">
        <v>3.4150379927071501</v>
      </c>
      <c r="K340" s="20">
        <v>3.0438195899754001</v>
      </c>
      <c r="L340" s="51">
        <v>3.3202230431082098</v>
      </c>
    </row>
    <row r="341" spans="1:12" x14ac:dyDescent="0.35">
      <c r="A341" s="19" t="str">
        <f>B303&amp;C341</f>
        <v>FRECUENCIA COMPRA (Actos)Manzana Ing.</v>
      </c>
      <c r="B341" s="19">
        <v>0</v>
      </c>
      <c r="C341" s="19" t="s">
        <v>154</v>
      </c>
      <c r="D341" s="20">
        <v>2.3102456372751798</v>
      </c>
      <c r="E341" s="20">
        <v>2.2935216061775301</v>
      </c>
      <c r="F341" s="20">
        <v>2.1500323150071501</v>
      </c>
      <c r="G341" s="20">
        <v>1.62260416184884</v>
      </c>
      <c r="H341" s="20">
        <v>1.2791462412385799</v>
      </c>
      <c r="I341" s="20">
        <v>2.68341651896869</v>
      </c>
      <c r="J341" s="20">
        <v>3.2633170565367702</v>
      </c>
      <c r="K341" s="20">
        <v>4.2306763246499797</v>
      </c>
      <c r="L341" s="51">
        <v>4.0543801326723399</v>
      </c>
    </row>
    <row r="342" spans="1:12" x14ac:dyDescent="0.35">
      <c r="A342" s="19" t="str">
        <f>B303&amp;C342</f>
        <v>FRECUENCIA COMPRA (Actos)Platano Ing.</v>
      </c>
      <c r="B342" s="19">
        <v>0</v>
      </c>
      <c r="C342" s="19" t="s">
        <v>155</v>
      </c>
      <c r="D342" s="20">
        <v>1.96708071697724</v>
      </c>
      <c r="E342" s="20">
        <v>1.82276959636519</v>
      </c>
      <c r="F342" s="20">
        <v>1.9302695547216999</v>
      </c>
      <c r="G342" s="20">
        <v>2.23598590497441</v>
      </c>
      <c r="H342" s="20">
        <v>2.3184880420106602</v>
      </c>
      <c r="I342" s="20">
        <v>3.4689803487665398</v>
      </c>
      <c r="J342" s="20">
        <v>4.3490956079572003</v>
      </c>
      <c r="K342" s="20">
        <v>3.6127032426323402</v>
      </c>
      <c r="L342" s="51">
        <v>4.4315307434259799</v>
      </c>
    </row>
    <row r="343" spans="1:12" x14ac:dyDescent="0.35">
      <c r="A343" s="19" t="str">
        <f>B303&amp;C343</f>
        <v>FRECUENCIA COMPRA (Actos)Naranja/Mandarina In</v>
      </c>
      <c r="B343" s="19">
        <v>0</v>
      </c>
      <c r="C343" s="19" t="s">
        <v>186</v>
      </c>
      <c r="D343" s="20">
        <v>2.4479571689991402</v>
      </c>
      <c r="E343" s="20">
        <v>1.56449095992989</v>
      </c>
      <c r="F343" s="20">
        <v>2.1500091544085098</v>
      </c>
      <c r="G343" s="20">
        <v>1.9327712332329801</v>
      </c>
      <c r="H343" s="20">
        <v>1.4381674272016001</v>
      </c>
      <c r="I343" s="20">
        <v>2.0878304246907202</v>
      </c>
      <c r="J343" s="20">
        <v>4.3065012538283796</v>
      </c>
      <c r="K343" s="20">
        <v>1.9974205819439701</v>
      </c>
      <c r="L343" s="51">
        <v>3.63400363846154</v>
      </c>
    </row>
    <row r="344" spans="1:12" x14ac:dyDescent="0.35">
      <c r="A344" s="19" t="str">
        <f>B303&amp;C344</f>
        <v>FRECUENCIA COMPRA (Actos)Melon/sandia Ing.</v>
      </c>
      <c r="B344" s="19">
        <v>0</v>
      </c>
      <c r="C344" s="19" t="s">
        <v>156</v>
      </c>
      <c r="D344" s="20">
        <v>2.1342066828027901</v>
      </c>
      <c r="E344" s="20">
        <v>0.98336615003676298</v>
      </c>
      <c r="F344" s="20">
        <v>1.21622434743452</v>
      </c>
      <c r="G344" s="20">
        <v>2.0442332823681402</v>
      </c>
      <c r="H344" s="20">
        <v>1.8353792044738799</v>
      </c>
      <c r="I344" s="20">
        <v>1.44942829657371</v>
      </c>
      <c r="J344" s="20">
        <v>0.96858079105102801</v>
      </c>
      <c r="K344" s="20">
        <v>1.9346795104416901</v>
      </c>
      <c r="L344" s="51">
        <v>2.0617949886435598</v>
      </c>
    </row>
    <row r="345" spans="1:12" x14ac:dyDescent="0.35">
      <c r="A345" s="19" t="str">
        <f>B303&amp;C345</f>
        <v>FRECUENCIA COMPRA (Actos)Fresa/freson Ing.</v>
      </c>
      <c r="B345" s="19">
        <v>0</v>
      </c>
      <c r="C345" s="19" t="s">
        <v>157</v>
      </c>
      <c r="D345" s="20">
        <v>1.3856845845128001</v>
      </c>
      <c r="E345" s="20">
        <v>1.1387858693652999</v>
      </c>
      <c r="F345" s="20">
        <v>1.07474781001763</v>
      </c>
      <c r="G345" s="20">
        <v>1.7421119571443</v>
      </c>
      <c r="H345" s="20">
        <v>1.2330821733400099</v>
      </c>
      <c r="I345" s="20">
        <v>1.27081379143666</v>
      </c>
      <c r="J345" s="20">
        <v>2.9759539587674602</v>
      </c>
      <c r="K345" s="20">
        <v>2.01994803369525</v>
      </c>
      <c r="L345" s="51">
        <v>1.1086220130253801</v>
      </c>
    </row>
    <row r="346" spans="1:12" x14ac:dyDescent="0.35">
      <c r="A346" s="19" t="str">
        <f>B303&amp;C346</f>
        <v>FRECUENCIA COMPRA (Actos)Pina Ing.</v>
      </c>
      <c r="B346" s="19">
        <v>0</v>
      </c>
      <c r="C346" s="19" t="s">
        <v>187</v>
      </c>
      <c r="D346" s="20">
        <v>1.8278428680841401</v>
      </c>
      <c r="E346" s="20">
        <v>1.9427567101554699</v>
      </c>
      <c r="F346" s="20">
        <v>2.2542256650384598</v>
      </c>
      <c r="G346" s="20">
        <v>1.8002374927443301</v>
      </c>
      <c r="H346" s="20">
        <v>2.2719767688122099</v>
      </c>
      <c r="I346" s="20">
        <v>1.5815872043053401</v>
      </c>
      <c r="J346" s="20">
        <v>1.74051291587298</v>
      </c>
      <c r="K346" s="20">
        <v>1.79699981656115</v>
      </c>
      <c r="L346" s="51">
        <v>1.6221032175999099</v>
      </c>
    </row>
    <row r="347" spans="1:12" x14ac:dyDescent="0.35">
      <c r="A347" s="19" t="str">
        <f>B303&amp;C347</f>
        <v>FRECUENCIA COMPRA (Actos)Resto frutas Ing.</v>
      </c>
      <c r="B347" s="19">
        <v>0</v>
      </c>
      <c r="C347" s="19" t="s">
        <v>158</v>
      </c>
      <c r="D347" s="20">
        <v>2.1991167761666701</v>
      </c>
      <c r="E347" s="20">
        <v>1.33752734699417</v>
      </c>
      <c r="F347" s="20">
        <v>1.4663901036292499</v>
      </c>
      <c r="G347" s="20">
        <v>1.32355385380672</v>
      </c>
      <c r="H347" s="20">
        <v>1.8003556769850499</v>
      </c>
      <c r="I347" s="20">
        <v>1.5652640281860599</v>
      </c>
      <c r="J347" s="20">
        <v>1.7727461218478</v>
      </c>
      <c r="K347" s="20">
        <v>1.9232739216316801</v>
      </c>
      <c r="L347" s="51">
        <v>2.8071786252580799</v>
      </c>
    </row>
    <row r="348" spans="1:12" x14ac:dyDescent="0.35">
      <c r="A348" s="19" t="str">
        <f>B303&amp;C348</f>
        <v>FRECUENCIA COMPRA (Actos)Mermeladas Ing.</v>
      </c>
      <c r="B348" s="19">
        <v>0</v>
      </c>
      <c r="C348" s="19" t="s">
        <v>188</v>
      </c>
      <c r="D348" s="20">
        <v>3.9328626913411</v>
      </c>
      <c r="E348" s="20">
        <v>3.02014866622619</v>
      </c>
      <c r="F348" s="20">
        <v>3.9718864533605198</v>
      </c>
      <c r="G348" s="20">
        <v>3.29201036518517</v>
      </c>
      <c r="H348" s="20">
        <v>3.4442592665676099</v>
      </c>
      <c r="I348" s="20">
        <v>3.01001321514571</v>
      </c>
      <c r="J348" s="20">
        <v>3.92558413744977</v>
      </c>
      <c r="K348" s="20">
        <v>3.48267530661691</v>
      </c>
      <c r="L348" s="51">
        <v>3.8559481569707401</v>
      </c>
    </row>
    <row r="349" spans="1:12" x14ac:dyDescent="0.35">
      <c r="A349" s="19" t="str">
        <f>B303&amp;C349</f>
        <v>FRECUENCIA COMPRA (Actos).Hortalizas/Verdur.Ing</v>
      </c>
      <c r="B349" s="19">
        <v>0</v>
      </c>
      <c r="C349" s="19" t="s">
        <v>189</v>
      </c>
      <c r="D349" s="20">
        <v>8.8067423900893598</v>
      </c>
      <c r="E349" s="20">
        <v>6.5515284089759804</v>
      </c>
      <c r="F349" s="20">
        <v>6.3723176487265203</v>
      </c>
      <c r="G349" s="20">
        <v>6.8309639771141502</v>
      </c>
      <c r="H349" s="20">
        <v>9.2251465085496296</v>
      </c>
      <c r="I349" s="20">
        <v>6.8419458052536903</v>
      </c>
      <c r="J349" s="20">
        <v>7.0499563143075399</v>
      </c>
      <c r="K349" s="20">
        <v>7.1587411669280403</v>
      </c>
      <c r="L349" s="51">
        <v>9.7013723151499605</v>
      </c>
    </row>
    <row r="350" spans="1:12" x14ac:dyDescent="0.35">
      <c r="A350" s="19" t="str">
        <f>B303&amp;C350</f>
        <v>FRECUENCIA COMPRA (Actos)Tomates Ing.</v>
      </c>
      <c r="B350" s="19">
        <v>0</v>
      </c>
      <c r="C350" s="19" t="s">
        <v>159</v>
      </c>
      <c r="D350" s="20">
        <v>4.2778225162483396</v>
      </c>
      <c r="E350" s="20">
        <v>3.2873921694600199</v>
      </c>
      <c r="F350" s="20">
        <v>3.22213074448393</v>
      </c>
      <c r="G350" s="20">
        <v>3.5871291632971198</v>
      </c>
      <c r="H350" s="20">
        <v>4.8304403290626503</v>
      </c>
      <c r="I350" s="20">
        <v>3.4602007705347102</v>
      </c>
      <c r="J350" s="20">
        <v>3.7494821125625202</v>
      </c>
      <c r="K350" s="20">
        <v>3.9155245944216901</v>
      </c>
      <c r="L350" s="51">
        <v>4.8690552229536204</v>
      </c>
    </row>
    <row r="351" spans="1:12" x14ac:dyDescent="0.35">
      <c r="A351" s="19" t="str">
        <f>B303&amp;C351</f>
        <v>FRECUENCIA COMPRA (Actos)Judías verdes Ing.</v>
      </c>
      <c r="B351" s="19">
        <v>0</v>
      </c>
      <c r="C351" s="19" t="s">
        <v>190</v>
      </c>
      <c r="D351" s="20">
        <v>1.5014756721909199</v>
      </c>
      <c r="E351" s="20">
        <v>1.4032603772013099</v>
      </c>
      <c r="F351" s="20">
        <v>1.1499258563350101</v>
      </c>
      <c r="G351" s="20">
        <v>1.24623504424894</v>
      </c>
      <c r="H351" s="20">
        <v>1.44226355760144</v>
      </c>
      <c r="I351" s="20">
        <v>1.1510708596976</v>
      </c>
      <c r="J351" s="20">
        <v>1.5509166482569201</v>
      </c>
      <c r="K351" s="20">
        <v>1.77427371423005</v>
      </c>
      <c r="L351" s="51">
        <v>2.2711550045352702</v>
      </c>
    </row>
    <row r="352" spans="1:12" x14ac:dyDescent="0.35">
      <c r="A352" s="19" t="str">
        <f>B303&amp;C352</f>
        <v>FRECUENCIA COMPRA (Actos)Patatas Ing.</v>
      </c>
      <c r="B352" s="19">
        <v>0</v>
      </c>
      <c r="C352" s="19" t="s">
        <v>160</v>
      </c>
      <c r="D352" s="20">
        <v>6.1853928406646297</v>
      </c>
      <c r="E352" s="20">
        <v>4.7236237487762898</v>
      </c>
      <c r="F352" s="20">
        <v>4.6284775210068698</v>
      </c>
      <c r="G352" s="20">
        <v>4.7826617541169103</v>
      </c>
      <c r="H352" s="20">
        <v>6.2367077360075296</v>
      </c>
      <c r="I352" s="20">
        <v>4.6899253395657903</v>
      </c>
      <c r="J352" s="20">
        <v>4.7233995387162304</v>
      </c>
      <c r="K352" s="20">
        <v>4.8180024464430504</v>
      </c>
      <c r="L352" s="51">
        <v>6.3746465553433698</v>
      </c>
    </row>
    <row r="353" spans="1:12" x14ac:dyDescent="0.35">
      <c r="A353" s="19" t="str">
        <f>B303&amp;C353</f>
        <v>FRECUENCIA COMPRA (Actos)Cebollas Ing.</v>
      </c>
      <c r="B353" s="19">
        <v>0</v>
      </c>
      <c r="C353" s="19" t="s">
        <v>161</v>
      </c>
      <c r="D353" s="20">
        <v>3.4566991879822901</v>
      </c>
      <c r="E353" s="20">
        <v>2.7620286538786201</v>
      </c>
      <c r="F353" s="20">
        <v>2.8809178126398698</v>
      </c>
      <c r="G353" s="20">
        <v>2.8784296731479899</v>
      </c>
      <c r="H353" s="20">
        <v>3.6727203307942999</v>
      </c>
      <c r="I353" s="20">
        <v>2.9915108984718</v>
      </c>
      <c r="J353" s="20">
        <v>3.1767584411404401</v>
      </c>
      <c r="K353" s="20">
        <v>2.9774116866604001</v>
      </c>
      <c r="L353" s="51">
        <v>3.8714975939887202</v>
      </c>
    </row>
    <row r="354" spans="1:12" x14ac:dyDescent="0.35">
      <c r="A354" s="19" t="str">
        <f>B303&amp;C354</f>
        <v>FRECUENCIA COMPRA (Actos)Pimientos Ing.</v>
      </c>
      <c r="B354" s="19">
        <v>0</v>
      </c>
      <c r="C354" s="19" t="s">
        <v>162</v>
      </c>
      <c r="D354" s="20">
        <v>2.4753151230261001</v>
      </c>
      <c r="E354" s="20">
        <v>1.91563940781266</v>
      </c>
      <c r="F354" s="20">
        <v>1.9246020492337499</v>
      </c>
      <c r="G354" s="20">
        <v>2.14949282231836</v>
      </c>
      <c r="H354" s="20">
        <v>2.6056289778594501</v>
      </c>
      <c r="I354" s="20">
        <v>1.85146362131447</v>
      </c>
      <c r="J354" s="20">
        <v>2.13909867686414</v>
      </c>
      <c r="K354" s="20">
        <v>1.9671273540621199</v>
      </c>
      <c r="L354" s="51">
        <v>2.420141894041</v>
      </c>
    </row>
    <row r="355" spans="1:12" x14ac:dyDescent="0.35">
      <c r="A355" s="19" t="str">
        <f>B303&amp;C355</f>
        <v>FRECUENCIA COMPRA (Actos)Lechugas Ing.</v>
      </c>
      <c r="B355" s="19">
        <v>0</v>
      </c>
      <c r="C355" s="19" t="s">
        <v>163</v>
      </c>
      <c r="D355" s="20">
        <v>3.89419090774879</v>
      </c>
      <c r="E355" s="20">
        <v>2.9720984977463298</v>
      </c>
      <c r="F355" s="20">
        <v>2.8176888099480699</v>
      </c>
      <c r="G355" s="20">
        <v>3.2182594857627902</v>
      </c>
      <c r="H355" s="20">
        <v>4.0647638281319196</v>
      </c>
      <c r="I355" s="20">
        <v>3.01286661902944</v>
      </c>
      <c r="J355" s="20">
        <v>3.12079914790539</v>
      </c>
      <c r="K355" s="20">
        <v>3.0576123987542698</v>
      </c>
      <c r="L355" s="51">
        <v>4.0989070937199497</v>
      </c>
    </row>
    <row r="356" spans="1:12" x14ac:dyDescent="0.35">
      <c r="A356" s="19" t="str">
        <f>B303&amp;C356</f>
        <v>FRECUENCIA COMPRA (Actos)Setas Ing.</v>
      </c>
      <c r="B356" s="19">
        <v>0</v>
      </c>
      <c r="C356" s="19" t="s">
        <v>164</v>
      </c>
      <c r="D356" s="20">
        <v>1.78171151170719</v>
      </c>
      <c r="E356" s="20">
        <v>1.56594743710215</v>
      </c>
      <c r="F356" s="20">
        <v>1.6764898820728</v>
      </c>
      <c r="G356" s="20">
        <v>1.53541438240162</v>
      </c>
      <c r="H356" s="20">
        <v>1.9313635033261101</v>
      </c>
      <c r="I356" s="20">
        <v>1.80581708945754</v>
      </c>
      <c r="J356" s="20">
        <v>1.76875651707878</v>
      </c>
      <c r="K356" s="20">
        <v>1.6526286448040099</v>
      </c>
      <c r="L356" s="51">
        <v>1.89529625138897</v>
      </c>
    </row>
    <row r="357" spans="1:12" x14ac:dyDescent="0.35">
      <c r="A357" s="19" t="str">
        <f>B303&amp;C357</f>
        <v>FRECUENCIA COMPRA (Actos)Esparragos Ing.</v>
      </c>
      <c r="B357" s="19">
        <v>0</v>
      </c>
      <c r="C357" s="19" t="s">
        <v>165</v>
      </c>
      <c r="D357" s="20">
        <v>1.27639740945326</v>
      </c>
      <c r="E357" s="20">
        <v>1.30210553409151</v>
      </c>
      <c r="F357" s="20">
        <v>1.0938185045484801</v>
      </c>
      <c r="G357" s="20">
        <v>1.28161460857383</v>
      </c>
      <c r="H357" s="20">
        <v>1.2560139345124699</v>
      </c>
      <c r="I357" s="20">
        <v>1.04654405304649</v>
      </c>
      <c r="J357" s="20">
        <v>1.1246320198404001</v>
      </c>
      <c r="K357" s="20">
        <v>1.1790474298879801</v>
      </c>
      <c r="L357" s="51">
        <v>1.1778308134495501</v>
      </c>
    </row>
    <row r="358" spans="1:12" x14ac:dyDescent="0.35">
      <c r="A358" s="19" t="str">
        <f>B303&amp;C358</f>
        <v>FRECUENCIA COMPRA (Actos)Otras hortalizas Ing.</v>
      </c>
      <c r="B358" s="19">
        <v>0</v>
      </c>
      <c r="C358" s="19" t="s">
        <v>166</v>
      </c>
      <c r="D358" s="20">
        <v>3.3175246015555202</v>
      </c>
      <c r="E358" s="20">
        <v>2.73843851584969</v>
      </c>
      <c r="F358" s="20">
        <v>2.4264850543335998</v>
      </c>
      <c r="G358" s="20">
        <v>2.6890966361855901</v>
      </c>
      <c r="H358" s="20">
        <v>3.50341551456708</v>
      </c>
      <c r="I358" s="20">
        <v>2.6289281690642801</v>
      </c>
      <c r="J358" s="20">
        <v>2.8994511081597101</v>
      </c>
      <c r="K358" s="20">
        <v>2.8114123836503402</v>
      </c>
      <c r="L358" s="51">
        <v>3.6100324653417601</v>
      </c>
    </row>
    <row r="359" spans="1:12" x14ac:dyDescent="0.35">
      <c r="A359" s="19" t="str">
        <f>B303&amp;C359</f>
        <v>FRECUENCIA COMPRA (Actos).Aceite alino Ing.</v>
      </c>
      <c r="B359" s="19">
        <v>0</v>
      </c>
      <c r="C359" s="19" t="s">
        <v>191</v>
      </c>
      <c r="D359" s="20">
        <v>3.9421876659814599</v>
      </c>
      <c r="E359" s="20">
        <v>3.0259050875106399</v>
      </c>
      <c r="F359" s="20">
        <v>3.2845766699468402</v>
      </c>
      <c r="G359" s="20">
        <v>3.4797470450614298</v>
      </c>
      <c r="H359" s="20">
        <v>4.4975173046563999</v>
      </c>
      <c r="I359" s="20">
        <v>3.3098175331125002</v>
      </c>
      <c r="J359" s="20">
        <v>3.92026827171857</v>
      </c>
      <c r="K359" s="20">
        <v>3.94407085351054</v>
      </c>
      <c r="L359" s="51">
        <v>4.4744290652635703</v>
      </c>
    </row>
    <row r="360" spans="1:12" x14ac:dyDescent="0.35">
      <c r="A360" s="19" t="str">
        <f>B303&amp;C360</f>
        <v>FRECUENCIA COMPRA (Actos)Aceite oliva Ing.</v>
      </c>
      <c r="B360" s="19">
        <v>0</v>
      </c>
      <c r="C360" s="19" t="s">
        <v>270</v>
      </c>
      <c r="D360" s="20">
        <v>2.4731025281981101</v>
      </c>
      <c r="E360" s="20">
        <v>1.8168866275326701</v>
      </c>
      <c r="F360" s="20">
        <v>1.8643231403529099</v>
      </c>
      <c r="G360" s="20">
        <v>2.1520386276049601</v>
      </c>
      <c r="H360" s="20">
        <v>2.4599957315630898</v>
      </c>
      <c r="I360" s="20">
        <v>2.0853444326449</v>
      </c>
      <c r="J360" s="20">
        <v>2.1565508962785001</v>
      </c>
      <c r="K360" s="20">
        <v>1.9574861114887701</v>
      </c>
      <c r="L360" s="51">
        <v>2.48899334600944</v>
      </c>
    </row>
    <row r="361" spans="1:12" x14ac:dyDescent="0.35">
      <c r="A361" s="19" t="str">
        <f>B303&amp;C361</f>
        <v>FRECUENCIA COMPRA (Actos)Resto aceite Ing.</v>
      </c>
      <c r="B361" s="19">
        <v>0</v>
      </c>
      <c r="C361" s="19" t="s">
        <v>271</v>
      </c>
      <c r="D361" s="20">
        <v>3.7710317069944002</v>
      </c>
      <c r="E361" s="20">
        <v>3.1701820951974602</v>
      </c>
      <c r="F361" s="20">
        <v>3.47265077953849</v>
      </c>
      <c r="G361" s="20">
        <v>3.6927382320237898</v>
      </c>
      <c r="H361" s="20">
        <v>4.5973492874331203</v>
      </c>
      <c r="I361" s="20">
        <v>3.3614921336384702</v>
      </c>
      <c r="J361" s="20">
        <v>4.1223696151263196</v>
      </c>
      <c r="K361" s="20">
        <v>4.2276066608328504</v>
      </c>
      <c r="L361" s="51">
        <v>4.4800009616792096</v>
      </c>
    </row>
    <row r="362" spans="1:12" x14ac:dyDescent="0.35">
      <c r="A362" s="19" t="str">
        <f>B303&amp;C362</f>
        <v>FRECUENCIA COMPRA (Actos).Pan Ing.</v>
      </c>
      <c r="B362" s="19">
        <v>0</v>
      </c>
      <c r="C362" s="19" t="s">
        <v>167</v>
      </c>
      <c r="D362" s="20">
        <v>9.7767168940331199</v>
      </c>
      <c r="E362" s="20">
        <v>7.5985369102090203</v>
      </c>
      <c r="F362" s="20">
        <v>7.4176942986558201</v>
      </c>
      <c r="G362" s="20">
        <v>7.5661615891037997</v>
      </c>
      <c r="H362" s="20">
        <v>9.8346595926225397</v>
      </c>
      <c r="I362" s="20">
        <v>7.5583285805631002</v>
      </c>
      <c r="J362" s="20">
        <v>7.7767389933321702</v>
      </c>
      <c r="K362" s="20">
        <v>7.7160996243234203</v>
      </c>
      <c r="L362" s="51">
        <v>10.4328026807255</v>
      </c>
    </row>
    <row r="363" spans="1:12" x14ac:dyDescent="0.35">
      <c r="A363" s="19" t="str">
        <f>B303&amp;C363</f>
        <v>FRECUENCIA COMPRA (Actos).Pastas Ing.</v>
      </c>
      <c r="B363" s="19">
        <v>0</v>
      </c>
      <c r="C363" s="19" t="s">
        <v>168</v>
      </c>
      <c r="D363" s="20">
        <v>2.2747432080106602</v>
      </c>
      <c r="E363" s="20">
        <v>1.8966604033215599</v>
      </c>
      <c r="F363" s="20">
        <v>1.7732783711261599</v>
      </c>
      <c r="G363" s="20">
        <v>1.83269561430634</v>
      </c>
      <c r="H363" s="20">
        <v>1.99151126628181</v>
      </c>
      <c r="I363" s="20">
        <v>1.7627186126999601</v>
      </c>
      <c r="J363" s="20">
        <v>2.12314910352644</v>
      </c>
      <c r="K363" s="20">
        <v>2.04605357422991</v>
      </c>
      <c r="L363" s="51">
        <v>2.2846029999795898</v>
      </c>
    </row>
    <row r="364" spans="1:12" x14ac:dyDescent="0.35">
      <c r="A364" s="19" t="str">
        <f>B303&amp;C364</f>
        <v>FRECUENCIA COMPRA (Actos).Arroz Ing.</v>
      </c>
      <c r="B364" s="19">
        <v>0</v>
      </c>
      <c r="C364" s="19" t="s">
        <v>169</v>
      </c>
      <c r="D364" s="20">
        <v>2.76581988906424</v>
      </c>
      <c r="E364" s="20">
        <v>2.1654112916322799</v>
      </c>
      <c r="F364" s="20">
        <v>2.3097531885553102</v>
      </c>
      <c r="G364" s="20">
        <v>2.3494055901661102</v>
      </c>
      <c r="H364" s="20">
        <v>2.78547144896097</v>
      </c>
      <c r="I364" s="20">
        <v>2.1743430415949399</v>
      </c>
      <c r="J364" s="20">
        <v>2.4781617455283</v>
      </c>
      <c r="K364" s="20">
        <v>2.6474739349568899</v>
      </c>
      <c r="L364" s="51">
        <v>2.9875476377885901</v>
      </c>
    </row>
    <row r="365" spans="1:12" x14ac:dyDescent="0.35">
      <c r="A365" s="19" t="str">
        <f>B303&amp;C365</f>
        <v>FRECUENCIA COMPRA (Actos).Legumbres Ing.</v>
      </c>
      <c r="B365" s="19">
        <v>0</v>
      </c>
      <c r="C365" s="19" t="s">
        <v>170</v>
      </c>
      <c r="D365" s="20">
        <v>1.9452539506181601</v>
      </c>
      <c r="E365" s="20">
        <v>2.2443324532906201</v>
      </c>
      <c r="F365" s="20">
        <v>2.8673257518509301</v>
      </c>
      <c r="G365" s="20">
        <v>3.0051791644351402</v>
      </c>
      <c r="H365" s="20">
        <v>2.2859972176818899</v>
      </c>
      <c r="I365" s="20">
        <v>2.6963441807308302</v>
      </c>
      <c r="J365" s="20">
        <v>2.8616952419825399</v>
      </c>
      <c r="K365" s="20">
        <v>2.71171088966629</v>
      </c>
      <c r="L365" s="51">
        <v>2.3892695383436102</v>
      </c>
    </row>
    <row r="366" spans="1:12" x14ac:dyDescent="0.35">
      <c r="A366" s="19" t="str">
        <f>B303&amp;C366</f>
        <v>FRECUENCIA COMPRA (Actos)BATIDOS</v>
      </c>
      <c r="B366" s="19">
        <v>0</v>
      </c>
      <c r="C366" s="19" t="s">
        <v>272</v>
      </c>
      <c r="D366" s="20">
        <v>1.86445532147438</v>
      </c>
      <c r="E366" s="20">
        <v>1.7737068005146299</v>
      </c>
      <c r="F366" s="20">
        <v>1.71457680264271</v>
      </c>
      <c r="G366" s="20">
        <v>1.5767795536915099</v>
      </c>
      <c r="H366" s="20">
        <v>1.7568758593875</v>
      </c>
      <c r="I366" s="20">
        <v>1.6807611207394599</v>
      </c>
      <c r="J366" s="20">
        <v>1.82408148420603</v>
      </c>
      <c r="K366" s="20">
        <v>1.8328710530939101</v>
      </c>
      <c r="L366" s="51">
        <v>1.7456762731891999</v>
      </c>
    </row>
    <row r="367" spans="1:12" x14ac:dyDescent="0.35">
      <c r="A367" s="19" t="str">
        <f>B303&amp;C367</f>
        <v>FRECUENCIA COMPRA (Actos)HELADOS</v>
      </c>
      <c r="B367" s="19">
        <v>0</v>
      </c>
      <c r="C367" s="19" t="s">
        <v>273</v>
      </c>
      <c r="D367" s="20">
        <v>4.0775642289875904</v>
      </c>
      <c r="E367" s="20">
        <v>2.1319569033536898</v>
      </c>
      <c r="F367" s="20">
        <v>1.94922813506423</v>
      </c>
      <c r="G367" s="20">
        <v>2.5957276262671201</v>
      </c>
      <c r="H367" s="20">
        <v>4.0655175483446904</v>
      </c>
      <c r="I367" s="20">
        <v>2.2897843093408001</v>
      </c>
      <c r="J367" s="20">
        <v>2.20259962584396</v>
      </c>
      <c r="K367" s="20">
        <v>2.5270366726948699</v>
      </c>
      <c r="L367" s="51">
        <v>4.0106800915573704</v>
      </c>
    </row>
    <row r="368" spans="1:12" x14ac:dyDescent="0.35">
      <c r="A368" s="19" t="str">
        <f>B303&amp;C368</f>
        <v>FRECUENCIA COMPRA (Actos)GALLETAS</v>
      </c>
      <c r="B368" s="19">
        <v>0</v>
      </c>
      <c r="C368" s="19" t="s">
        <v>274</v>
      </c>
      <c r="D368" s="20">
        <v>2.3274276832772101</v>
      </c>
      <c r="E368" s="20">
        <v>2.0816724174602701</v>
      </c>
      <c r="F368" s="20">
        <v>2.0402622125375198</v>
      </c>
      <c r="G368" s="20">
        <v>2.4752572495171901</v>
      </c>
      <c r="H368" s="20">
        <v>2.3744988250856802</v>
      </c>
      <c r="I368" s="20">
        <v>2.1110051660362199</v>
      </c>
      <c r="J368" s="20">
        <v>2.6742303420287099</v>
      </c>
      <c r="K368" s="20">
        <v>2.5493309264590902</v>
      </c>
      <c r="L368" s="51">
        <v>2.4166619516756902</v>
      </c>
    </row>
    <row r="369" spans="1:12" x14ac:dyDescent="0.35">
      <c r="A369" s="19" t="str">
        <f>B303&amp;C369</f>
        <v>FRECUENCIA COMPRA (Actos)BOLLERÍA</v>
      </c>
      <c r="B369" s="19">
        <v>0</v>
      </c>
      <c r="C369" s="19" t="s">
        <v>275</v>
      </c>
      <c r="D369" s="20">
        <v>5.0404513033870098</v>
      </c>
      <c r="E369" s="20">
        <v>4.3091212320000398</v>
      </c>
      <c r="F369" s="20">
        <v>4.2679250290553998</v>
      </c>
      <c r="G369" s="20">
        <v>4.5003892631080102</v>
      </c>
      <c r="H369" s="20">
        <v>4.7215098888701599</v>
      </c>
      <c r="I369" s="20">
        <v>4.1612455799513199</v>
      </c>
      <c r="J369" s="20">
        <v>4.1540887107530704</v>
      </c>
      <c r="K369" s="20">
        <v>4.0723703377351201</v>
      </c>
      <c r="L369" s="51">
        <v>4.5600048054619098</v>
      </c>
    </row>
    <row r="370" spans="1:12" x14ac:dyDescent="0.35">
      <c r="A370" s="19" t="str">
        <f>B303&amp;C370</f>
        <v>FRECUENCIA COMPRA (Actos)BOLLERIA SALADA</v>
      </c>
      <c r="B370" s="19">
        <v>0</v>
      </c>
      <c r="C370" s="19" t="s">
        <v>276</v>
      </c>
      <c r="D370" s="20">
        <v>1.92946975402812</v>
      </c>
      <c r="E370" s="20">
        <v>1.8807397951114699</v>
      </c>
      <c r="F370" s="20">
        <v>1.81622314874283</v>
      </c>
      <c r="G370" s="20">
        <v>1.9615679333644001</v>
      </c>
      <c r="H370" s="20">
        <v>2.1333258779346398</v>
      </c>
      <c r="I370" s="20">
        <v>1.79063093907686</v>
      </c>
      <c r="J370" s="20">
        <v>1.6234280123320901</v>
      </c>
      <c r="K370" s="20">
        <v>1.98102824411419</v>
      </c>
      <c r="L370" s="51">
        <v>1.77848610197643</v>
      </c>
    </row>
    <row r="371" spans="1:12" x14ac:dyDescent="0.35">
      <c r="A371" s="19" t="str">
        <f>B303&amp;C371</f>
        <v>FRECUENCIA COMPRA (Actos)BOLLERIA DULCE</v>
      </c>
      <c r="B371" s="19">
        <v>0</v>
      </c>
      <c r="C371" s="19" t="s">
        <v>277</v>
      </c>
      <c r="D371" s="20">
        <v>4.9784563860135398</v>
      </c>
      <c r="E371" s="20">
        <v>4.2300012649573198</v>
      </c>
      <c r="F371" s="20">
        <v>4.1986450070726402</v>
      </c>
      <c r="G371" s="20">
        <v>4.43040078993468</v>
      </c>
      <c r="H371" s="20">
        <v>4.6093183144328602</v>
      </c>
      <c r="I371" s="20">
        <v>4.1078194332207598</v>
      </c>
      <c r="J371" s="20">
        <v>4.1149832910171398</v>
      </c>
      <c r="K371" s="20">
        <v>4.0092005521310199</v>
      </c>
      <c r="L371" s="51">
        <v>4.5000410601259704</v>
      </c>
    </row>
    <row r="372" spans="1:12" x14ac:dyDescent="0.35">
      <c r="A372" s="19" t="str">
        <f>B303&amp;C372</f>
        <v>FRECUENCIA COMPRA (Actos)PAL.PAN+BARRIT+TORTIT</v>
      </c>
      <c r="B372" s="19">
        <v>0</v>
      </c>
      <c r="C372" s="19" t="s">
        <v>278</v>
      </c>
      <c r="D372" s="20">
        <v>1.7615640937327499</v>
      </c>
      <c r="E372" s="20">
        <v>1.5743115442261699</v>
      </c>
      <c r="F372" s="20">
        <v>1.65916359988449</v>
      </c>
      <c r="G372" s="20">
        <v>1.7319690453488801</v>
      </c>
      <c r="H372" s="20">
        <v>1.9349826700942101</v>
      </c>
      <c r="I372" s="20">
        <v>1.6681294211131099</v>
      </c>
      <c r="J372" s="20">
        <v>1.7602563684989601</v>
      </c>
      <c r="K372" s="20">
        <v>1.8524540310648101</v>
      </c>
      <c r="L372" s="51">
        <v>1.86771858792942</v>
      </c>
    </row>
    <row r="373" spans="1:12" x14ac:dyDescent="0.35">
      <c r="A373" s="19" t="str">
        <f>B303&amp;C373</f>
        <v>FRECUENCIA COMPRA (Actos)PALITOS PAN</v>
      </c>
      <c r="B373" s="19">
        <v>0</v>
      </c>
      <c r="C373" s="19" t="s">
        <v>279</v>
      </c>
      <c r="D373" s="20">
        <v>1.6736912383879201</v>
      </c>
      <c r="E373" s="20">
        <v>1.4467842013004699</v>
      </c>
      <c r="F373" s="20">
        <v>1.6127391854864399</v>
      </c>
      <c r="G373" s="20">
        <v>1.64130585418841</v>
      </c>
      <c r="H373" s="20">
        <v>1.7355848878309601</v>
      </c>
      <c r="I373" s="20">
        <v>1.48690994249734</v>
      </c>
      <c r="J373" s="20">
        <v>1.69051419025841</v>
      </c>
      <c r="K373" s="20">
        <v>1.65417587387317</v>
      </c>
      <c r="L373" s="51">
        <v>1.8324950403076901</v>
      </c>
    </row>
    <row r="374" spans="1:12" x14ac:dyDescent="0.35">
      <c r="A374" s="19" t="str">
        <f>B303&amp;C374</f>
        <v>FRECUENCIA COMPRA (Actos)TORTITAS</v>
      </c>
      <c r="B374" s="19">
        <v>0</v>
      </c>
      <c r="C374" s="19" t="s">
        <v>280</v>
      </c>
      <c r="D374" s="20">
        <v>1.3255718897498301</v>
      </c>
      <c r="E374" s="20">
        <v>1.2974358633958201</v>
      </c>
      <c r="F374" s="20">
        <v>1.2506963202799599</v>
      </c>
      <c r="G374" s="20">
        <v>1.3638434962830499</v>
      </c>
      <c r="H374" s="20">
        <v>1.36642904799561</v>
      </c>
      <c r="I374" s="20">
        <v>1.3769221641610601</v>
      </c>
      <c r="J374" s="20">
        <v>1.33563541722723</v>
      </c>
      <c r="K374" s="20">
        <v>1.3244261576544001</v>
      </c>
      <c r="L374" s="51">
        <v>1.36920560104311</v>
      </c>
    </row>
    <row r="375" spans="1:12" x14ac:dyDescent="0.35">
      <c r="A375" s="19" t="str">
        <f>B303&amp;C375</f>
        <v>FRECUENCIA COMPRA (Actos)BARRITAS</v>
      </c>
      <c r="B375" s="19">
        <v>0</v>
      </c>
      <c r="C375" s="19" t="s">
        <v>281</v>
      </c>
      <c r="D375" s="20">
        <v>1.6036669024838299</v>
      </c>
      <c r="E375" s="20">
        <v>1.5753633459838601</v>
      </c>
      <c r="F375" s="20">
        <v>1.7207383834875001</v>
      </c>
      <c r="G375" s="20">
        <v>1.77179954430878</v>
      </c>
      <c r="H375" s="20">
        <v>2.2463860465869199</v>
      </c>
      <c r="I375" s="20">
        <v>2.0763241903820702</v>
      </c>
      <c r="J375" s="20">
        <v>1.83967989840974</v>
      </c>
      <c r="K375" s="20">
        <v>2.02990413812141</v>
      </c>
      <c r="L375" s="51">
        <v>1.7775719740451501</v>
      </c>
    </row>
    <row r="376" spans="1:12" x14ac:dyDescent="0.35">
      <c r="A376" s="19" t="str">
        <f>B303&amp;C376</f>
        <v>FRECUENCIA COMPRA (Actos).Resto productos Ing.</v>
      </c>
      <c r="B376" s="19">
        <v>0</v>
      </c>
      <c r="C376" s="19" t="s">
        <v>175</v>
      </c>
      <c r="D376" s="20">
        <v>7.8030580076762401</v>
      </c>
      <c r="E376" s="20">
        <v>5.9174517223596297</v>
      </c>
      <c r="F376" s="20">
        <v>5.7748426002398903</v>
      </c>
      <c r="G376" s="20">
        <v>6.1401906259994501</v>
      </c>
      <c r="H376" s="20">
        <v>7.8634292115101099</v>
      </c>
      <c r="I376" s="20">
        <v>5.9875444619228997</v>
      </c>
      <c r="J376" s="20">
        <v>6.09780663977413</v>
      </c>
      <c r="K376" s="20">
        <v>6.1918942813270696</v>
      </c>
      <c r="L376" s="51">
        <v>8.2012440427695594</v>
      </c>
    </row>
    <row r="377" spans="1:12" x14ac:dyDescent="0.35">
      <c r="A377" s="19" t="str">
        <f>B303&amp;C377</f>
        <v>FRECUENCIA COMPRA (Actos)Platos Base Huevos</v>
      </c>
      <c r="B377" s="19">
        <v>0</v>
      </c>
      <c r="C377" s="19" t="s">
        <v>254</v>
      </c>
      <c r="D377" s="20">
        <v>3.8589174408038001</v>
      </c>
      <c r="E377" s="20">
        <v>3.1831748975366598</v>
      </c>
      <c r="F377" s="20">
        <v>3.2473504962779201</v>
      </c>
      <c r="G377" s="20">
        <v>3.2</v>
      </c>
      <c r="H377" s="20">
        <v>3.8779933340529298</v>
      </c>
      <c r="I377" s="20">
        <v>3.2775853964322401</v>
      </c>
      <c r="J377" s="20">
        <v>3.14435417452043</v>
      </c>
      <c r="K377" s="20">
        <v>3.1410082205890602</v>
      </c>
      <c r="L377" s="51">
        <v>3.9886963187797999</v>
      </c>
    </row>
    <row r="378" spans="1:12" x14ac:dyDescent="0.35">
      <c r="A378" s="19" t="str">
        <f>B378&amp;C378</f>
        <v>COMPRA MEDIA (Consumiciones).T.Alimentos TOTAL ING</v>
      </c>
      <c r="B378" s="19" t="s">
        <v>120</v>
      </c>
      <c r="C378" s="19" t="s">
        <v>176</v>
      </c>
      <c r="D378" s="20">
        <v>57.294039059155601</v>
      </c>
      <c r="E378" s="20">
        <v>41.839639912969197</v>
      </c>
      <c r="F378" s="20">
        <v>39.594346644753799</v>
      </c>
      <c r="G378" s="20">
        <v>41.011094503244301</v>
      </c>
      <c r="H378" s="20">
        <v>56.217240465233203</v>
      </c>
      <c r="I378" s="20">
        <v>40.750734548875798</v>
      </c>
      <c r="J378" s="20">
        <v>40.224002176470499</v>
      </c>
      <c r="K378" s="20">
        <v>40.889910584566401</v>
      </c>
      <c r="L378" s="51">
        <v>56.185308919401599</v>
      </c>
    </row>
    <row r="379" spans="1:12" x14ac:dyDescent="0.35">
      <c r="A379" s="19" t="str">
        <f>B378&amp;C379</f>
        <v>COMPRA MEDIA (Consumiciones).T.Carne Ing.</v>
      </c>
      <c r="B379" s="19">
        <v>0</v>
      </c>
      <c r="C379" s="19" t="s">
        <v>126</v>
      </c>
      <c r="D379" s="20">
        <v>18.248859677314702</v>
      </c>
      <c r="E379" s="20">
        <v>14.487184246673401</v>
      </c>
      <c r="F379" s="20">
        <v>13.5558611027719</v>
      </c>
      <c r="G379" s="20">
        <v>13.955252945235999</v>
      </c>
      <c r="H379" s="20">
        <v>18.659958630091399</v>
      </c>
      <c r="I379" s="20">
        <v>14.4178236784077</v>
      </c>
      <c r="J379" s="20">
        <v>14.3916779046227</v>
      </c>
      <c r="K379" s="20">
        <v>14.872903329797801</v>
      </c>
      <c r="L379" s="51">
        <v>20.235931229625901</v>
      </c>
    </row>
    <row r="380" spans="1:12" x14ac:dyDescent="0.35">
      <c r="A380" s="19" t="str">
        <f>B378&amp;C380</f>
        <v>COMPRA MEDIA (Consumiciones)T.Carne Fresca Ing</v>
      </c>
      <c r="B380" s="19">
        <v>0</v>
      </c>
      <c r="C380" s="19" t="s">
        <v>127</v>
      </c>
      <c r="D380" s="20">
        <v>15.5227482712891</v>
      </c>
      <c r="E380" s="20">
        <v>12.247477204146801</v>
      </c>
      <c r="F380" s="20">
        <v>11.6353302115291</v>
      </c>
      <c r="G380" s="20">
        <v>11.9771291608015</v>
      </c>
      <c r="H380" s="20">
        <v>15.992523532487899</v>
      </c>
      <c r="I380" s="20">
        <v>12.4031448008783</v>
      </c>
      <c r="J380" s="20">
        <v>12.4193307955641</v>
      </c>
      <c r="K380" s="20">
        <v>12.676184486195</v>
      </c>
      <c r="L380" s="51">
        <v>17.015226283916</v>
      </c>
    </row>
    <row r="381" spans="1:12" x14ac:dyDescent="0.35">
      <c r="A381" s="19" t="str">
        <f>B378&amp;C381</f>
        <v>COMPRA MEDIA (Consumiciones)Ternera Ing.</v>
      </c>
      <c r="B381" s="19">
        <v>0</v>
      </c>
      <c r="C381" s="19" t="s">
        <v>128</v>
      </c>
      <c r="D381" s="20">
        <v>7.2026370185471604</v>
      </c>
      <c r="E381" s="20">
        <v>6.26408883667058</v>
      </c>
      <c r="F381" s="20">
        <v>5.8181595374218604</v>
      </c>
      <c r="G381" s="20">
        <v>5.9613788267126697</v>
      </c>
      <c r="H381" s="20">
        <v>7.6366903760665803</v>
      </c>
      <c r="I381" s="20">
        <v>6.0222460379133897</v>
      </c>
      <c r="J381" s="20">
        <v>6.0907161405278796</v>
      </c>
      <c r="K381" s="20">
        <v>6.2568109214450702</v>
      </c>
      <c r="L381" s="51">
        <v>8.1746671773044302</v>
      </c>
    </row>
    <row r="382" spans="1:12" x14ac:dyDescent="0.35">
      <c r="A382" s="19" t="str">
        <f>B378&amp;C382</f>
        <v>COMPRA MEDIA (Consumiciones)Pollo Ing.</v>
      </c>
      <c r="B382" s="19">
        <v>0</v>
      </c>
      <c r="C382" s="19" t="s">
        <v>129</v>
      </c>
      <c r="D382" s="20">
        <v>7.80934745771743</v>
      </c>
      <c r="E382" s="20">
        <v>6.3568660065031404</v>
      </c>
      <c r="F382" s="20">
        <v>6.2101931474037499</v>
      </c>
      <c r="G382" s="20">
        <v>6.1878057033134004</v>
      </c>
      <c r="H382" s="20">
        <v>7.7625415625075904</v>
      </c>
      <c r="I382" s="20">
        <v>5.8840893162663601</v>
      </c>
      <c r="J382" s="20">
        <v>5.9961901806851499</v>
      </c>
      <c r="K382" s="20">
        <v>6.04114416748018</v>
      </c>
      <c r="L382" s="51">
        <v>8.2351180411594296</v>
      </c>
    </row>
    <row r="383" spans="1:12" x14ac:dyDescent="0.35">
      <c r="A383" s="19" t="str">
        <f>B378&amp;C383</f>
        <v>COMPRA MEDIA (Consumiciones)Porcino Ing.</v>
      </c>
      <c r="B383" s="19">
        <v>0</v>
      </c>
      <c r="C383" s="19" t="s">
        <v>130</v>
      </c>
      <c r="D383" s="20">
        <v>5.1016055810797596</v>
      </c>
      <c r="E383" s="20">
        <v>4.2147058266811399</v>
      </c>
      <c r="F383" s="20">
        <v>4.0329920065041298</v>
      </c>
      <c r="G383" s="20">
        <v>4.0344933110022101</v>
      </c>
      <c r="H383" s="20">
        <v>5.3797909053113901</v>
      </c>
      <c r="I383" s="20">
        <v>4.2446300374908903</v>
      </c>
      <c r="J383" s="20">
        <v>4.7732402163267</v>
      </c>
      <c r="K383" s="20">
        <v>4.5136039085372603</v>
      </c>
      <c r="L383" s="51">
        <v>5.49614925414099</v>
      </c>
    </row>
    <row r="384" spans="1:12" x14ac:dyDescent="0.35">
      <c r="A384" s="19" t="str">
        <f>B378&amp;C384</f>
        <v>COMPRA MEDIA (Consumiciones)Ovino Ing.</v>
      </c>
      <c r="B384" s="19">
        <v>0</v>
      </c>
      <c r="C384" s="19" t="s">
        <v>131</v>
      </c>
      <c r="D384" s="20">
        <v>2.7471723552901102</v>
      </c>
      <c r="E384" s="20">
        <v>2.8579961381996699</v>
      </c>
      <c r="F384" s="20">
        <v>2.4736971041920701</v>
      </c>
      <c r="G384" s="20">
        <v>2.8864580538720399</v>
      </c>
      <c r="H384" s="20">
        <v>2.8115334065162698</v>
      </c>
      <c r="I384" s="20">
        <v>2.5207626612027898</v>
      </c>
      <c r="J384" s="20">
        <v>2.5698647659562801</v>
      </c>
      <c r="K384" s="20">
        <v>2.47856055300214</v>
      </c>
      <c r="L384" s="51">
        <v>3.08234458366183</v>
      </c>
    </row>
    <row r="385" spans="1:12" x14ac:dyDescent="0.35">
      <c r="A385" s="19" t="str">
        <f>B378&amp;C385</f>
        <v>COMPRA MEDIA (Consumiciones)Resto Carne Ing.</v>
      </c>
      <c r="B385" s="19">
        <v>0</v>
      </c>
      <c r="C385" s="19" t="s">
        <v>132</v>
      </c>
      <c r="D385" s="20">
        <v>3.6960007100875898</v>
      </c>
      <c r="E385" s="20">
        <v>3.5179587539606798</v>
      </c>
      <c r="F385" s="20">
        <v>3.3287997733186101</v>
      </c>
      <c r="G385" s="20">
        <v>3.5657751590714</v>
      </c>
      <c r="H385" s="20">
        <v>4.0529057129967603</v>
      </c>
      <c r="I385" s="20">
        <v>3.9082583595902598</v>
      </c>
      <c r="J385" s="20">
        <v>3.6816050265002902</v>
      </c>
      <c r="K385" s="20">
        <v>3.3059314463471701</v>
      </c>
      <c r="L385" s="51">
        <v>3.97842737907028</v>
      </c>
    </row>
    <row r="386" spans="1:12" x14ac:dyDescent="0.35">
      <c r="A386" s="19" t="str">
        <f>B378&amp;C386</f>
        <v>COMPRA MEDIA (Consumiciones)Carnes Transform.Ing</v>
      </c>
      <c r="B386" s="19">
        <v>0</v>
      </c>
      <c r="C386" s="19" t="s">
        <v>177</v>
      </c>
      <c r="D386" s="20">
        <v>7.7103536311415297</v>
      </c>
      <c r="E386" s="20">
        <v>6.2946182571910603</v>
      </c>
      <c r="F386" s="20">
        <v>6.0172277834685604</v>
      </c>
      <c r="G386" s="20">
        <v>6.0048455249083004</v>
      </c>
      <c r="H386" s="20">
        <v>7.8515635827415498</v>
      </c>
      <c r="I386" s="20">
        <v>6.3512310145927096</v>
      </c>
      <c r="J386" s="20">
        <v>6.4119189650185904</v>
      </c>
      <c r="K386" s="20">
        <v>6.3754798342944703</v>
      </c>
      <c r="L386" s="51">
        <v>8.4979956426211398</v>
      </c>
    </row>
    <row r="387" spans="1:12" x14ac:dyDescent="0.35">
      <c r="A387" s="19" t="str">
        <f>B378&amp;C387</f>
        <v>COMPRA MEDIA (Consumiciones)Jamón Curado Ing.</v>
      </c>
      <c r="B387" s="19">
        <v>0</v>
      </c>
      <c r="C387" s="19" t="s">
        <v>133</v>
      </c>
      <c r="D387" s="20">
        <v>3.3095381474124399</v>
      </c>
      <c r="E387" s="20">
        <v>3.46610492006177</v>
      </c>
      <c r="F387" s="20">
        <v>3.1854910860382701</v>
      </c>
      <c r="G387" s="20">
        <v>3.04320193416065</v>
      </c>
      <c r="H387" s="20">
        <v>3.4047634627295902</v>
      </c>
      <c r="I387" s="20">
        <v>3.4755417982838201</v>
      </c>
      <c r="J387" s="20">
        <v>3.3566142515049302</v>
      </c>
      <c r="K387" s="20">
        <v>3.33011424140357</v>
      </c>
      <c r="L387" s="51">
        <v>4.38187504457792</v>
      </c>
    </row>
    <row r="388" spans="1:12" x14ac:dyDescent="0.35">
      <c r="A388" s="19" t="str">
        <f>B378&amp;C388</f>
        <v>COMPRA MEDIA (Consumiciones)J.Curado Normal Ing</v>
      </c>
      <c r="B388" s="19">
        <v>0</v>
      </c>
      <c r="C388" s="19" t="s">
        <v>178</v>
      </c>
      <c r="D388" s="20">
        <v>2.8599617383501399</v>
      </c>
      <c r="E388" s="20">
        <v>3.0688019761355898</v>
      </c>
      <c r="F388" s="20">
        <v>2.8876913912056499</v>
      </c>
      <c r="G388" s="20">
        <v>2.6693993266499301</v>
      </c>
      <c r="H388" s="20">
        <v>3.0396029679899499</v>
      </c>
      <c r="I388" s="20">
        <v>3.2703664014829599</v>
      </c>
      <c r="J388" s="20">
        <v>3.0293401502939199</v>
      </c>
      <c r="K388" s="20">
        <v>3.0231008897572198</v>
      </c>
      <c r="L388" s="51">
        <v>3.7081863066301102</v>
      </c>
    </row>
    <row r="389" spans="1:12" x14ac:dyDescent="0.35">
      <c r="A389" s="19" t="str">
        <f>B378&amp;C389</f>
        <v>COMPRA MEDIA (Consumiciones)J.Iberico Ing.</v>
      </c>
      <c r="B389" s="19">
        <v>0</v>
      </c>
      <c r="C389" s="19" t="s">
        <v>134</v>
      </c>
      <c r="D389" s="20">
        <v>2.3371165999389198</v>
      </c>
      <c r="E389" s="20">
        <v>2.53793421981986</v>
      </c>
      <c r="F389" s="20">
        <v>2.25270587189716</v>
      </c>
      <c r="G389" s="20">
        <v>2.44823212530796</v>
      </c>
      <c r="H389" s="20">
        <v>2.4401740066623301</v>
      </c>
      <c r="I389" s="20">
        <v>2.2022521773286399</v>
      </c>
      <c r="J389" s="20">
        <v>2.6966596261207201</v>
      </c>
      <c r="K389" s="20">
        <v>2.4827642062558999</v>
      </c>
      <c r="L389" s="51">
        <v>2.9822244913816198</v>
      </c>
    </row>
    <row r="390" spans="1:12" x14ac:dyDescent="0.35">
      <c r="A390" s="19" t="str">
        <f>B378&amp;C390</f>
        <v>COMPRA MEDIA (Consumiciones)Lomo embuchado Ing.</v>
      </c>
      <c r="B390" s="19">
        <v>0</v>
      </c>
      <c r="C390" s="19" t="s">
        <v>135</v>
      </c>
      <c r="D390" s="20">
        <v>2.8066466288952299</v>
      </c>
      <c r="E390" s="20">
        <v>2.55996750170319</v>
      </c>
      <c r="F390" s="20">
        <v>1.27609212232463</v>
      </c>
      <c r="G390" s="20">
        <v>1.79496168726588</v>
      </c>
      <c r="H390" s="20">
        <v>2.4169250585498698</v>
      </c>
      <c r="I390" s="20">
        <v>1.5263642054176201</v>
      </c>
      <c r="J390" s="20">
        <v>3.2049735203875498</v>
      </c>
      <c r="K390" s="20">
        <v>3.2810898503996899</v>
      </c>
      <c r="L390" s="51">
        <v>1.70350360763844</v>
      </c>
    </row>
    <row r="391" spans="1:12" x14ac:dyDescent="0.35">
      <c r="A391" s="19" t="str">
        <f>B378&amp;C391</f>
        <v>COMPRA MEDIA (Consumiciones)Chorizo Ing.</v>
      </c>
      <c r="B391" s="19">
        <v>0</v>
      </c>
      <c r="C391" s="19" t="s">
        <v>136</v>
      </c>
      <c r="D391" s="20">
        <v>1.9989690964169899</v>
      </c>
      <c r="E391" s="20">
        <v>1.87382921340786</v>
      </c>
      <c r="F391" s="20">
        <v>2.1581722810780399</v>
      </c>
      <c r="G391" s="20">
        <v>2.5433302352168701</v>
      </c>
      <c r="H391" s="20">
        <v>1.9359564803012499</v>
      </c>
      <c r="I391" s="20">
        <v>1.93044761712417</v>
      </c>
      <c r="J391" s="20">
        <v>1.72271766128958</v>
      </c>
      <c r="K391" s="20">
        <v>1.83146229215626</v>
      </c>
      <c r="L391" s="51">
        <v>1.8050138119341499</v>
      </c>
    </row>
    <row r="392" spans="1:12" x14ac:dyDescent="0.35">
      <c r="A392" s="19" t="str">
        <f>B378&amp;C392</f>
        <v>COMPRA MEDIA (Consumiciones)Pates/Foie-gras Ing</v>
      </c>
      <c r="B392" s="19">
        <v>0</v>
      </c>
      <c r="C392" s="19" t="s">
        <v>179</v>
      </c>
      <c r="D392" s="20">
        <v>1.80163543165152</v>
      </c>
      <c r="E392" s="20">
        <v>2.3315859043873099</v>
      </c>
      <c r="F392" s="20">
        <v>1.70597426487841</v>
      </c>
      <c r="G392" s="20">
        <v>2.1233797269263599</v>
      </c>
      <c r="H392" s="20">
        <v>1.8942744820299899</v>
      </c>
      <c r="I392" s="20">
        <v>1.6629274250033701</v>
      </c>
      <c r="J392" s="20">
        <v>2.5642513733878398</v>
      </c>
      <c r="K392" s="20">
        <v>2.2660671884907</v>
      </c>
      <c r="L392" s="51">
        <v>2.66025999970728</v>
      </c>
    </row>
    <row r="393" spans="1:12" x14ac:dyDescent="0.35">
      <c r="A393" s="19" t="str">
        <f>B378&amp;C393</f>
        <v>COMPRA MEDIA (Consumiciones)Rto carn.transf.Ing</v>
      </c>
      <c r="B393" s="19">
        <v>0</v>
      </c>
      <c r="C393" s="19" t="s">
        <v>180</v>
      </c>
      <c r="D393" s="20">
        <v>6.4634079980878196</v>
      </c>
      <c r="E393" s="20">
        <v>5.32445253433891</v>
      </c>
      <c r="F393" s="20">
        <v>5.2092130646966899</v>
      </c>
      <c r="G393" s="20">
        <v>5.0893240606092602</v>
      </c>
      <c r="H393" s="20">
        <v>6.6578638265090202</v>
      </c>
      <c r="I393" s="20">
        <v>5.4383240631770997</v>
      </c>
      <c r="J393" s="20">
        <v>5.5382797451169603</v>
      </c>
      <c r="K393" s="20">
        <v>5.2964279675848598</v>
      </c>
      <c r="L393" s="51">
        <v>6.8618177458891001</v>
      </c>
    </row>
    <row r="394" spans="1:12" x14ac:dyDescent="0.35">
      <c r="A394" s="19" t="str">
        <f>B378&amp;C394</f>
        <v>COMPRA MEDIA (Consumiciones).T.Pescados/Marisc.Ing</v>
      </c>
      <c r="B394" s="19">
        <v>0</v>
      </c>
      <c r="C394" s="19" t="s">
        <v>181</v>
      </c>
      <c r="D394" s="20">
        <v>12.186292172016801</v>
      </c>
      <c r="E394" s="20">
        <v>8.6222407185836403</v>
      </c>
      <c r="F394" s="20">
        <v>8.4820046895441994</v>
      </c>
      <c r="G394" s="20">
        <v>9.4525551671311892</v>
      </c>
      <c r="H394" s="20">
        <v>12.7267688493287</v>
      </c>
      <c r="I394" s="20">
        <v>9.0183786295559294</v>
      </c>
      <c r="J394" s="20">
        <v>8.9164693265525994</v>
      </c>
      <c r="K394" s="20">
        <v>9.4805608613350003</v>
      </c>
      <c r="L394" s="51">
        <v>13.322024029411301</v>
      </c>
    </row>
    <row r="395" spans="1:12" x14ac:dyDescent="0.35">
      <c r="A395" s="19" t="str">
        <f>B378&amp;C395</f>
        <v>COMPRA MEDIA (Consumiciones)Pescados Ing.</v>
      </c>
      <c r="B395" s="19">
        <v>0</v>
      </c>
      <c r="C395" s="19" t="s">
        <v>137</v>
      </c>
      <c r="D395" s="20">
        <v>8.0523658334476806</v>
      </c>
      <c r="E395" s="20">
        <v>5.8802790421731403</v>
      </c>
      <c r="F395" s="20">
        <v>5.8229417268110097</v>
      </c>
      <c r="G395" s="20">
        <v>6.4245006006291998</v>
      </c>
      <c r="H395" s="20">
        <v>8.3222154081315107</v>
      </c>
      <c r="I395" s="20">
        <v>6.1589959949948101</v>
      </c>
      <c r="J395" s="20">
        <v>6.0389072224190397</v>
      </c>
      <c r="K395" s="20">
        <v>6.4541609624807599</v>
      </c>
      <c r="L395" s="51">
        <v>8.2681465057806296</v>
      </c>
    </row>
    <row r="396" spans="1:12" x14ac:dyDescent="0.35">
      <c r="A396" s="19" t="str">
        <f>B378&amp;C396</f>
        <v>COMPRA MEDIA (Consumiciones)Merluza/Pescadil.Ing</v>
      </c>
      <c r="B396" s="19">
        <v>0</v>
      </c>
      <c r="C396" s="19" t="s">
        <v>182</v>
      </c>
      <c r="D396" s="20">
        <v>1.7937332865004101</v>
      </c>
      <c r="E396" s="20">
        <v>1.9044833984449301</v>
      </c>
      <c r="F396" s="20">
        <v>1.73016527741259</v>
      </c>
      <c r="G396" s="20">
        <v>1.89186893444738</v>
      </c>
      <c r="H396" s="20">
        <v>1.8440678987501999</v>
      </c>
      <c r="I396" s="20">
        <v>2.2142880202373099</v>
      </c>
      <c r="J396" s="20">
        <v>2.3184634128256598</v>
      </c>
      <c r="K396" s="20">
        <v>1.84197318072383</v>
      </c>
      <c r="L396" s="51">
        <v>1.69927739364951</v>
      </c>
    </row>
    <row r="397" spans="1:12" x14ac:dyDescent="0.35">
      <c r="A397" s="19" t="str">
        <f>B378&amp;C397</f>
        <v>COMPRA MEDIA (Consumiciones)Boquerones Ing.</v>
      </c>
      <c r="B397" s="19">
        <v>0</v>
      </c>
      <c r="C397" s="19" t="s">
        <v>138</v>
      </c>
      <c r="D397" s="20">
        <v>2.3841716733299498</v>
      </c>
      <c r="E397" s="20">
        <v>3.1945964768090498</v>
      </c>
      <c r="F397" s="20">
        <v>2.10365934961357</v>
      </c>
      <c r="G397" s="20">
        <v>2.3609640598629298</v>
      </c>
      <c r="H397" s="20">
        <v>2.2602954811629101</v>
      </c>
      <c r="I397" s="20">
        <v>2.17402132790198</v>
      </c>
      <c r="J397" s="20">
        <v>1.9669839902294</v>
      </c>
      <c r="K397" s="20">
        <v>1.75471015363901</v>
      </c>
      <c r="L397" s="51">
        <v>2.33765818270223</v>
      </c>
    </row>
    <row r="398" spans="1:12" x14ac:dyDescent="0.35">
      <c r="A398" s="19" t="str">
        <f>B378&amp;C398</f>
        <v>COMPRA MEDIA (Consumiciones)Sardinas Ing.</v>
      </c>
      <c r="B398" s="19">
        <v>0</v>
      </c>
      <c r="C398" s="19" t="s">
        <v>139</v>
      </c>
      <c r="D398" s="20">
        <v>3.1828202893364201</v>
      </c>
      <c r="E398" s="20">
        <v>1.6767384699327299</v>
      </c>
      <c r="F398" s="20">
        <v>2.37601762121959</v>
      </c>
      <c r="G398" s="20">
        <v>2.6939205720627601</v>
      </c>
      <c r="H398" s="20">
        <v>3.0836722935367402</v>
      </c>
      <c r="I398" s="20">
        <v>4.06489566692255</v>
      </c>
      <c r="J398" s="20">
        <v>3.86284047805847</v>
      </c>
      <c r="K398" s="20">
        <v>3.1858051632171001</v>
      </c>
      <c r="L398" s="51">
        <v>3.1569529115889501</v>
      </c>
    </row>
    <row r="399" spans="1:12" x14ac:dyDescent="0.35">
      <c r="A399" s="19" t="str">
        <f>B378&amp;C399</f>
        <v>COMPRA MEDIA (Consumiciones)Rape Ing.</v>
      </c>
      <c r="B399" s="19">
        <v>0</v>
      </c>
      <c r="C399" s="19" t="s">
        <v>140</v>
      </c>
      <c r="D399" s="20">
        <v>1.56778505624937</v>
      </c>
      <c r="E399" s="20">
        <v>1.5198050554303499</v>
      </c>
      <c r="F399" s="20">
        <v>2.1888869113244298</v>
      </c>
      <c r="G399" s="20">
        <v>2.2653131233507899</v>
      </c>
      <c r="H399" s="20">
        <v>1.2479365797922199</v>
      </c>
      <c r="I399" s="20">
        <v>1.98618800281508</v>
      </c>
      <c r="J399" s="20">
        <v>1.6928036468596801</v>
      </c>
      <c r="K399" s="20">
        <v>2.8419314312935202</v>
      </c>
      <c r="L399" s="51">
        <v>1.374787710199</v>
      </c>
    </row>
    <row r="400" spans="1:12" x14ac:dyDescent="0.35">
      <c r="A400" s="19" t="str">
        <f>B378&amp;C400</f>
        <v>COMPRA MEDIA (Consumiciones)Dorada Ing.</v>
      </c>
      <c r="B400" s="19">
        <v>0</v>
      </c>
      <c r="C400" s="19" t="s">
        <v>141</v>
      </c>
      <c r="D400" s="20">
        <v>1.9746827710252099</v>
      </c>
      <c r="E400" s="20">
        <v>2.2227121429850398</v>
      </c>
      <c r="F400" s="20">
        <v>2.2450856048505399</v>
      </c>
      <c r="G400" s="20">
        <v>2.1421738118687399</v>
      </c>
      <c r="H400" s="20">
        <v>1.5590617943873599</v>
      </c>
      <c r="I400" s="20">
        <v>1.70311435003795</v>
      </c>
      <c r="J400" s="20">
        <v>1.59038089306928</v>
      </c>
      <c r="K400" s="20">
        <v>1.54177402769648</v>
      </c>
      <c r="L400" s="51">
        <v>1.52459085005501</v>
      </c>
    </row>
    <row r="401" spans="1:12" x14ac:dyDescent="0.35">
      <c r="A401" s="19" t="str">
        <f>B378&amp;C401</f>
        <v>COMPRA MEDIA (Consumiciones)Salmon Ing.</v>
      </c>
      <c r="B401" s="19">
        <v>0</v>
      </c>
      <c r="C401" s="19" t="s">
        <v>142</v>
      </c>
      <c r="D401" s="20">
        <v>3.05262964719538</v>
      </c>
      <c r="E401" s="20">
        <v>2.5782560225181199</v>
      </c>
      <c r="F401" s="20">
        <v>3.0108826383360698</v>
      </c>
      <c r="G401" s="20">
        <v>3.0424241046418201</v>
      </c>
      <c r="H401" s="20">
        <v>2.79066135917589</v>
      </c>
      <c r="I401" s="20">
        <v>2.3593560574948702</v>
      </c>
      <c r="J401" s="20">
        <v>2.5828327466954</v>
      </c>
      <c r="K401" s="20">
        <v>3.83610408079746</v>
      </c>
      <c r="L401" s="51">
        <v>2.9290138867990998</v>
      </c>
    </row>
    <row r="402" spans="1:12" x14ac:dyDescent="0.35">
      <c r="A402" s="19" t="str">
        <f>B378&amp;C402</f>
        <v>COMPRA MEDIA (Consumiciones)Atun Fresco Ing.</v>
      </c>
      <c r="B402" s="19">
        <v>0</v>
      </c>
      <c r="C402" s="19" t="s">
        <v>143</v>
      </c>
      <c r="D402" s="20">
        <v>2.3951840786820102</v>
      </c>
      <c r="E402" s="20">
        <v>2.2680335337169302</v>
      </c>
      <c r="F402" s="20">
        <v>2.0566074320329202</v>
      </c>
      <c r="G402" s="20">
        <v>2.61448540041614</v>
      </c>
      <c r="H402" s="20">
        <v>2.8280628906035199</v>
      </c>
      <c r="I402" s="20">
        <v>2.40480082953373</v>
      </c>
      <c r="J402" s="20">
        <v>2.8527794141180598</v>
      </c>
      <c r="K402" s="20">
        <v>2.3780429199301101</v>
      </c>
      <c r="L402" s="51">
        <v>2.8131274444947398</v>
      </c>
    </row>
    <row r="403" spans="1:12" x14ac:dyDescent="0.35">
      <c r="A403" s="19" t="str">
        <f>B378&amp;C403</f>
        <v>COMPRA MEDIA (Consumiciones)Resto pescados Ing.</v>
      </c>
      <c r="B403" s="19">
        <v>0</v>
      </c>
      <c r="C403" s="19" t="s">
        <v>144</v>
      </c>
      <c r="D403" s="20">
        <v>6.4107926762561798</v>
      </c>
      <c r="E403" s="20">
        <v>4.6866549955827903</v>
      </c>
      <c r="F403" s="20">
        <v>4.6843715300864899</v>
      </c>
      <c r="G403" s="20">
        <v>4.9002554558282796</v>
      </c>
      <c r="H403" s="20">
        <v>6.5476068931645202</v>
      </c>
      <c r="I403" s="20">
        <v>4.9129499334049704</v>
      </c>
      <c r="J403" s="20">
        <v>4.7145813233028404</v>
      </c>
      <c r="K403" s="20">
        <v>4.96437242610937</v>
      </c>
      <c r="L403" s="51">
        <v>6.1128167090421801</v>
      </c>
    </row>
    <row r="404" spans="1:12" x14ac:dyDescent="0.35">
      <c r="A404" s="19" t="str">
        <f>B378&amp;C404</f>
        <v>COMPRA MEDIA (Consumiciones)Mariscos Ing.</v>
      </c>
      <c r="B404" s="19">
        <v>0</v>
      </c>
      <c r="C404" s="19" t="s">
        <v>145</v>
      </c>
      <c r="D404" s="20">
        <v>7.1855078503367604</v>
      </c>
      <c r="E404" s="20">
        <v>5.21397936515024</v>
      </c>
      <c r="F404" s="20">
        <v>5.4434255149816098</v>
      </c>
      <c r="G404" s="20">
        <v>5.8769761697663503</v>
      </c>
      <c r="H404" s="20">
        <v>7.5476619687534203</v>
      </c>
      <c r="I404" s="20">
        <v>5.5645497128066799</v>
      </c>
      <c r="J404" s="20">
        <v>5.3641171752502199</v>
      </c>
      <c r="K404" s="20">
        <v>5.6039148390806197</v>
      </c>
      <c r="L404" s="51">
        <v>8.0052955574206308</v>
      </c>
    </row>
    <row r="405" spans="1:12" x14ac:dyDescent="0.35">
      <c r="A405" s="19" t="str">
        <f>B378&amp;C405</f>
        <v>COMPRA MEDIA (Consumiciones)Calamares Ing.</v>
      </c>
      <c r="B405" s="19">
        <v>0</v>
      </c>
      <c r="C405" s="19" t="s">
        <v>146</v>
      </c>
      <c r="D405" s="20">
        <v>3.9124676830114802</v>
      </c>
      <c r="E405" s="20">
        <v>3.30550107180335</v>
      </c>
      <c r="F405" s="20">
        <v>3.7360640141401702</v>
      </c>
      <c r="G405" s="20">
        <v>3.72091759626309</v>
      </c>
      <c r="H405" s="20">
        <v>4.2842549153556799</v>
      </c>
      <c r="I405" s="20">
        <v>3.3857450667023099</v>
      </c>
      <c r="J405" s="20">
        <v>3.3839867407349402</v>
      </c>
      <c r="K405" s="20">
        <v>3.2253227491316498</v>
      </c>
      <c r="L405" s="51">
        <v>4.4131104431678896</v>
      </c>
    </row>
    <row r="406" spans="1:12" x14ac:dyDescent="0.35">
      <c r="A406" s="19" t="str">
        <f>B378&amp;C406</f>
        <v>COMPRA MEDIA (Consumiciones)Pulpo/sepia Ing.</v>
      </c>
      <c r="B406" s="19">
        <v>0</v>
      </c>
      <c r="C406" s="19" t="s">
        <v>147</v>
      </c>
      <c r="D406" s="20">
        <v>3.72278317330179</v>
      </c>
      <c r="E406" s="20">
        <v>2.78180947482831</v>
      </c>
      <c r="F406" s="20">
        <v>3.6694664595163702</v>
      </c>
      <c r="G406" s="20">
        <v>3.7000905483497499</v>
      </c>
      <c r="H406" s="20">
        <v>4.2509132193418804</v>
      </c>
      <c r="I406" s="20">
        <v>3.2684504535102001</v>
      </c>
      <c r="J406" s="20">
        <v>3.6136883303032401</v>
      </c>
      <c r="K406" s="20">
        <v>3.2771548546795199</v>
      </c>
      <c r="L406" s="51">
        <v>3.99316508741778</v>
      </c>
    </row>
    <row r="407" spans="1:12" x14ac:dyDescent="0.35">
      <c r="A407" s="19" t="str">
        <f>B378&amp;C407</f>
        <v>COMPRA MEDIA (Consumiciones)Langostinos/Gamb.Ing</v>
      </c>
      <c r="B407" s="19">
        <v>0</v>
      </c>
      <c r="C407" s="19" t="s">
        <v>183</v>
      </c>
      <c r="D407" s="20">
        <v>5.0368028432389096</v>
      </c>
      <c r="E407" s="20">
        <v>3.4414595146341802</v>
      </c>
      <c r="F407" s="20">
        <v>3.9706487697823798</v>
      </c>
      <c r="G407" s="20">
        <v>4.0305019198591499</v>
      </c>
      <c r="H407" s="20">
        <v>4.9420267771101303</v>
      </c>
      <c r="I407" s="20">
        <v>3.8461335568601598</v>
      </c>
      <c r="J407" s="20">
        <v>3.8617138346222801</v>
      </c>
      <c r="K407" s="20">
        <v>4.0549859331040903</v>
      </c>
      <c r="L407" s="51">
        <v>4.9928472226674199</v>
      </c>
    </row>
    <row r="408" spans="1:12" x14ac:dyDescent="0.35">
      <c r="A408" s="19" t="str">
        <f>B378&amp;C408</f>
        <v>COMPRA MEDIA (Consumiciones)Otros mariscos Ing.</v>
      </c>
      <c r="B408" s="19">
        <v>0</v>
      </c>
      <c r="C408" s="19" t="s">
        <v>148</v>
      </c>
      <c r="D408" s="20">
        <v>5.1669579695140104</v>
      </c>
      <c r="E408" s="20">
        <v>3.7273980394972899</v>
      </c>
      <c r="F408" s="20">
        <v>4.2256763680348097</v>
      </c>
      <c r="G408" s="20">
        <v>4.3535550151667</v>
      </c>
      <c r="H408" s="20">
        <v>5.22213370502348</v>
      </c>
      <c r="I408" s="20">
        <v>4.0648305509912497</v>
      </c>
      <c r="J408" s="20">
        <v>4.4001580392180601</v>
      </c>
      <c r="K408" s="20">
        <v>4.2550838261696198</v>
      </c>
      <c r="L408" s="51">
        <v>5.2718083137090499</v>
      </c>
    </row>
    <row r="409" spans="1:12" x14ac:dyDescent="0.35">
      <c r="A409" s="19" t="str">
        <f>B378&amp;C409</f>
        <v>COMPRA MEDIA (Consumiciones).Derivados lacteos Ing</v>
      </c>
      <c r="B409" s="19">
        <v>0</v>
      </c>
      <c r="C409" s="19" t="s">
        <v>184</v>
      </c>
      <c r="D409" s="20">
        <v>13.309615282135301</v>
      </c>
      <c r="E409" s="20">
        <v>10.670162193846</v>
      </c>
      <c r="F409" s="20">
        <v>10.099284518109799</v>
      </c>
      <c r="G409" s="20">
        <v>9.6411420832863097</v>
      </c>
      <c r="H409" s="20">
        <v>12.8881779823811</v>
      </c>
      <c r="I409" s="20">
        <v>9.9402062579233004</v>
      </c>
      <c r="J409" s="20">
        <v>10.301506857107301</v>
      </c>
      <c r="K409" s="20">
        <v>10.1119846774069</v>
      </c>
      <c r="L409" s="51">
        <v>13.442727107484201</v>
      </c>
    </row>
    <row r="410" spans="1:12" x14ac:dyDescent="0.35">
      <c r="A410" s="19" t="str">
        <f>B378&amp;C410</f>
        <v>COMPRA MEDIA (Consumiciones)Mantequilla Ing.</v>
      </c>
      <c r="B410" s="19">
        <v>0</v>
      </c>
      <c r="C410" s="19" t="s">
        <v>149</v>
      </c>
      <c r="D410" s="20">
        <v>5.7799549737653599</v>
      </c>
      <c r="E410" s="20">
        <v>4.39433420734081</v>
      </c>
      <c r="F410" s="20">
        <v>5.2664247739532</v>
      </c>
      <c r="G410" s="20">
        <v>4.85261917583661</v>
      </c>
      <c r="H410" s="20">
        <v>5.1540349103083498</v>
      </c>
      <c r="I410" s="20">
        <v>4.6976536687613999</v>
      </c>
      <c r="J410" s="20">
        <v>5.8817744469696498</v>
      </c>
      <c r="K410" s="20">
        <v>4.8478973731065498</v>
      </c>
      <c r="L410" s="51">
        <v>5.2235814823772397</v>
      </c>
    </row>
    <row r="411" spans="1:12" x14ac:dyDescent="0.35">
      <c r="A411" s="19" t="str">
        <f>B378&amp;C411</f>
        <v>COMPRA MEDIA (Consumiciones)Postres Ing.</v>
      </c>
      <c r="B411" s="19">
        <v>0</v>
      </c>
      <c r="C411" s="19" t="s">
        <v>150</v>
      </c>
      <c r="D411" s="20">
        <v>6.4294773007970596</v>
      </c>
      <c r="E411" s="20">
        <v>5.7486682866177699</v>
      </c>
      <c r="F411" s="20">
        <v>5.5721216058810796</v>
      </c>
      <c r="G411" s="20">
        <v>4.9120696413344902</v>
      </c>
      <c r="H411" s="20">
        <v>6.3668455781431703</v>
      </c>
      <c r="I411" s="20">
        <v>5.6684916234215699</v>
      </c>
      <c r="J411" s="20">
        <v>5.6645065956271301</v>
      </c>
      <c r="K411" s="20">
        <v>5.3999883175668399</v>
      </c>
      <c r="L411" s="51">
        <v>6.49016550089822</v>
      </c>
    </row>
    <row r="412" spans="1:12" x14ac:dyDescent="0.35">
      <c r="A412" s="19" t="str">
        <f>B378&amp;C412</f>
        <v>COMPRA MEDIA (Consumiciones)Yogures Ing.</v>
      </c>
      <c r="B412" s="19">
        <v>0</v>
      </c>
      <c r="C412" s="19" t="s">
        <v>185</v>
      </c>
      <c r="D412" s="20">
        <v>6.0672164386823502</v>
      </c>
      <c r="E412" s="20">
        <v>6.7144796569835101</v>
      </c>
      <c r="F412" s="20">
        <v>5.1178655669484403</v>
      </c>
      <c r="G412" s="20">
        <v>5.7496303606664299</v>
      </c>
      <c r="H412" s="20">
        <v>5.2131893872223696</v>
      </c>
      <c r="I412" s="20">
        <v>5.3296796410337199</v>
      </c>
      <c r="J412" s="20">
        <v>5.7235231042455501</v>
      </c>
      <c r="K412" s="20">
        <v>4.9728634703622898</v>
      </c>
      <c r="L412" s="51">
        <v>5.74635991141096</v>
      </c>
    </row>
    <row r="413" spans="1:12" x14ac:dyDescent="0.35">
      <c r="A413" s="19" t="str">
        <f>B378&amp;C413</f>
        <v>COMPRA MEDIA (Consumiciones)Queso Ing.</v>
      </c>
      <c r="B413" s="19">
        <v>0</v>
      </c>
      <c r="C413" s="19" t="s">
        <v>151</v>
      </c>
      <c r="D413" s="20">
        <v>9.6347737064752295</v>
      </c>
      <c r="E413" s="20">
        <v>7.7162373301316398</v>
      </c>
      <c r="F413" s="20">
        <v>7.3853979507599696</v>
      </c>
      <c r="G413" s="20">
        <v>7.0125823176652702</v>
      </c>
      <c r="H413" s="20">
        <v>9.4531269800465605</v>
      </c>
      <c r="I413" s="20">
        <v>7.2961218192619599</v>
      </c>
      <c r="J413" s="20">
        <v>7.34861040030707</v>
      </c>
      <c r="K413" s="20">
        <v>7.5972621084449203</v>
      </c>
      <c r="L413" s="51">
        <v>9.7994837874238705</v>
      </c>
    </row>
    <row r="414" spans="1:12" x14ac:dyDescent="0.35">
      <c r="A414" s="19" t="str">
        <f>B378&amp;C414</f>
        <v>COMPRA MEDIA (Consumiciones).Fruta Ing.</v>
      </c>
      <c r="B414" s="19">
        <v>0</v>
      </c>
      <c r="C414" s="19" t="s">
        <v>152</v>
      </c>
      <c r="D414" s="20">
        <v>6.7076714905771704</v>
      </c>
      <c r="E414" s="20">
        <v>4.9077556165871599</v>
      </c>
      <c r="F414" s="20">
        <v>5.5470111708670604</v>
      </c>
      <c r="G414" s="20">
        <v>4.8630922317149796</v>
      </c>
      <c r="H414" s="20">
        <v>5.5849883915009499</v>
      </c>
      <c r="I414" s="20">
        <v>5.0582560265581398</v>
      </c>
      <c r="J414" s="20">
        <v>6.59884977341917</v>
      </c>
      <c r="K414" s="20">
        <v>5.7615948098408598</v>
      </c>
      <c r="L414" s="51">
        <v>7.8155399965768799</v>
      </c>
    </row>
    <row r="415" spans="1:12" x14ac:dyDescent="0.35">
      <c r="A415" s="19" t="str">
        <f>B378&amp;C415</f>
        <v>COMPRA MEDIA (Consumiciones)Fruta Fresca Ing</v>
      </c>
      <c r="B415" s="19">
        <v>0</v>
      </c>
      <c r="C415" s="19" t="s">
        <v>153</v>
      </c>
      <c r="D415" s="20">
        <v>5.9074921057935201</v>
      </c>
      <c r="E415" s="20">
        <v>4.0790227142584499</v>
      </c>
      <c r="F415" s="20">
        <v>4.58863718003923</v>
      </c>
      <c r="G415" s="20">
        <v>4.3817057462892901</v>
      </c>
      <c r="H415" s="20">
        <v>5.0278454498118004</v>
      </c>
      <c r="I415" s="20">
        <v>4.6383069706390998</v>
      </c>
      <c r="J415" s="20">
        <v>6.3562300444700996</v>
      </c>
      <c r="K415" s="20">
        <v>5.6476757178821</v>
      </c>
      <c r="L415" s="51">
        <v>7.9979942711694303</v>
      </c>
    </row>
    <row r="416" spans="1:12" x14ac:dyDescent="0.35">
      <c r="A416" s="19" t="str">
        <f>B378&amp;C416</f>
        <v>COMPRA MEDIA (Consumiciones)Manzana Ing.</v>
      </c>
      <c r="B416" s="19">
        <v>0</v>
      </c>
      <c r="C416" s="19" t="s">
        <v>154</v>
      </c>
      <c r="D416" s="20">
        <v>3.7569702800140501</v>
      </c>
      <c r="E416" s="20">
        <v>4.2382575487020402</v>
      </c>
      <c r="F416" s="20">
        <v>3.2117377122921802</v>
      </c>
      <c r="G416" s="20">
        <v>2.77892693701475</v>
      </c>
      <c r="H416" s="20">
        <v>2.3093846957331001</v>
      </c>
      <c r="I416" s="20">
        <v>4.1824773959252903</v>
      </c>
      <c r="J416" s="20">
        <v>3.7629138388901899</v>
      </c>
      <c r="K416" s="20">
        <v>5.29329179228976</v>
      </c>
      <c r="L416" s="51">
        <v>6.5639089527095296</v>
      </c>
    </row>
    <row r="417" spans="1:12" x14ac:dyDescent="0.35">
      <c r="A417" s="19" t="str">
        <f>B378&amp;C417</f>
        <v>COMPRA MEDIA (Consumiciones)Platano Ing.</v>
      </c>
      <c r="B417" s="19">
        <v>0</v>
      </c>
      <c r="C417" s="19" t="s">
        <v>155</v>
      </c>
      <c r="D417" s="20">
        <v>5.2535781453629298</v>
      </c>
      <c r="E417" s="20">
        <v>4.1333812427554601</v>
      </c>
      <c r="F417" s="20">
        <v>3.6487936517666499</v>
      </c>
      <c r="G417" s="20">
        <v>4.3567468046906201</v>
      </c>
      <c r="H417" s="20">
        <v>3.7125374285753598</v>
      </c>
      <c r="I417" s="20">
        <v>5.8178025437293899</v>
      </c>
      <c r="J417" s="20">
        <v>9.6436422702433795</v>
      </c>
      <c r="K417" s="20">
        <v>7.8814674473338497</v>
      </c>
      <c r="L417" s="51">
        <v>12.209737266665901</v>
      </c>
    </row>
    <row r="418" spans="1:12" x14ac:dyDescent="0.35">
      <c r="A418" s="19" t="str">
        <f>B378&amp;C418</f>
        <v>COMPRA MEDIA (Consumiciones)Naranja/Mandarina In</v>
      </c>
      <c r="B418" s="19">
        <v>0</v>
      </c>
      <c r="C418" s="19" t="s">
        <v>186</v>
      </c>
      <c r="D418" s="20">
        <v>7.2256745270177198</v>
      </c>
      <c r="E418" s="20">
        <v>3.5278367186758701</v>
      </c>
      <c r="F418" s="20">
        <v>4.9808921363921899</v>
      </c>
      <c r="G418" s="20">
        <v>3.7307870552937801</v>
      </c>
      <c r="H418" s="20">
        <v>1.9890962137007899</v>
      </c>
      <c r="I418" s="20">
        <v>4.1769698759076297</v>
      </c>
      <c r="J418" s="20">
        <v>7.1856243066904701</v>
      </c>
      <c r="K418" s="20">
        <v>3.6589318013066898</v>
      </c>
      <c r="L418" s="51">
        <v>6.2504704414084502</v>
      </c>
    </row>
    <row r="419" spans="1:12" x14ac:dyDescent="0.35">
      <c r="A419" s="19" t="str">
        <f>B378&amp;C419</f>
        <v>COMPRA MEDIA (Consumiciones)Melon/sandia Ing.</v>
      </c>
      <c r="B419" s="19">
        <v>0</v>
      </c>
      <c r="C419" s="19" t="s">
        <v>156</v>
      </c>
      <c r="D419" s="20">
        <v>3.1913913081062399</v>
      </c>
      <c r="E419" s="20">
        <v>1.1856191379782399</v>
      </c>
      <c r="F419" s="20">
        <v>1.6027919875541701</v>
      </c>
      <c r="G419" s="20">
        <v>2.5328315945934898</v>
      </c>
      <c r="H419" s="20">
        <v>2.6184644873701202</v>
      </c>
      <c r="I419" s="20">
        <v>2.2212969010909802</v>
      </c>
      <c r="J419" s="20">
        <v>1.2016162606082901</v>
      </c>
      <c r="K419" s="20">
        <v>2.60635368672542</v>
      </c>
      <c r="L419" s="51">
        <v>3.4243612345199299</v>
      </c>
    </row>
    <row r="420" spans="1:12" x14ac:dyDescent="0.35">
      <c r="A420" s="19" t="str">
        <f>B378&amp;C420</f>
        <v>COMPRA MEDIA (Consumiciones)Fresa/freson Ing.</v>
      </c>
      <c r="B420" s="19">
        <v>0</v>
      </c>
      <c r="C420" s="19" t="s">
        <v>157</v>
      </c>
      <c r="D420" s="20">
        <v>2.0666056042878198</v>
      </c>
      <c r="E420" s="20">
        <v>1.4383149584996999</v>
      </c>
      <c r="F420" s="20">
        <v>1.5151233252746199</v>
      </c>
      <c r="G420" s="20">
        <v>2.8656274215828299</v>
      </c>
      <c r="H420" s="20">
        <v>2.3202492457255199</v>
      </c>
      <c r="I420" s="20">
        <v>2.79567306501793</v>
      </c>
      <c r="J420" s="20">
        <v>3.79514308568604</v>
      </c>
      <c r="K420" s="20">
        <v>2.98310945365506</v>
      </c>
      <c r="L420" s="51">
        <v>1.7133163913487499</v>
      </c>
    </row>
    <row r="421" spans="1:12" x14ac:dyDescent="0.35">
      <c r="A421" s="19" t="str">
        <f>B378&amp;C421</f>
        <v>COMPRA MEDIA (Consumiciones)Pina Ing.</v>
      </c>
      <c r="B421" s="19">
        <v>0</v>
      </c>
      <c r="C421" s="19" t="s">
        <v>187</v>
      </c>
      <c r="D421" s="20">
        <v>2.3764121916896999</v>
      </c>
      <c r="E421" s="20">
        <v>2.48099840966862</v>
      </c>
      <c r="F421" s="20">
        <v>2.6943028501706601</v>
      </c>
      <c r="G421" s="20">
        <v>2.2263783874015002</v>
      </c>
      <c r="H421" s="20">
        <v>3.02500285095222</v>
      </c>
      <c r="I421" s="20">
        <v>1.8884319033444801</v>
      </c>
      <c r="J421" s="20">
        <v>2.2970142933264999</v>
      </c>
      <c r="K421" s="20">
        <v>2.2699243337564901</v>
      </c>
      <c r="L421" s="51">
        <v>2.0722064840191301</v>
      </c>
    </row>
    <row r="422" spans="1:12" x14ac:dyDescent="0.35">
      <c r="A422" s="19" t="str">
        <f>B378&amp;C422</f>
        <v>COMPRA MEDIA (Consumiciones)Resto frutas Ing.</v>
      </c>
      <c r="B422" s="19">
        <v>0</v>
      </c>
      <c r="C422" s="19" t="s">
        <v>158</v>
      </c>
      <c r="D422" s="20">
        <v>4.9461054340158404</v>
      </c>
      <c r="E422" s="20">
        <v>3.18257935879579</v>
      </c>
      <c r="F422" s="20">
        <v>3.5297882413133399</v>
      </c>
      <c r="G422" s="20">
        <v>2.66791813105467</v>
      </c>
      <c r="H422" s="20">
        <v>3.93317352813742</v>
      </c>
      <c r="I422" s="20">
        <v>3.1865498371664098</v>
      </c>
      <c r="J422" s="20">
        <v>2.9494308217713501</v>
      </c>
      <c r="K422" s="20">
        <v>3.5688249345399399</v>
      </c>
      <c r="L422" s="51">
        <v>8.3235138498764307</v>
      </c>
    </row>
    <row r="423" spans="1:12" x14ac:dyDescent="0.35">
      <c r="A423" s="19" t="str">
        <f>B378&amp;C423</f>
        <v>COMPRA MEDIA (Consumiciones)Mermeladas Ing.</v>
      </c>
      <c r="B423" s="19">
        <v>0</v>
      </c>
      <c r="C423" s="19" t="s">
        <v>188</v>
      </c>
      <c r="D423" s="20">
        <v>6.32660498058031</v>
      </c>
      <c r="E423" s="20">
        <v>4.75585849330953</v>
      </c>
      <c r="F423" s="20">
        <v>6.3059456080490301</v>
      </c>
      <c r="G423" s="20">
        <v>4.9637621576938598</v>
      </c>
      <c r="H423" s="20">
        <v>5.2959840518294197</v>
      </c>
      <c r="I423" s="20">
        <v>4.4748252780142801</v>
      </c>
      <c r="J423" s="20">
        <v>5.3073208685259603</v>
      </c>
      <c r="K423" s="20">
        <v>4.4460505196087903</v>
      </c>
      <c r="L423" s="51">
        <v>5.0062944639268299</v>
      </c>
    </row>
    <row r="424" spans="1:12" x14ac:dyDescent="0.35">
      <c r="A424" s="19" t="str">
        <f>B378&amp;C424</f>
        <v>COMPRA MEDIA (Consumiciones).Hortalizas/Verdur.Ing</v>
      </c>
      <c r="B424" s="19">
        <v>0</v>
      </c>
      <c r="C424" s="19" t="s">
        <v>189</v>
      </c>
      <c r="D424" s="20">
        <v>18.959612201794599</v>
      </c>
      <c r="E424" s="20">
        <v>14.387255559624</v>
      </c>
      <c r="F424" s="20">
        <v>13.855465441997399</v>
      </c>
      <c r="G424" s="20">
        <v>14.209846598034799</v>
      </c>
      <c r="H424" s="20">
        <v>19.751094351584399</v>
      </c>
      <c r="I424" s="20">
        <v>14.6518994686627</v>
      </c>
      <c r="J424" s="20">
        <v>14.7809064843534</v>
      </c>
      <c r="K424" s="20">
        <v>14.851832341387301</v>
      </c>
      <c r="L424" s="51">
        <v>20.380554091900699</v>
      </c>
    </row>
    <row r="425" spans="1:12" x14ac:dyDescent="0.35">
      <c r="A425" s="19" t="str">
        <f>B378&amp;C425</f>
        <v>COMPRA MEDIA (Consumiciones)Tomates Ing.</v>
      </c>
      <c r="B425" s="19">
        <v>0</v>
      </c>
      <c r="C425" s="19" t="s">
        <v>159</v>
      </c>
      <c r="D425" s="20">
        <v>6.5509046984047101</v>
      </c>
      <c r="E425" s="20">
        <v>5.2452565651273204</v>
      </c>
      <c r="F425" s="20">
        <v>5.1379529885313797</v>
      </c>
      <c r="G425" s="20">
        <v>5.3696142876190001</v>
      </c>
      <c r="H425" s="20">
        <v>7.4422847246236197</v>
      </c>
      <c r="I425" s="20">
        <v>5.2526832881322303</v>
      </c>
      <c r="J425" s="20">
        <v>5.69766571217533</v>
      </c>
      <c r="K425" s="20">
        <v>6.02993231776043</v>
      </c>
      <c r="L425" s="51">
        <v>7.3264430125462097</v>
      </c>
    </row>
    <row r="426" spans="1:12" x14ac:dyDescent="0.35">
      <c r="A426" s="19" t="str">
        <f>B378&amp;C426</f>
        <v>COMPRA MEDIA (Consumiciones)Judías verdes Ing.</v>
      </c>
      <c r="B426" s="19">
        <v>0</v>
      </c>
      <c r="C426" s="19" t="s">
        <v>190</v>
      </c>
      <c r="D426" s="20">
        <v>2.5052769014430001</v>
      </c>
      <c r="E426" s="20">
        <v>1.87648019493536</v>
      </c>
      <c r="F426" s="20">
        <v>1.4818094389680201</v>
      </c>
      <c r="G426" s="20">
        <v>1.8284608616014499</v>
      </c>
      <c r="H426" s="20">
        <v>2.7448766070989001</v>
      </c>
      <c r="I426" s="20">
        <v>1.88412462757485</v>
      </c>
      <c r="J426" s="20">
        <v>2.17295520102267</v>
      </c>
      <c r="K426" s="20">
        <v>2.7720546043460499</v>
      </c>
      <c r="L426" s="51">
        <v>4.8414961612351597</v>
      </c>
    </row>
    <row r="427" spans="1:12" x14ac:dyDescent="0.35">
      <c r="A427" s="19" t="str">
        <f>B378&amp;C427</f>
        <v>COMPRA MEDIA (Consumiciones)Patatas Ing.</v>
      </c>
      <c r="B427" s="19">
        <v>0</v>
      </c>
      <c r="C427" s="19" t="s">
        <v>160</v>
      </c>
      <c r="D427" s="20">
        <v>11.392050952112401</v>
      </c>
      <c r="E427" s="20">
        <v>8.9405294032829694</v>
      </c>
      <c r="F427" s="20">
        <v>8.5689916944207596</v>
      </c>
      <c r="G427" s="20">
        <v>8.7490157756435991</v>
      </c>
      <c r="H427" s="20">
        <v>11.653868544465601</v>
      </c>
      <c r="I427" s="20">
        <v>8.7626791089733391</v>
      </c>
      <c r="J427" s="20">
        <v>8.8135857030332492</v>
      </c>
      <c r="K427" s="20">
        <v>8.8067825524555801</v>
      </c>
      <c r="L427" s="51">
        <v>11.8835634001267</v>
      </c>
    </row>
    <row r="428" spans="1:12" x14ac:dyDescent="0.35">
      <c r="A428" s="19" t="str">
        <f>B378&amp;C428</f>
        <v>COMPRA MEDIA (Consumiciones)Cebollas Ing.</v>
      </c>
      <c r="B428" s="19">
        <v>0</v>
      </c>
      <c r="C428" s="19" t="s">
        <v>161</v>
      </c>
      <c r="D428" s="20">
        <v>6.4678934200916096</v>
      </c>
      <c r="E428" s="20">
        <v>5.2176170176280001</v>
      </c>
      <c r="F428" s="20">
        <v>5.4362672832564503</v>
      </c>
      <c r="G428" s="20">
        <v>5.5396119964430799</v>
      </c>
      <c r="H428" s="20">
        <v>6.5768208858130404</v>
      </c>
      <c r="I428" s="20">
        <v>5.4931262644899403</v>
      </c>
      <c r="J428" s="20">
        <v>5.7491142253462604</v>
      </c>
      <c r="K428" s="20">
        <v>5.4870590475488497</v>
      </c>
      <c r="L428" s="51">
        <v>7.1237870802246404</v>
      </c>
    </row>
    <row r="429" spans="1:12" x14ac:dyDescent="0.35">
      <c r="A429" s="19" t="str">
        <f>B378&amp;C429</f>
        <v>COMPRA MEDIA (Consumiciones)Pimientos Ing.</v>
      </c>
      <c r="B429" s="19">
        <v>0</v>
      </c>
      <c r="C429" s="19" t="s">
        <v>162</v>
      </c>
      <c r="D429" s="20">
        <v>4.7595784539729404</v>
      </c>
      <c r="E429" s="20">
        <v>3.4671161813456299</v>
      </c>
      <c r="F429" s="20">
        <v>3.7566333419903901</v>
      </c>
      <c r="G429" s="20">
        <v>4.4004115737339298</v>
      </c>
      <c r="H429" s="20">
        <v>4.8992121826055897</v>
      </c>
      <c r="I429" s="20">
        <v>3.6090535673777602</v>
      </c>
      <c r="J429" s="20">
        <v>4.0577403975675503</v>
      </c>
      <c r="K429" s="20">
        <v>3.81131179697178</v>
      </c>
      <c r="L429" s="51">
        <v>4.7968557549010296</v>
      </c>
    </row>
    <row r="430" spans="1:12" x14ac:dyDescent="0.35">
      <c r="A430" s="19" t="str">
        <f>B378&amp;C430</f>
        <v>COMPRA MEDIA (Consumiciones)Lechugas Ing.</v>
      </c>
      <c r="B430" s="19">
        <v>0</v>
      </c>
      <c r="C430" s="19" t="s">
        <v>163</v>
      </c>
      <c r="D430" s="20">
        <v>6.41880965054039</v>
      </c>
      <c r="E430" s="20">
        <v>5.13237591483397</v>
      </c>
      <c r="F430" s="20">
        <v>4.7127602915252398</v>
      </c>
      <c r="G430" s="20">
        <v>5.2289652031561298</v>
      </c>
      <c r="H430" s="20">
        <v>6.7761282162373702</v>
      </c>
      <c r="I430" s="20">
        <v>5.0983251925881703</v>
      </c>
      <c r="J430" s="20">
        <v>5.1362844806545196</v>
      </c>
      <c r="K430" s="20">
        <v>5.0379337034757201</v>
      </c>
      <c r="L430" s="51">
        <v>6.4288223981063704</v>
      </c>
    </row>
    <row r="431" spans="1:12" x14ac:dyDescent="0.35">
      <c r="A431" s="19" t="str">
        <f>B378&amp;C431</f>
        <v>COMPRA MEDIA (Consumiciones)Setas Ing.</v>
      </c>
      <c r="B431" s="19">
        <v>0</v>
      </c>
      <c r="C431" s="19" t="s">
        <v>164</v>
      </c>
      <c r="D431" s="20">
        <v>2.9079835194978099</v>
      </c>
      <c r="E431" s="20">
        <v>2.4571712468704199</v>
      </c>
      <c r="F431" s="20">
        <v>2.8716564422981299</v>
      </c>
      <c r="G431" s="20">
        <v>2.4015070233673899</v>
      </c>
      <c r="H431" s="20">
        <v>2.9117317770354498</v>
      </c>
      <c r="I431" s="20">
        <v>2.72115065991103</v>
      </c>
      <c r="J431" s="20">
        <v>2.77080784599173</v>
      </c>
      <c r="K431" s="20">
        <v>2.5963250758288301</v>
      </c>
      <c r="L431" s="51">
        <v>3.0157711568329502</v>
      </c>
    </row>
    <row r="432" spans="1:12" x14ac:dyDescent="0.35">
      <c r="A432" s="19" t="str">
        <f>B378&amp;C432</f>
        <v>COMPRA MEDIA (Consumiciones)Esparragos Ing.</v>
      </c>
      <c r="B432" s="19">
        <v>0</v>
      </c>
      <c r="C432" s="19" t="s">
        <v>165</v>
      </c>
      <c r="D432" s="20">
        <v>2.01770659192817</v>
      </c>
      <c r="E432" s="20">
        <v>2.1527407623283601</v>
      </c>
      <c r="F432" s="20">
        <v>1.5763910108085799</v>
      </c>
      <c r="G432" s="20">
        <v>2.1202299635634998</v>
      </c>
      <c r="H432" s="20">
        <v>2.1811566112949001</v>
      </c>
      <c r="I432" s="20">
        <v>1.55583357078406</v>
      </c>
      <c r="J432" s="20">
        <v>1.81300040940839</v>
      </c>
      <c r="K432" s="20">
        <v>2.0193691904345799</v>
      </c>
      <c r="L432" s="51">
        <v>1.90304169228832</v>
      </c>
    </row>
    <row r="433" spans="1:12" x14ac:dyDescent="0.35">
      <c r="A433" s="19" t="str">
        <f>B378&amp;C433</f>
        <v>COMPRA MEDIA (Consumiciones)Otras hortalizas Ing.</v>
      </c>
      <c r="B433" s="19">
        <v>0</v>
      </c>
      <c r="C433" s="19" t="s">
        <v>166</v>
      </c>
      <c r="D433" s="20">
        <v>5.7919873437406704</v>
      </c>
      <c r="E433" s="20">
        <v>4.9954431483865598</v>
      </c>
      <c r="F433" s="20">
        <v>4.2272202072810199</v>
      </c>
      <c r="G433" s="20">
        <v>4.4998695306832301</v>
      </c>
      <c r="H433" s="20">
        <v>5.8580094981860702</v>
      </c>
      <c r="I433" s="20">
        <v>4.5232862684003097</v>
      </c>
      <c r="J433" s="20">
        <v>4.9595735156351903</v>
      </c>
      <c r="K433" s="20">
        <v>4.7066034851088503</v>
      </c>
      <c r="L433" s="51">
        <v>6.0515435959453399</v>
      </c>
    </row>
    <row r="434" spans="1:12" x14ac:dyDescent="0.35">
      <c r="A434" s="19" t="str">
        <f>B378&amp;C434</f>
        <v>COMPRA MEDIA (Consumiciones).Aceite alino Ing.</v>
      </c>
      <c r="B434" s="19">
        <v>0</v>
      </c>
      <c r="C434" s="19" t="s">
        <v>191</v>
      </c>
      <c r="D434" s="20">
        <v>5.7353940970701496</v>
      </c>
      <c r="E434" s="20">
        <v>4.6096790331643902</v>
      </c>
      <c r="F434" s="20">
        <v>4.8677039951674796</v>
      </c>
      <c r="G434" s="20">
        <v>4.8767922627181903</v>
      </c>
      <c r="H434" s="20">
        <v>6.5701438536905998</v>
      </c>
      <c r="I434" s="20">
        <v>4.7902037111655904</v>
      </c>
      <c r="J434" s="20">
        <v>5.6530906871951396</v>
      </c>
      <c r="K434" s="20">
        <v>5.55836156606345</v>
      </c>
      <c r="L434" s="51">
        <v>6.4307108513464097</v>
      </c>
    </row>
    <row r="435" spans="1:12" x14ac:dyDescent="0.35">
      <c r="A435" s="19" t="str">
        <f>B378&amp;C435</f>
        <v>COMPRA MEDIA (Consumiciones)Aceite oliva Ing.</v>
      </c>
      <c r="B435" s="19">
        <v>0</v>
      </c>
      <c r="C435" s="19" t="s">
        <v>270</v>
      </c>
      <c r="D435" s="20">
        <v>3.1432754569180399</v>
      </c>
      <c r="E435" s="20">
        <v>2.5140373660940298</v>
      </c>
      <c r="F435" s="20">
        <v>2.4406314744971902</v>
      </c>
      <c r="G435" s="20">
        <v>2.6043943160165899</v>
      </c>
      <c r="H435" s="20">
        <v>3.4057210923192001</v>
      </c>
      <c r="I435" s="20">
        <v>2.5786348698018999</v>
      </c>
      <c r="J435" s="20">
        <v>2.7231202805093502</v>
      </c>
      <c r="K435" s="20">
        <v>2.54763965064878</v>
      </c>
      <c r="L435" s="51">
        <v>3.1575765347096501</v>
      </c>
    </row>
    <row r="436" spans="1:12" x14ac:dyDescent="0.35">
      <c r="A436" s="19" t="str">
        <f>B378&amp;C436</f>
        <v>COMPRA MEDIA (Consumiciones)Resto aceite Ing.</v>
      </c>
      <c r="B436" s="19">
        <v>0</v>
      </c>
      <c r="C436" s="19" t="s">
        <v>271</v>
      </c>
      <c r="D436" s="20">
        <v>5.8787578628619599</v>
      </c>
      <c r="E436" s="20">
        <v>4.9993879670213399</v>
      </c>
      <c r="F436" s="20">
        <v>5.3689333716855803</v>
      </c>
      <c r="G436" s="20">
        <v>5.5301236009313604</v>
      </c>
      <c r="H436" s="20">
        <v>6.8823992103350298</v>
      </c>
      <c r="I436" s="20">
        <v>5.1637264959717601</v>
      </c>
      <c r="J436" s="20">
        <v>6.2503760317792096</v>
      </c>
      <c r="K436" s="20">
        <v>6.1587497781971701</v>
      </c>
      <c r="L436" s="51">
        <v>6.8241505933065696</v>
      </c>
    </row>
    <row r="437" spans="1:12" x14ac:dyDescent="0.35">
      <c r="A437" s="19" t="str">
        <f>B378&amp;C437</f>
        <v>COMPRA MEDIA (Consumiciones).Pan Ing.</v>
      </c>
      <c r="B437" s="19">
        <v>0</v>
      </c>
      <c r="C437" s="19" t="s">
        <v>167</v>
      </c>
      <c r="D437" s="20">
        <v>21.263703439997801</v>
      </c>
      <c r="E437" s="20">
        <v>17.514715847730901</v>
      </c>
      <c r="F437" s="20">
        <v>16.321563761234898</v>
      </c>
      <c r="G437" s="20">
        <v>15.9742326034228</v>
      </c>
      <c r="H437" s="20">
        <v>21.648966678246801</v>
      </c>
      <c r="I437" s="20">
        <v>16.494017650368601</v>
      </c>
      <c r="J437" s="20">
        <v>16.765634257760599</v>
      </c>
      <c r="K437" s="20">
        <v>16.457676469947401</v>
      </c>
      <c r="L437" s="51">
        <v>22.200056895220399</v>
      </c>
    </row>
    <row r="438" spans="1:12" x14ac:dyDescent="0.35">
      <c r="A438" s="19" t="str">
        <f>B378&amp;C438</f>
        <v>COMPRA MEDIA (Consumiciones).Pastas Ing.</v>
      </c>
      <c r="B438" s="19">
        <v>0</v>
      </c>
      <c r="C438" s="19" t="s">
        <v>168</v>
      </c>
      <c r="D438" s="20">
        <v>3.3643942857129199</v>
      </c>
      <c r="E438" s="20">
        <v>3.1900532272837898</v>
      </c>
      <c r="F438" s="20">
        <v>2.9423944405037501</v>
      </c>
      <c r="G438" s="20">
        <v>2.85083184439813</v>
      </c>
      <c r="H438" s="20">
        <v>3.0726478166885798</v>
      </c>
      <c r="I438" s="20">
        <v>2.6640526643620301</v>
      </c>
      <c r="J438" s="20">
        <v>3.1166966321612</v>
      </c>
      <c r="K438" s="20">
        <v>3.0158115279908602</v>
      </c>
      <c r="L438" s="51">
        <v>3.57895688565447</v>
      </c>
    </row>
    <row r="439" spans="1:12" x14ac:dyDescent="0.35">
      <c r="A439" s="19" t="str">
        <f>B378&amp;C439</f>
        <v>COMPRA MEDIA (Consumiciones).Arroz Ing.</v>
      </c>
      <c r="B439" s="19">
        <v>0</v>
      </c>
      <c r="C439" s="19" t="s">
        <v>169</v>
      </c>
      <c r="D439" s="20">
        <v>6.0583781943743498</v>
      </c>
      <c r="E439" s="20">
        <v>4.4211013173602698</v>
      </c>
      <c r="F439" s="20">
        <v>4.7754244482830304</v>
      </c>
      <c r="G439" s="20">
        <v>5.0352941063259404</v>
      </c>
      <c r="H439" s="20">
        <v>5.7546202426967401</v>
      </c>
      <c r="I439" s="20">
        <v>4.2810238695048497</v>
      </c>
      <c r="J439" s="20">
        <v>4.8868390478604899</v>
      </c>
      <c r="K439" s="20">
        <v>5.75950407442381</v>
      </c>
      <c r="L439" s="51">
        <v>6.41565876660699</v>
      </c>
    </row>
    <row r="440" spans="1:12" x14ac:dyDescent="0.35">
      <c r="A440" s="19" t="str">
        <f>B378&amp;C440</f>
        <v>COMPRA MEDIA (Consumiciones).Legumbres Ing.</v>
      </c>
      <c r="B440" s="19">
        <v>0</v>
      </c>
      <c r="C440" s="19" t="s">
        <v>170</v>
      </c>
      <c r="D440" s="20">
        <v>2.9387027728794202</v>
      </c>
      <c r="E440" s="20">
        <v>3.4643816555553202</v>
      </c>
      <c r="F440" s="20">
        <v>3.92336632645253</v>
      </c>
      <c r="G440" s="20">
        <v>4.1592854586769503</v>
      </c>
      <c r="H440" s="20">
        <v>3.2329598310895702</v>
      </c>
      <c r="I440" s="20">
        <v>4.48397616493346</v>
      </c>
      <c r="J440" s="20">
        <v>4.8801736927492296</v>
      </c>
      <c r="K440" s="20">
        <v>4.2474543411639099</v>
      </c>
      <c r="L440" s="51">
        <v>4.4652715885274903</v>
      </c>
    </row>
    <row r="441" spans="1:12" x14ac:dyDescent="0.35">
      <c r="A441" s="19" t="str">
        <f>B378&amp;C441</f>
        <v>COMPRA MEDIA (Consumiciones)BATIDOS</v>
      </c>
      <c r="B441" s="19">
        <v>0</v>
      </c>
      <c r="C441" s="19" t="s">
        <v>272</v>
      </c>
      <c r="D441" s="20">
        <v>2.8896106295947499</v>
      </c>
      <c r="E441" s="20">
        <v>2.7867433245885902</v>
      </c>
      <c r="F441" s="20">
        <v>2.6221568639261501</v>
      </c>
      <c r="G441" s="20">
        <v>2.2401063867339301</v>
      </c>
      <c r="H441" s="20">
        <v>2.7803602997908099</v>
      </c>
      <c r="I441" s="20">
        <v>2.5114904679376102</v>
      </c>
      <c r="J441" s="20">
        <v>2.5204705219458998</v>
      </c>
      <c r="K441" s="20">
        <v>2.7238183460482599</v>
      </c>
      <c r="L441" s="51">
        <v>2.6612138535978902</v>
      </c>
    </row>
    <row r="442" spans="1:12" x14ac:dyDescent="0.35">
      <c r="A442" s="19" t="str">
        <f>B378&amp;C442</f>
        <v>COMPRA MEDIA (Consumiciones)HELADOS</v>
      </c>
      <c r="B442" s="19">
        <v>0</v>
      </c>
      <c r="C442" s="19" t="s">
        <v>273</v>
      </c>
      <c r="D442" s="20">
        <v>8.2782037529643198</v>
      </c>
      <c r="E442" s="20">
        <v>3.92338892705753</v>
      </c>
      <c r="F442" s="20">
        <v>3.53445845344933</v>
      </c>
      <c r="G442" s="20">
        <v>4.9444594405641498</v>
      </c>
      <c r="H442" s="20">
        <v>8.2247765370779504</v>
      </c>
      <c r="I442" s="20">
        <v>4.2006673881802099</v>
      </c>
      <c r="J442" s="20">
        <v>3.8260618144707101</v>
      </c>
      <c r="K442" s="20">
        <v>4.87926280331485</v>
      </c>
      <c r="L442" s="51">
        <v>7.9980564179350102</v>
      </c>
    </row>
    <row r="443" spans="1:12" x14ac:dyDescent="0.35">
      <c r="A443" s="19" t="str">
        <f>B378&amp;C443</f>
        <v>COMPRA MEDIA (Consumiciones)GALLETAS</v>
      </c>
      <c r="B443" s="19">
        <v>0</v>
      </c>
      <c r="C443" s="19" t="s">
        <v>274</v>
      </c>
      <c r="D443" s="20">
        <v>3.4789656709466001</v>
      </c>
      <c r="E443" s="20">
        <v>3.2676001716594998</v>
      </c>
      <c r="F443" s="20">
        <v>2.8634007426534001</v>
      </c>
      <c r="G443" s="20">
        <v>4.15112470025257</v>
      </c>
      <c r="H443" s="20">
        <v>3.6375085779142902</v>
      </c>
      <c r="I443" s="20">
        <v>3.5022278344478099</v>
      </c>
      <c r="J443" s="20">
        <v>4.2459412878604503</v>
      </c>
      <c r="K443" s="20">
        <v>3.7611681435840101</v>
      </c>
      <c r="L443" s="51">
        <v>3.6239229954030399</v>
      </c>
    </row>
    <row r="444" spans="1:12" x14ac:dyDescent="0.35">
      <c r="A444" s="19" t="str">
        <f>B378&amp;C444</f>
        <v>COMPRA MEDIA (Consumiciones)BOLLERÍA</v>
      </c>
      <c r="B444" s="19">
        <v>0</v>
      </c>
      <c r="C444" s="19" t="s">
        <v>275</v>
      </c>
      <c r="D444" s="20">
        <v>12.209532863890001</v>
      </c>
      <c r="E444" s="20">
        <v>10.241993305503501</v>
      </c>
      <c r="F444" s="20">
        <v>10.493708431096101</v>
      </c>
      <c r="G444" s="20">
        <v>10.5751181087132</v>
      </c>
      <c r="H444" s="20">
        <v>11.423066173664401</v>
      </c>
      <c r="I444" s="20">
        <v>9.9538236766618304</v>
      </c>
      <c r="J444" s="20">
        <v>10.1190626204388</v>
      </c>
      <c r="K444" s="20">
        <v>10.196353937200101</v>
      </c>
      <c r="L444" s="51">
        <v>11.0236540550996</v>
      </c>
    </row>
    <row r="445" spans="1:12" x14ac:dyDescent="0.35">
      <c r="A445" s="19" t="str">
        <f>B378&amp;C445</f>
        <v>COMPRA MEDIA (Consumiciones)BOLLERIA SALADA</v>
      </c>
      <c r="B445" s="19">
        <v>0</v>
      </c>
      <c r="C445" s="19" t="s">
        <v>276</v>
      </c>
      <c r="D445" s="20">
        <v>3.2204824136357701</v>
      </c>
      <c r="E445" s="20">
        <v>3.0208899252385901</v>
      </c>
      <c r="F445" s="20">
        <v>3.1666038567083699</v>
      </c>
      <c r="G445" s="20">
        <v>4.05966238848539</v>
      </c>
      <c r="H445" s="20">
        <v>3.7795737642062202</v>
      </c>
      <c r="I445" s="20">
        <v>3.2498115265943901</v>
      </c>
      <c r="J445" s="20">
        <v>2.6839279664192301</v>
      </c>
      <c r="K445" s="20">
        <v>3.5155270647383201</v>
      </c>
      <c r="L445" s="51">
        <v>2.8724875883835401</v>
      </c>
    </row>
    <row r="446" spans="1:12" x14ac:dyDescent="0.35">
      <c r="A446" s="19" t="str">
        <f>B378&amp;C446</f>
        <v>COMPRA MEDIA (Consumiciones)BOLLERIA DULCE</v>
      </c>
      <c r="B446" s="19">
        <v>0</v>
      </c>
      <c r="C446" s="19" t="s">
        <v>277</v>
      </c>
      <c r="D446" s="20">
        <v>12.133275668221399</v>
      </c>
      <c r="E446" s="20">
        <v>10.1049113969452</v>
      </c>
      <c r="F446" s="20">
        <v>10.3814452064197</v>
      </c>
      <c r="G446" s="20">
        <v>10.37869415176</v>
      </c>
      <c r="H446" s="20">
        <v>11.2215093815896</v>
      </c>
      <c r="I446" s="20">
        <v>9.8528256850601394</v>
      </c>
      <c r="J446" s="20">
        <v>10.0911419878157</v>
      </c>
      <c r="K446" s="20">
        <v>10.0641297573169</v>
      </c>
      <c r="L446" s="51">
        <v>10.922977401436301</v>
      </c>
    </row>
    <row r="447" spans="1:12" x14ac:dyDescent="0.35">
      <c r="A447" s="19" t="str">
        <f>B378&amp;C447</f>
        <v>COMPRA MEDIA (Consumiciones)PAL.PAN+BARRIT+TORTIT</v>
      </c>
      <c r="B447" s="19">
        <v>0</v>
      </c>
      <c r="C447" s="19" t="s">
        <v>278</v>
      </c>
      <c r="D447" s="20">
        <v>3.1065033633077901</v>
      </c>
      <c r="E447" s="20">
        <v>2.5015467739486299</v>
      </c>
      <c r="F447" s="20">
        <v>2.3988502475095101</v>
      </c>
      <c r="G447" s="20">
        <v>2.7020694045564899</v>
      </c>
      <c r="H447" s="20">
        <v>3.0416134786648898</v>
      </c>
      <c r="I447" s="20">
        <v>2.75397423955688</v>
      </c>
      <c r="J447" s="20">
        <v>2.9450096083902402</v>
      </c>
      <c r="K447" s="20">
        <v>2.98006736410073</v>
      </c>
      <c r="L447" s="51">
        <v>3.32934366071308</v>
      </c>
    </row>
    <row r="448" spans="1:12" x14ac:dyDescent="0.35">
      <c r="A448" s="19" t="str">
        <f>B378&amp;C448</f>
        <v>COMPRA MEDIA (Consumiciones)PALITOS PAN</v>
      </c>
      <c r="B448" s="19">
        <v>0</v>
      </c>
      <c r="C448" s="19" t="s">
        <v>279</v>
      </c>
      <c r="D448" s="20">
        <v>2.87684825421664</v>
      </c>
      <c r="E448" s="20">
        <v>2.29684170972646</v>
      </c>
      <c r="F448" s="20">
        <v>2.3676328234825301</v>
      </c>
      <c r="G448" s="20">
        <v>2.4327340153432302</v>
      </c>
      <c r="H448" s="20">
        <v>2.4324414035633302</v>
      </c>
      <c r="I448" s="20">
        <v>2.1181652940978002</v>
      </c>
      <c r="J448" s="20">
        <v>2.87898873055383</v>
      </c>
      <c r="K448" s="20">
        <v>2.75843634520868</v>
      </c>
      <c r="L448" s="51">
        <v>3.1915102230032799</v>
      </c>
    </row>
    <row r="449" spans="1:12" x14ac:dyDescent="0.35">
      <c r="A449" s="19" t="str">
        <f>B378&amp;C449</f>
        <v>COMPRA MEDIA (Consumiciones)TORTITAS</v>
      </c>
      <c r="B449" s="19">
        <v>0</v>
      </c>
      <c r="C449" s="19" t="s">
        <v>280</v>
      </c>
      <c r="D449" s="20">
        <v>1.96754776384292</v>
      </c>
      <c r="E449" s="20">
        <v>1.94709023751121</v>
      </c>
      <c r="F449" s="20">
        <v>1.7608225601821801</v>
      </c>
      <c r="G449" s="20">
        <v>2.4395892990198398</v>
      </c>
      <c r="H449" s="20">
        <v>2.3267793648268702</v>
      </c>
      <c r="I449" s="20">
        <v>2.5850279299400798</v>
      </c>
      <c r="J449" s="20">
        <v>2.04820164474167</v>
      </c>
      <c r="K449" s="20">
        <v>2.0066922825434799</v>
      </c>
      <c r="L449" s="51">
        <v>2.8160848926173601</v>
      </c>
    </row>
    <row r="450" spans="1:12" x14ac:dyDescent="0.35">
      <c r="A450" s="19" t="str">
        <f>B378&amp;C450</f>
        <v>COMPRA MEDIA (Consumiciones)BARRITAS</v>
      </c>
      <c r="B450" s="19">
        <v>0</v>
      </c>
      <c r="C450" s="19" t="s">
        <v>281</v>
      </c>
      <c r="D450" s="20">
        <v>3.3169393588429599</v>
      </c>
      <c r="E450" s="20">
        <v>2.42110501668183</v>
      </c>
      <c r="F450" s="20">
        <v>2.4270842183488899</v>
      </c>
      <c r="G450" s="20">
        <v>2.57219120945487</v>
      </c>
      <c r="H450" s="20">
        <v>4.2393983868484399</v>
      </c>
      <c r="I450" s="20">
        <v>3.84959506425868</v>
      </c>
      <c r="J450" s="20">
        <v>3.0292502765987601</v>
      </c>
      <c r="K450" s="20">
        <v>3.00998833094933</v>
      </c>
      <c r="L450" s="51">
        <v>2.70596069586587</v>
      </c>
    </row>
    <row r="451" spans="1:12" x14ac:dyDescent="0.35">
      <c r="A451" s="19" t="str">
        <f>B378&amp;C451</f>
        <v>COMPRA MEDIA (Consumiciones).Resto productos Ing.</v>
      </c>
      <c r="B451" s="19">
        <v>0</v>
      </c>
      <c r="C451" s="19" t="s">
        <v>175</v>
      </c>
      <c r="D451" s="20">
        <v>17.994898020520399</v>
      </c>
      <c r="E451" s="20">
        <v>13.9175757217421</v>
      </c>
      <c r="F451" s="20">
        <v>13.276006756672601</v>
      </c>
      <c r="G451" s="20">
        <v>13.5397183128973</v>
      </c>
      <c r="H451" s="20">
        <v>17.4555437219841</v>
      </c>
      <c r="I451" s="20">
        <v>13.691606399045099</v>
      </c>
      <c r="J451" s="20">
        <v>13.4605117009142</v>
      </c>
      <c r="K451" s="20">
        <v>13.956409333323499</v>
      </c>
      <c r="L451" s="51">
        <v>18.0246358579092</v>
      </c>
    </row>
    <row r="452" spans="1:12" x14ac:dyDescent="0.35">
      <c r="A452" s="19" t="str">
        <f>B378&amp;C452</f>
        <v>COMPRA MEDIA (Consumiciones)Platos Base Huevos</v>
      </c>
      <c r="B452" s="19">
        <v>0</v>
      </c>
      <c r="C452" s="19" t="s">
        <v>254</v>
      </c>
      <c r="D452" s="20">
        <v>6.8894433859065201</v>
      </c>
      <c r="E452" s="20">
        <v>6.0339207045838004</v>
      </c>
      <c r="F452" s="20">
        <v>5.9247952853598003</v>
      </c>
      <c r="G452" s="20">
        <v>5.6912126066820097</v>
      </c>
      <c r="H452" s="20">
        <v>6.9535153474034503</v>
      </c>
      <c r="I452" s="20">
        <v>6.2670507094134296</v>
      </c>
      <c r="J452" s="20">
        <v>5.70273755183484</v>
      </c>
      <c r="K452" s="20">
        <v>5.7545445453385398</v>
      </c>
      <c r="L452" s="51">
        <v>7.2470270905319101</v>
      </c>
    </row>
    <row r="453" spans="1:12" x14ac:dyDescent="0.35">
      <c r="A453" s="19" t="str">
        <f>B453&amp;C453</f>
        <v>CONSUMO MEDIO (kg ó litros por consumidor).T.Alimentos TOTAL ING</v>
      </c>
      <c r="B453" s="19" t="s">
        <v>121</v>
      </c>
      <c r="C453" s="19" t="s">
        <v>176</v>
      </c>
      <c r="D453" s="20">
        <v>17.4891791676508</v>
      </c>
      <c r="E453" s="20">
        <v>12.7674825491793</v>
      </c>
      <c r="F453" s="20">
        <v>12.141307238605499</v>
      </c>
      <c r="G453" s="20">
        <v>12.4721142178939</v>
      </c>
      <c r="H453" s="20">
        <v>17.390788428696901</v>
      </c>
      <c r="I453" s="20">
        <v>12.6725267751566</v>
      </c>
      <c r="J453" s="20">
        <v>12.696771883487401</v>
      </c>
      <c r="K453" s="20">
        <v>13.0173269473211</v>
      </c>
      <c r="L453" s="51">
        <v>18.215561412734399</v>
      </c>
    </row>
    <row r="454" spans="1:12" x14ac:dyDescent="0.35">
      <c r="A454" s="19" t="str">
        <f>B453&amp;C454</f>
        <v>CONSUMO MEDIO (kg ó litros por consumidor).T.Carne Ing.</v>
      </c>
      <c r="B454" s="19">
        <v>0</v>
      </c>
      <c r="C454" s="19" t="s">
        <v>126</v>
      </c>
      <c r="D454" s="20">
        <v>3.0195544096934599</v>
      </c>
      <c r="E454" s="20">
        <v>2.3758064410602602</v>
      </c>
      <c r="F454" s="20">
        <v>2.2199073101186801</v>
      </c>
      <c r="G454" s="20">
        <v>2.32213414150455</v>
      </c>
      <c r="H454" s="20">
        <v>3.0377913342309899</v>
      </c>
      <c r="I454" s="20">
        <v>2.3496915952460098</v>
      </c>
      <c r="J454" s="20">
        <v>2.34637447556227</v>
      </c>
      <c r="K454" s="20">
        <v>2.41548052526054</v>
      </c>
      <c r="L454" s="51">
        <v>3.35153448896481</v>
      </c>
    </row>
    <row r="455" spans="1:12" x14ac:dyDescent="0.35">
      <c r="A455" s="19" t="str">
        <f>B453&amp;C455</f>
        <v>CONSUMO MEDIO (kg ó litros por consumidor)T.Carne Fresca Ing</v>
      </c>
      <c r="B455" s="19">
        <v>0</v>
      </c>
      <c r="C455" s="19" t="s">
        <v>127</v>
      </c>
      <c r="D455" s="20">
        <v>2.85204897104341</v>
      </c>
      <c r="E455" s="20">
        <v>2.2322689730181202</v>
      </c>
      <c r="F455" s="20">
        <v>2.1207564670262098</v>
      </c>
      <c r="G455" s="20">
        <v>2.2188150324841001</v>
      </c>
      <c r="H455" s="20">
        <v>2.8935932770827901</v>
      </c>
      <c r="I455" s="20">
        <v>2.2442375920273498</v>
      </c>
      <c r="J455" s="20">
        <v>2.2443410081461299</v>
      </c>
      <c r="K455" s="20">
        <v>2.2871046604703098</v>
      </c>
      <c r="L455" s="51">
        <v>3.1411259149825899</v>
      </c>
    </row>
    <row r="456" spans="1:12" x14ac:dyDescent="0.35">
      <c r="A456" s="19" t="str">
        <f>B453&amp;C456</f>
        <v>CONSUMO MEDIO (kg ó litros por consumidor)Ternera Ing.</v>
      </c>
      <c r="B456" s="19">
        <v>0</v>
      </c>
      <c r="C456" s="19" t="s">
        <v>128</v>
      </c>
      <c r="D456" s="20">
        <v>1.21686055960524</v>
      </c>
      <c r="E456" s="20">
        <v>1.0417420626990399</v>
      </c>
      <c r="F456" s="20">
        <v>0.98460151942005802</v>
      </c>
      <c r="G456" s="20">
        <v>1.0181152632852799</v>
      </c>
      <c r="H456" s="20">
        <v>1.2799657245873199</v>
      </c>
      <c r="I456" s="20">
        <v>1.0194531588209099</v>
      </c>
      <c r="J456" s="20">
        <v>1.04570120531625</v>
      </c>
      <c r="K456" s="20">
        <v>1.06574462913899</v>
      </c>
      <c r="L456" s="51">
        <v>1.39103934406918</v>
      </c>
    </row>
    <row r="457" spans="1:12" x14ac:dyDescent="0.35">
      <c r="A457" s="19" t="str">
        <f>B453&amp;C457</f>
        <v>CONSUMO MEDIO (kg ó litros por consumidor)Pollo Ing.</v>
      </c>
      <c r="B457" s="19">
        <v>0</v>
      </c>
      <c r="C457" s="19" t="s">
        <v>129</v>
      </c>
      <c r="D457" s="20">
        <v>1.49322187128196</v>
      </c>
      <c r="E457" s="20">
        <v>1.20497194694723</v>
      </c>
      <c r="F457" s="20">
        <v>1.1798500333659401</v>
      </c>
      <c r="G457" s="20">
        <v>1.19466666119375</v>
      </c>
      <c r="H457" s="20">
        <v>1.49780490710628</v>
      </c>
      <c r="I457" s="20">
        <v>1.13063751807327</v>
      </c>
      <c r="J457" s="20">
        <v>1.1252969032398299</v>
      </c>
      <c r="K457" s="20">
        <v>1.13167144806482</v>
      </c>
      <c r="L457" s="51">
        <v>1.5609161473739499</v>
      </c>
    </row>
    <row r="458" spans="1:12" x14ac:dyDescent="0.35">
      <c r="A458" s="19" t="str">
        <f>B453&amp;C458</f>
        <v>CONSUMO MEDIO (kg ó litros por consumidor)Porcino Ing.</v>
      </c>
      <c r="B458" s="19">
        <v>0</v>
      </c>
      <c r="C458" s="19" t="s">
        <v>130</v>
      </c>
      <c r="D458" s="20">
        <v>0.708005736207586</v>
      </c>
      <c r="E458" s="20">
        <v>0.56965431684353296</v>
      </c>
      <c r="F458" s="20">
        <v>0.585397167438507</v>
      </c>
      <c r="G458" s="20">
        <v>0.56923380269214097</v>
      </c>
      <c r="H458" s="20">
        <v>0.76496562537250101</v>
      </c>
      <c r="I458" s="20">
        <v>0.58347428888389596</v>
      </c>
      <c r="J458" s="20">
        <v>0.66994630120412502</v>
      </c>
      <c r="K458" s="20">
        <v>0.59971069014550504</v>
      </c>
      <c r="L458" s="51">
        <v>0.76843087044559399</v>
      </c>
    </row>
    <row r="459" spans="1:12" x14ac:dyDescent="0.35">
      <c r="A459" s="19" t="str">
        <f>B453&amp;C459</f>
        <v>CONSUMO MEDIO (kg ó litros por consumidor)Ovino Ing.</v>
      </c>
      <c r="B459" s="19">
        <v>0</v>
      </c>
      <c r="C459" s="19" t="s">
        <v>131</v>
      </c>
      <c r="D459" s="20">
        <v>0.68114938972875305</v>
      </c>
      <c r="E459" s="20">
        <v>0.84690579335093896</v>
      </c>
      <c r="F459" s="20">
        <v>0.71931174120646801</v>
      </c>
      <c r="G459" s="20">
        <v>0.87729459576958102</v>
      </c>
      <c r="H459" s="20">
        <v>0.82367311908655705</v>
      </c>
      <c r="I459" s="20">
        <v>0.73295167227745806</v>
      </c>
      <c r="J459" s="20">
        <v>0.812121276145649</v>
      </c>
      <c r="K459" s="20">
        <v>0.75391656298748499</v>
      </c>
      <c r="L459" s="51">
        <v>0.92140311824282495</v>
      </c>
    </row>
    <row r="460" spans="1:12" x14ac:dyDescent="0.35">
      <c r="A460" s="19" t="str">
        <f>B453&amp;C460</f>
        <v>CONSUMO MEDIO (kg ó litros por consumidor)Resto Carne Ing.</v>
      </c>
      <c r="B460" s="19">
        <v>0</v>
      </c>
      <c r="C460" s="19" t="s">
        <v>132</v>
      </c>
      <c r="D460" s="20">
        <v>0.59501463546226196</v>
      </c>
      <c r="E460" s="20">
        <v>0.57541507307193795</v>
      </c>
      <c r="F460" s="20">
        <v>0.54772299176488604</v>
      </c>
      <c r="G460" s="20">
        <v>0.57302500982551097</v>
      </c>
      <c r="H460" s="20">
        <v>0.62454287650321005</v>
      </c>
      <c r="I460" s="20">
        <v>0.63455220117608102</v>
      </c>
      <c r="J460" s="20">
        <v>0.563783517364711</v>
      </c>
      <c r="K460" s="20">
        <v>0.55062010485601998</v>
      </c>
      <c r="L460" s="51">
        <v>0.63228677879475204</v>
      </c>
    </row>
    <row r="461" spans="1:12" x14ac:dyDescent="0.35">
      <c r="A461" s="19" t="str">
        <f>B453&amp;C461</f>
        <v>CONSUMO MEDIO (kg ó litros por consumidor)Carnes Transform.Ing</v>
      </c>
      <c r="B461" s="19">
        <v>0</v>
      </c>
      <c r="C461" s="19" t="s">
        <v>177</v>
      </c>
      <c r="D461" s="20">
        <v>0.41537588810046799</v>
      </c>
      <c r="E461" s="20">
        <v>0.35015234140464102</v>
      </c>
      <c r="F461" s="20">
        <v>0.32521718764503799</v>
      </c>
      <c r="G461" s="20">
        <v>0.31851343805847798</v>
      </c>
      <c r="H461" s="20">
        <v>0.411354585169663</v>
      </c>
      <c r="I461" s="20">
        <v>0.335186075397929</v>
      </c>
      <c r="J461" s="20">
        <v>0.34136294334337303</v>
      </c>
      <c r="K461" s="20">
        <v>0.34475238733894498</v>
      </c>
      <c r="L461" s="51">
        <v>0.462265454676895</v>
      </c>
    </row>
    <row r="462" spans="1:12" x14ac:dyDescent="0.35">
      <c r="A462" s="19" t="str">
        <f>B453&amp;C462</f>
        <v>CONSUMO MEDIO (kg ó litros por consumidor)Jamón Curado Ing.</v>
      </c>
      <c r="B462" s="19">
        <v>0</v>
      </c>
      <c r="C462" s="19" t="s">
        <v>133</v>
      </c>
      <c r="D462" s="20">
        <v>0.18034803972192001</v>
      </c>
      <c r="E462" s="20">
        <v>0.186733351333084</v>
      </c>
      <c r="F462" s="20">
        <v>0.16074179979478601</v>
      </c>
      <c r="G462" s="20">
        <v>0.17026365564617599</v>
      </c>
      <c r="H462" s="20">
        <v>0.19356653962784701</v>
      </c>
      <c r="I462" s="20">
        <v>0.19257158566156801</v>
      </c>
      <c r="J462" s="20">
        <v>0.18783406694764099</v>
      </c>
      <c r="K462" s="20">
        <v>0.191565915059148</v>
      </c>
      <c r="L462" s="51">
        <v>0.25161715043909799</v>
      </c>
    </row>
    <row r="463" spans="1:12" x14ac:dyDescent="0.35">
      <c r="A463" s="19" t="str">
        <f>B453&amp;C463</f>
        <v>CONSUMO MEDIO (kg ó litros por consumidor)J.Curado Normal Ing</v>
      </c>
      <c r="B463" s="19">
        <v>0</v>
      </c>
      <c r="C463" s="19" t="s">
        <v>178</v>
      </c>
      <c r="D463" s="20">
        <v>0.15680812416133899</v>
      </c>
      <c r="E463" s="20">
        <v>0.16273571859248701</v>
      </c>
      <c r="F463" s="20">
        <v>0.150287477918811</v>
      </c>
      <c r="G463" s="20">
        <v>0.15532834521469999</v>
      </c>
      <c r="H463" s="20">
        <v>0.17617079088051901</v>
      </c>
      <c r="I463" s="20">
        <v>0.18157365091896899</v>
      </c>
      <c r="J463" s="20">
        <v>0.172749478171803</v>
      </c>
      <c r="K463" s="20">
        <v>0.17144931878421901</v>
      </c>
      <c r="L463" s="51">
        <v>0.209999996886615</v>
      </c>
    </row>
    <row r="464" spans="1:12" x14ac:dyDescent="0.35">
      <c r="A464" s="19" t="str">
        <f>B453&amp;C464</f>
        <v>CONSUMO MEDIO (kg ó litros por consumidor)J.Iberico Ing.</v>
      </c>
      <c r="B464" s="19">
        <v>0</v>
      </c>
      <c r="C464" s="19" t="s">
        <v>134</v>
      </c>
      <c r="D464" s="20">
        <v>0.124932726315239</v>
      </c>
      <c r="E464" s="20">
        <v>0.14353591684154199</v>
      </c>
      <c r="F464" s="20">
        <v>0.10461584970162</v>
      </c>
      <c r="G464" s="20">
        <v>0.123309610800679</v>
      </c>
      <c r="H464" s="20">
        <v>0.13435415048586899</v>
      </c>
      <c r="I464" s="20">
        <v>0.12510872264207301</v>
      </c>
      <c r="J464" s="20">
        <v>0.14584083841508799</v>
      </c>
      <c r="K464" s="20">
        <v>0.15122497500834201</v>
      </c>
      <c r="L464" s="51">
        <v>0.183813761306546</v>
      </c>
    </row>
    <row r="465" spans="1:12" x14ac:dyDescent="0.35">
      <c r="A465" s="19" t="str">
        <f>B453&amp;C465</f>
        <v>CONSUMO MEDIO (kg ó litros por consumidor)Lomo embuchado Ing.</v>
      </c>
      <c r="B465" s="19">
        <v>0</v>
      </c>
      <c r="C465" s="19" t="s">
        <v>135</v>
      </c>
      <c r="D465" s="20">
        <v>0.162423930756072</v>
      </c>
      <c r="E465" s="20">
        <v>0.129629770200369</v>
      </c>
      <c r="F465" s="20">
        <v>8.5378109516384998E-2</v>
      </c>
      <c r="G465" s="20">
        <v>0.15528485844071799</v>
      </c>
      <c r="H465" s="20">
        <v>0.14372742248838699</v>
      </c>
      <c r="I465" s="20">
        <v>0.11578997069710401</v>
      </c>
      <c r="J465" s="20">
        <v>0.160822549069737</v>
      </c>
      <c r="K465" s="20">
        <v>0.17384124257014499</v>
      </c>
      <c r="L465" s="51">
        <v>0.110307211341999</v>
      </c>
    </row>
    <row r="466" spans="1:12" x14ac:dyDescent="0.35">
      <c r="A466" s="19" t="str">
        <f>B453&amp;C466</f>
        <v>CONSUMO MEDIO (kg ó litros por consumidor)Chorizo Ing.</v>
      </c>
      <c r="B466" s="19">
        <v>0</v>
      </c>
      <c r="C466" s="19" t="s">
        <v>136</v>
      </c>
      <c r="D466" s="20">
        <v>0.10651880456162501</v>
      </c>
      <c r="E466" s="20">
        <v>8.45509633757517E-2</v>
      </c>
      <c r="F466" s="20">
        <v>0.103128545143414</v>
      </c>
      <c r="G466" s="20">
        <v>0.13276513836779999</v>
      </c>
      <c r="H466" s="20">
        <v>0.10652425845031099</v>
      </c>
      <c r="I466" s="20">
        <v>0.10340425279284</v>
      </c>
      <c r="J466" s="20">
        <v>0.102454762093833</v>
      </c>
      <c r="K466" s="20">
        <v>9.4070354846667495E-2</v>
      </c>
      <c r="L466" s="51">
        <v>0.101899880775597</v>
      </c>
    </row>
    <row r="467" spans="1:12" x14ac:dyDescent="0.35">
      <c r="A467" s="19" t="str">
        <f>B453&amp;C467</f>
        <v>CONSUMO MEDIO (kg ó litros por consumidor)Pates/Foie-gras Ing</v>
      </c>
      <c r="B467" s="19">
        <v>0</v>
      </c>
      <c r="C467" s="19" t="s">
        <v>179</v>
      </c>
      <c r="D467" s="20">
        <v>4.8879189637146499E-2</v>
      </c>
      <c r="E467" s="20">
        <v>4.7975281542261099E-2</v>
      </c>
      <c r="F467" s="20">
        <v>4.7452653270387703E-2</v>
      </c>
      <c r="G467" s="20">
        <v>6.2277471696066601E-2</v>
      </c>
      <c r="H467" s="20">
        <v>6.1505655667292901E-2</v>
      </c>
      <c r="I467" s="20">
        <v>4.0729026985780403E-2</v>
      </c>
      <c r="J467" s="20">
        <v>6.2559664091652006E-2</v>
      </c>
      <c r="K467" s="20">
        <v>6.9421564561507096E-2</v>
      </c>
      <c r="L467" s="51">
        <v>7.38744143297001E-2</v>
      </c>
    </row>
    <row r="468" spans="1:12" x14ac:dyDescent="0.35">
      <c r="A468" s="19" t="str">
        <f>B453&amp;C468</f>
        <v>CONSUMO MEDIO (kg ó litros por consumidor)Rto carn.transf.Ing</v>
      </c>
      <c r="B468" s="19">
        <v>0</v>
      </c>
      <c r="C468" s="19" t="s">
        <v>180</v>
      </c>
      <c r="D468" s="20">
        <v>0.34395055091044602</v>
      </c>
      <c r="E468" s="20">
        <v>0.29908132227074802</v>
      </c>
      <c r="F468" s="20">
        <v>0.28652913976357303</v>
      </c>
      <c r="G468" s="20">
        <v>0.26019325505536001</v>
      </c>
      <c r="H468" s="20">
        <v>0.33668821470898602</v>
      </c>
      <c r="I468" s="20">
        <v>0.27975675112723802</v>
      </c>
      <c r="J468" s="20">
        <v>0.28830790735435202</v>
      </c>
      <c r="K468" s="20">
        <v>0.278068670184282</v>
      </c>
      <c r="L468" s="51">
        <v>0.35884333698408</v>
      </c>
    </row>
    <row r="469" spans="1:12" x14ac:dyDescent="0.35">
      <c r="A469" s="19" t="str">
        <f>B453&amp;C469</f>
        <v>CONSUMO MEDIO (kg ó litros por consumidor).T.Pescados/Marisc.Ing</v>
      </c>
      <c r="B469" s="19">
        <v>0</v>
      </c>
      <c r="C469" s="19" t="s">
        <v>181</v>
      </c>
      <c r="D469" s="20">
        <v>2.6356872595548602</v>
      </c>
      <c r="E469" s="20">
        <v>1.7456847594981699</v>
      </c>
      <c r="F469" s="20">
        <v>1.9262177481218301</v>
      </c>
      <c r="G469" s="20">
        <v>2.1369122687536999</v>
      </c>
      <c r="H469" s="20">
        <v>2.8411690927320401</v>
      </c>
      <c r="I469" s="20">
        <v>1.8758262710535101</v>
      </c>
      <c r="J469" s="20">
        <v>1.9979079132556801</v>
      </c>
      <c r="K469" s="20">
        <v>2.0774093459729901</v>
      </c>
      <c r="L469" s="51">
        <v>2.94464195135355</v>
      </c>
    </row>
    <row r="470" spans="1:12" x14ac:dyDescent="0.35">
      <c r="A470" s="19" t="str">
        <f>B453&amp;C470</f>
        <v>CONSUMO MEDIO (kg ó litros por consumidor)Pescados Ing.</v>
      </c>
      <c r="B470" s="19">
        <v>0</v>
      </c>
      <c r="C470" s="19" t="s">
        <v>137</v>
      </c>
      <c r="D470" s="20">
        <v>1.18294374541114</v>
      </c>
      <c r="E470" s="20">
        <v>0.85229024547356902</v>
      </c>
      <c r="F470" s="20">
        <v>0.80633922824561599</v>
      </c>
      <c r="G470" s="20">
        <v>0.96301108561073301</v>
      </c>
      <c r="H470" s="20">
        <v>1.2512592468758801</v>
      </c>
      <c r="I470" s="20">
        <v>0.92408629403258502</v>
      </c>
      <c r="J470" s="20">
        <v>0.91050902390572996</v>
      </c>
      <c r="K470" s="20">
        <v>0.98850160089391104</v>
      </c>
      <c r="L470" s="51">
        <v>1.22652950527362</v>
      </c>
    </row>
    <row r="471" spans="1:12" x14ac:dyDescent="0.35">
      <c r="A471" s="19" t="str">
        <f>B453&amp;C471</f>
        <v>CONSUMO MEDIO (kg ó litros por consumidor)Merluza/Pescadil.Ing</v>
      </c>
      <c r="B471" s="19">
        <v>0</v>
      </c>
      <c r="C471" s="19" t="s">
        <v>182</v>
      </c>
      <c r="D471" s="20">
        <v>0.31413683748975502</v>
      </c>
      <c r="E471" s="20">
        <v>0.35649329796629098</v>
      </c>
      <c r="F471" s="20">
        <v>0.317848068897366</v>
      </c>
      <c r="G471" s="20">
        <v>0.35727126639807899</v>
      </c>
      <c r="H471" s="20">
        <v>0.32334697600041301</v>
      </c>
      <c r="I471" s="20">
        <v>0.41207149936758403</v>
      </c>
      <c r="J471" s="20">
        <v>0.42043750735525698</v>
      </c>
      <c r="K471" s="20">
        <v>0.32969480563769599</v>
      </c>
      <c r="L471" s="51">
        <v>0.323076116937629</v>
      </c>
    </row>
    <row r="472" spans="1:12" x14ac:dyDescent="0.35">
      <c r="A472" s="19" t="str">
        <f>B453&amp;C472</f>
        <v>CONSUMO MEDIO (kg ó litros por consumidor)Boquerones Ing.</v>
      </c>
      <c r="B472" s="19">
        <v>0</v>
      </c>
      <c r="C472" s="19" t="s">
        <v>138</v>
      </c>
      <c r="D472" s="20">
        <v>0.35590247337449099</v>
      </c>
      <c r="E472" s="20">
        <v>0.31175050254020298</v>
      </c>
      <c r="F472" s="20">
        <v>0.30238836679094999</v>
      </c>
      <c r="G472" s="20">
        <v>0.317502700877207</v>
      </c>
      <c r="H472" s="20">
        <v>0.27689572069039498</v>
      </c>
      <c r="I472" s="20">
        <v>0.28860348192158702</v>
      </c>
      <c r="J472" s="20">
        <v>0.28910555655491699</v>
      </c>
      <c r="K472" s="20">
        <v>0.244184924262461</v>
      </c>
      <c r="L472" s="51">
        <v>0.35420950877364799</v>
      </c>
    </row>
    <row r="473" spans="1:12" x14ac:dyDescent="0.35">
      <c r="A473" s="19" t="str">
        <f>B453&amp;C473</f>
        <v>CONSUMO MEDIO (kg ó litros por consumidor)Sardinas Ing.</v>
      </c>
      <c r="B473" s="19">
        <v>0</v>
      </c>
      <c r="C473" s="19" t="s">
        <v>139</v>
      </c>
      <c r="D473" s="20">
        <v>0.40032133358730598</v>
      </c>
      <c r="E473" s="20">
        <v>0.111547417871376</v>
      </c>
      <c r="F473" s="20">
        <v>0.16687492682392699</v>
      </c>
      <c r="G473" s="20">
        <v>0.33209007573273502</v>
      </c>
      <c r="H473" s="20">
        <v>0.423438197967695</v>
      </c>
      <c r="I473" s="20">
        <v>0.241108013241111</v>
      </c>
      <c r="J473" s="20">
        <v>0.28317005836070402</v>
      </c>
      <c r="K473" s="20">
        <v>0.25648277981394302</v>
      </c>
      <c r="L473" s="51">
        <v>0.39304598842524502</v>
      </c>
    </row>
    <row r="474" spans="1:12" x14ac:dyDescent="0.35">
      <c r="A474" s="19" t="str">
        <f>B453&amp;C474</f>
        <v>CONSUMO MEDIO (kg ó litros por consumidor)Rape Ing.</v>
      </c>
      <c r="B474" s="19">
        <v>0</v>
      </c>
      <c r="C474" s="19" t="s">
        <v>140</v>
      </c>
      <c r="D474" s="20">
        <v>0.31355697295210699</v>
      </c>
      <c r="E474" s="20">
        <v>0.30396101108606899</v>
      </c>
      <c r="F474" s="20">
        <v>0.43777741891997002</v>
      </c>
      <c r="G474" s="20">
        <v>0.42457305703463799</v>
      </c>
      <c r="H474" s="20">
        <v>0.235856597882112</v>
      </c>
      <c r="I474" s="20">
        <v>0.37616166094646802</v>
      </c>
      <c r="J474" s="20">
        <v>0.30334934575122102</v>
      </c>
      <c r="K474" s="20">
        <v>0.56838622647942105</v>
      </c>
      <c r="L474" s="51">
        <v>0.2749575420398</v>
      </c>
    </row>
    <row r="475" spans="1:12" x14ac:dyDescent="0.35">
      <c r="A475" s="19" t="str">
        <f>B453&amp;C475</f>
        <v>CONSUMO MEDIO (kg ó litros por consumidor)Dorada Ing.</v>
      </c>
      <c r="B475" s="19">
        <v>0</v>
      </c>
      <c r="C475" s="19" t="s">
        <v>141</v>
      </c>
      <c r="D475" s="20">
        <v>0.383784482176935</v>
      </c>
      <c r="E475" s="20">
        <v>0.43548361117105</v>
      </c>
      <c r="F475" s="20">
        <v>0.44063002799574003</v>
      </c>
      <c r="G475" s="20">
        <v>0.41878740627802902</v>
      </c>
      <c r="H475" s="20">
        <v>0.29767937537440697</v>
      </c>
      <c r="I475" s="20">
        <v>0.33923858789374001</v>
      </c>
      <c r="J475" s="20">
        <v>0.31807619730450898</v>
      </c>
      <c r="K475" s="20">
        <v>0.308354765386741</v>
      </c>
      <c r="L475" s="51">
        <v>0.28516894173790303</v>
      </c>
    </row>
    <row r="476" spans="1:12" x14ac:dyDescent="0.35">
      <c r="A476" s="19" t="str">
        <f>B453&amp;C476</f>
        <v>CONSUMO MEDIO (kg ó litros por consumidor)Salmon Ing.</v>
      </c>
      <c r="B476" s="19">
        <v>0</v>
      </c>
      <c r="C476" s="19" t="s">
        <v>142</v>
      </c>
      <c r="D476" s="20">
        <v>0.49197375012401701</v>
      </c>
      <c r="E476" s="20">
        <v>0.39283518151123098</v>
      </c>
      <c r="F476" s="20">
        <v>0.45358503268941203</v>
      </c>
      <c r="G476" s="20">
        <v>0.51668642822925703</v>
      </c>
      <c r="H476" s="20">
        <v>0.48910688058832202</v>
      </c>
      <c r="I476" s="20">
        <v>0.35267549913757701</v>
      </c>
      <c r="J476" s="20">
        <v>0.43091113505087902</v>
      </c>
      <c r="K476" s="20">
        <v>0.65410301707722596</v>
      </c>
      <c r="L476" s="51">
        <v>0.50337436089778598</v>
      </c>
    </row>
    <row r="477" spans="1:12" x14ac:dyDescent="0.35">
      <c r="A477" s="19" t="str">
        <f>B453&amp;C477</f>
        <v>CONSUMO MEDIO (kg ó litros por consumidor)Atun Fresco Ing.</v>
      </c>
      <c r="B477" s="19">
        <v>0</v>
      </c>
      <c r="C477" s="19" t="s">
        <v>143</v>
      </c>
      <c r="D477" s="20">
        <v>0.37415354275778701</v>
      </c>
      <c r="E477" s="20">
        <v>0.39490732938508299</v>
      </c>
      <c r="F477" s="20">
        <v>0.34820690890356998</v>
      </c>
      <c r="G477" s="20">
        <v>0.449235045123421</v>
      </c>
      <c r="H477" s="20">
        <v>0.46902563274993198</v>
      </c>
      <c r="I477" s="20">
        <v>0.40757096942063498</v>
      </c>
      <c r="J477" s="20">
        <v>0.46793693212867898</v>
      </c>
      <c r="K477" s="20">
        <v>0.38683071741939401</v>
      </c>
      <c r="L477" s="51">
        <v>0.46184734087506402</v>
      </c>
    </row>
    <row r="478" spans="1:12" x14ac:dyDescent="0.35">
      <c r="A478" s="19" t="str">
        <f>B453&amp;C478</f>
        <v>CONSUMO MEDIO (kg ó litros por consumidor)Resto pescados Ing.</v>
      </c>
      <c r="B478" s="19">
        <v>0</v>
      </c>
      <c r="C478" s="19" t="s">
        <v>144</v>
      </c>
      <c r="D478" s="20">
        <v>0.905641760237892</v>
      </c>
      <c r="E478" s="20">
        <v>0.65719974665537895</v>
      </c>
      <c r="F478" s="20">
        <v>0.61781085349906995</v>
      </c>
      <c r="G478" s="20">
        <v>0.70188130660841197</v>
      </c>
      <c r="H478" s="20">
        <v>0.95402094409717297</v>
      </c>
      <c r="I478" s="20">
        <v>0.72473727649763398</v>
      </c>
      <c r="J478" s="20">
        <v>0.69856788776594503</v>
      </c>
      <c r="K478" s="20">
        <v>0.74055118198134695</v>
      </c>
      <c r="L478" s="51">
        <v>0.86834552868908299</v>
      </c>
    </row>
    <row r="479" spans="1:12" x14ac:dyDescent="0.35">
      <c r="A479" s="19" t="str">
        <f>B453&amp;C479</f>
        <v>CONSUMO MEDIO (kg ó litros por consumidor)Mariscos Ing.</v>
      </c>
      <c r="B479" s="19">
        <v>0</v>
      </c>
      <c r="C479" s="19" t="s">
        <v>145</v>
      </c>
      <c r="D479" s="20">
        <v>2.1869500876405099</v>
      </c>
      <c r="E479" s="20">
        <v>1.4768850529181901</v>
      </c>
      <c r="F479" s="20">
        <v>1.8632589497995999</v>
      </c>
      <c r="G479" s="20">
        <v>1.8969592430962701</v>
      </c>
      <c r="H479" s="20">
        <v>2.34150263895717</v>
      </c>
      <c r="I479" s="20">
        <v>1.5738654044568501</v>
      </c>
      <c r="J479" s="20">
        <v>1.75427068204138</v>
      </c>
      <c r="K479" s="20">
        <v>1.72810794747987</v>
      </c>
      <c r="L479" s="51">
        <v>2.4454045184448998</v>
      </c>
    </row>
    <row r="480" spans="1:12" x14ac:dyDescent="0.35">
      <c r="A480" s="19" t="str">
        <f>B453&amp;C480</f>
        <v>CONSUMO MEDIO (kg ó litros por consumidor)Calamares Ing.</v>
      </c>
      <c r="B480" s="19">
        <v>0</v>
      </c>
      <c r="C480" s="19" t="s">
        <v>146</v>
      </c>
      <c r="D480" s="20">
        <v>0.67128126158338897</v>
      </c>
      <c r="E480" s="20">
        <v>0.51512647782551302</v>
      </c>
      <c r="F480" s="20">
        <v>0.63187082988204901</v>
      </c>
      <c r="G480" s="20">
        <v>0.61926469664588901</v>
      </c>
      <c r="H480" s="20">
        <v>0.73981235995149097</v>
      </c>
      <c r="I480" s="20">
        <v>0.55876366677504496</v>
      </c>
      <c r="J480" s="20">
        <v>0.57823980784067397</v>
      </c>
      <c r="K480" s="20">
        <v>0.55831276374528205</v>
      </c>
      <c r="L480" s="51">
        <v>0.75308775759594004</v>
      </c>
    </row>
    <row r="481" spans="1:12" x14ac:dyDescent="0.35">
      <c r="A481" s="19" t="str">
        <f>B453&amp;C481</f>
        <v>CONSUMO MEDIO (kg ó litros por consumidor)Pulpo/sepia Ing.</v>
      </c>
      <c r="B481" s="19">
        <v>0</v>
      </c>
      <c r="C481" s="19" t="s">
        <v>147</v>
      </c>
      <c r="D481" s="20">
        <v>0.83387569699112896</v>
      </c>
      <c r="E481" s="20">
        <v>0.60900218135922002</v>
      </c>
      <c r="F481" s="20">
        <v>0.81458331879357704</v>
      </c>
      <c r="G481" s="20">
        <v>0.81863121523399296</v>
      </c>
      <c r="H481" s="20">
        <v>0.93168072149086401</v>
      </c>
      <c r="I481" s="20">
        <v>0.69363829772966701</v>
      </c>
      <c r="J481" s="20">
        <v>0.81625674820133298</v>
      </c>
      <c r="K481" s="20">
        <v>0.71852257791855101</v>
      </c>
      <c r="L481" s="51">
        <v>0.883872464202904</v>
      </c>
    </row>
    <row r="482" spans="1:12" x14ac:dyDescent="0.35">
      <c r="A482" s="19" t="str">
        <f>B453&amp;C482</f>
        <v>CONSUMO MEDIO (kg ó litros por consumidor)Langostinos/Gamb.Ing</v>
      </c>
      <c r="B482" s="19">
        <v>0</v>
      </c>
      <c r="C482" s="19" t="s">
        <v>183</v>
      </c>
      <c r="D482" s="20">
        <v>1.04379364194339</v>
      </c>
      <c r="E482" s="20">
        <v>0.73560511055843003</v>
      </c>
      <c r="F482" s="20">
        <v>0.89074021788480795</v>
      </c>
      <c r="G482" s="20">
        <v>0.86593241521037501</v>
      </c>
      <c r="H482" s="20">
        <v>1.0546583700647301</v>
      </c>
      <c r="I482" s="20">
        <v>0.80147717911573202</v>
      </c>
      <c r="J482" s="20">
        <v>0.84823211649399899</v>
      </c>
      <c r="K482" s="20">
        <v>0.849961875159851</v>
      </c>
      <c r="L482" s="51">
        <v>1.09093964741406</v>
      </c>
    </row>
    <row r="483" spans="1:12" x14ac:dyDescent="0.35">
      <c r="A483" s="19" t="str">
        <f>B453&amp;C483</f>
        <v>CONSUMO MEDIO (kg ó litros por consumidor)Otros mariscos Ing.</v>
      </c>
      <c r="B483" s="19">
        <v>0</v>
      </c>
      <c r="C483" s="19" t="s">
        <v>148</v>
      </c>
      <c r="D483" s="20">
        <v>1.06379273625302</v>
      </c>
      <c r="E483" s="20">
        <v>0.74325055897700198</v>
      </c>
      <c r="F483" s="20">
        <v>0.86694542200985503</v>
      </c>
      <c r="G483" s="20">
        <v>0.89705581175588001</v>
      </c>
      <c r="H483" s="20">
        <v>1.0793480829904101</v>
      </c>
      <c r="I483" s="20">
        <v>0.81326422094098605</v>
      </c>
      <c r="J483" s="20">
        <v>0.90655842550164401</v>
      </c>
      <c r="K483" s="20">
        <v>0.90076164260869596</v>
      </c>
      <c r="L483" s="51">
        <v>1.10763254770687</v>
      </c>
    </row>
    <row r="484" spans="1:12" x14ac:dyDescent="0.35">
      <c r="A484" s="19" t="str">
        <f>B453&amp;C484</f>
        <v>CONSUMO MEDIO (kg ó litros por consumidor).Derivados lacteos Ing</v>
      </c>
      <c r="B484" s="19">
        <v>0</v>
      </c>
      <c r="C484" s="19" t="s">
        <v>184</v>
      </c>
      <c r="D484" s="20">
        <v>1.0940696750997501</v>
      </c>
      <c r="E484" s="20">
        <v>0.908306093881593</v>
      </c>
      <c r="F484" s="20">
        <v>0.849163299408775</v>
      </c>
      <c r="G484" s="20">
        <v>0.79937823337546499</v>
      </c>
      <c r="H484" s="20">
        <v>1.06497408543783</v>
      </c>
      <c r="I484" s="20">
        <v>0.83933485320462997</v>
      </c>
      <c r="J484" s="20">
        <v>0.85092583728353999</v>
      </c>
      <c r="K484" s="20">
        <v>0.83693822937109896</v>
      </c>
      <c r="L484" s="51">
        <v>1.11323019268374</v>
      </c>
    </row>
    <row r="485" spans="1:12" x14ac:dyDescent="0.35">
      <c r="A485" s="19" t="str">
        <f>B453&amp;C485</f>
        <v>CONSUMO MEDIO (kg ó litros por consumidor)Mantequilla Ing.</v>
      </c>
      <c r="B485" s="19">
        <v>0</v>
      </c>
      <c r="C485" s="19" t="s">
        <v>149</v>
      </c>
      <c r="D485" s="20">
        <v>0.10874584007702801</v>
      </c>
      <c r="E485" s="20">
        <v>7.5005626013199905E-2</v>
      </c>
      <c r="F485" s="20">
        <v>8.5855109264038207E-2</v>
      </c>
      <c r="G485" s="20">
        <v>7.6471206471236994E-2</v>
      </c>
      <c r="H485" s="20">
        <v>9.5720066612227706E-2</v>
      </c>
      <c r="I485" s="20">
        <v>7.3904305947731105E-2</v>
      </c>
      <c r="J485" s="20">
        <v>9.4902786757622995E-2</v>
      </c>
      <c r="K485" s="20">
        <v>8.6748795228855799E-2</v>
      </c>
      <c r="L485" s="51">
        <v>8.2376673880129897E-2</v>
      </c>
    </row>
    <row r="486" spans="1:12" x14ac:dyDescent="0.35">
      <c r="A486" s="19" t="str">
        <f>B453&amp;C486</f>
        <v>CONSUMO MEDIO (kg ó litros por consumidor)Postres Ing.</v>
      </c>
      <c r="B486" s="19">
        <v>0</v>
      </c>
      <c r="C486" s="19" t="s">
        <v>150</v>
      </c>
      <c r="D486" s="20">
        <v>0.74616124683476004</v>
      </c>
      <c r="E486" s="20">
        <v>0.67359849508971703</v>
      </c>
      <c r="F486" s="20">
        <v>0.65388877771336595</v>
      </c>
      <c r="G486" s="20">
        <v>0.56802001575326799</v>
      </c>
      <c r="H486" s="20">
        <v>0.73266760355994098</v>
      </c>
      <c r="I486" s="20">
        <v>0.65636627366810896</v>
      </c>
      <c r="J486" s="20">
        <v>0.64874959794298204</v>
      </c>
      <c r="K486" s="20">
        <v>0.61467344247790201</v>
      </c>
      <c r="L486" s="51">
        <v>0.75296430497691802</v>
      </c>
    </row>
    <row r="487" spans="1:12" x14ac:dyDescent="0.35">
      <c r="A487" s="19" t="str">
        <f>B453&amp;C487</f>
        <v>CONSUMO MEDIO (kg ó litros por consumidor)Yogures Ing.</v>
      </c>
      <c r="B487" s="19">
        <v>0</v>
      </c>
      <c r="C487" s="19" t="s">
        <v>185</v>
      </c>
      <c r="D487" s="20">
        <v>0.75453434849941603</v>
      </c>
      <c r="E487" s="20">
        <v>0.70010144808363695</v>
      </c>
      <c r="F487" s="20">
        <v>0.44831504285017698</v>
      </c>
      <c r="G487" s="20">
        <v>0.609649574444316</v>
      </c>
      <c r="H487" s="20">
        <v>0.49779067312061698</v>
      </c>
      <c r="I487" s="20">
        <v>0.57080914519291603</v>
      </c>
      <c r="J487" s="20">
        <v>0.65378433803572</v>
      </c>
      <c r="K487" s="20">
        <v>0.57693697106397801</v>
      </c>
      <c r="L487" s="51">
        <v>0.68568228462894598</v>
      </c>
    </row>
    <row r="488" spans="1:12" x14ac:dyDescent="0.35">
      <c r="A488" s="19" t="str">
        <f>B453&amp;C488</f>
        <v>CONSUMO MEDIO (kg ó litros por consumidor)Queso Ing.</v>
      </c>
      <c r="B488" s="19">
        <v>0</v>
      </c>
      <c r="C488" s="19" t="s">
        <v>151</v>
      </c>
      <c r="D488" s="20">
        <v>0.69803695682206202</v>
      </c>
      <c r="E488" s="20">
        <v>0.56452738580127104</v>
      </c>
      <c r="F488" s="20">
        <v>0.54166687309805905</v>
      </c>
      <c r="G488" s="20">
        <v>0.511385442362431</v>
      </c>
      <c r="H488" s="20">
        <v>0.69416692890478804</v>
      </c>
      <c r="I488" s="20">
        <v>0.53661678920054101</v>
      </c>
      <c r="J488" s="20">
        <v>0.54018663735266403</v>
      </c>
      <c r="K488" s="20">
        <v>0.55761525368454001</v>
      </c>
      <c r="L488" s="51">
        <v>0.71518267074030095</v>
      </c>
    </row>
    <row r="489" spans="1:12" x14ac:dyDescent="0.35">
      <c r="A489" s="19" t="str">
        <f>B453&amp;C489</f>
        <v>CONSUMO MEDIO (kg ó litros por consumidor).Fruta Ing.</v>
      </c>
      <c r="B489" s="19">
        <v>0</v>
      </c>
      <c r="C489" s="19" t="s">
        <v>152</v>
      </c>
      <c r="D489" s="20">
        <v>0.99553516571207601</v>
      </c>
      <c r="E489" s="20">
        <v>0.61634769482309604</v>
      </c>
      <c r="F489" s="20">
        <v>0.72867228438904297</v>
      </c>
      <c r="G489" s="20">
        <v>0.69196358835490801</v>
      </c>
      <c r="H489" s="20">
        <v>0.80883975793034502</v>
      </c>
      <c r="I489" s="20">
        <v>0.70682855349965901</v>
      </c>
      <c r="J489" s="20">
        <v>0.94511360599193595</v>
      </c>
      <c r="K489" s="20">
        <v>0.881681440378</v>
      </c>
      <c r="L489" s="51">
        <v>1.2605416293557601</v>
      </c>
    </row>
    <row r="490" spans="1:12" x14ac:dyDescent="0.35">
      <c r="A490" s="19" t="str">
        <f>B453&amp;C490</f>
        <v>CONSUMO MEDIO (kg ó litros por consumidor)Fruta Fresca Ing</v>
      </c>
      <c r="B490" s="19">
        <v>0</v>
      </c>
      <c r="C490" s="19" t="s">
        <v>153</v>
      </c>
      <c r="D490" s="20">
        <v>1.1474988316331101</v>
      </c>
      <c r="E490" s="20">
        <v>0.72779962414205601</v>
      </c>
      <c r="F490" s="20">
        <v>0.83311282654684904</v>
      </c>
      <c r="G490" s="20">
        <v>0.83174409072116395</v>
      </c>
      <c r="H490" s="20">
        <v>0.96139548391692198</v>
      </c>
      <c r="I490" s="20">
        <v>0.85556320656642704</v>
      </c>
      <c r="J490" s="20">
        <v>1.20476675737454</v>
      </c>
      <c r="K490" s="20">
        <v>1.0713824751805801</v>
      </c>
      <c r="L490" s="51">
        <v>1.5377519561738899</v>
      </c>
    </row>
    <row r="491" spans="1:12" x14ac:dyDescent="0.35">
      <c r="A491" s="19" t="str">
        <f>B453&amp;C491</f>
        <v>CONSUMO MEDIO (kg ó litros por consumidor)Manzana Ing.</v>
      </c>
      <c r="B491" s="19">
        <v>0</v>
      </c>
      <c r="C491" s="19" t="s">
        <v>154</v>
      </c>
      <c r="D491" s="20">
        <v>0.75139405600280995</v>
      </c>
      <c r="E491" s="20">
        <v>0.84765150974040804</v>
      </c>
      <c r="F491" s="20">
        <v>0.64234754245843595</v>
      </c>
      <c r="G491" s="20">
        <v>0.55578538740295103</v>
      </c>
      <c r="H491" s="20">
        <v>0.46187693914662098</v>
      </c>
      <c r="I491" s="20">
        <v>0.83649547918505696</v>
      </c>
      <c r="J491" s="20">
        <v>0.75258276777803701</v>
      </c>
      <c r="K491" s="20">
        <v>1.0586583584579501</v>
      </c>
      <c r="L491" s="51">
        <v>1.3127817905419099</v>
      </c>
    </row>
    <row r="492" spans="1:12" x14ac:dyDescent="0.35">
      <c r="A492" s="19" t="str">
        <f>B453&amp;C492</f>
        <v>CONSUMO MEDIO (kg ó litros por consumidor)Platano Ing.</v>
      </c>
      <c r="B492" s="19">
        <v>0</v>
      </c>
      <c r="C492" s="19" t="s">
        <v>155</v>
      </c>
      <c r="D492" s="20">
        <v>0.78803672180443995</v>
      </c>
      <c r="E492" s="20">
        <v>0.62000718641331998</v>
      </c>
      <c r="F492" s="20">
        <v>0.54731904776499696</v>
      </c>
      <c r="G492" s="20">
        <v>0.65351202070359304</v>
      </c>
      <c r="H492" s="20">
        <v>0.55688061428630298</v>
      </c>
      <c r="I492" s="20">
        <v>0.87267038155940901</v>
      </c>
      <c r="J492" s="20">
        <v>1.44654634053651</v>
      </c>
      <c r="K492" s="20">
        <v>1.1822201171000799</v>
      </c>
      <c r="L492" s="51">
        <v>1.8314605899998799</v>
      </c>
    </row>
    <row r="493" spans="1:12" x14ac:dyDescent="0.35">
      <c r="A493" s="19" t="str">
        <f>B453&amp;C493</f>
        <v>CONSUMO MEDIO (kg ó litros por consumidor)Naranja/Mandarina In</v>
      </c>
      <c r="B493" s="19">
        <v>0</v>
      </c>
      <c r="C493" s="19" t="s">
        <v>186</v>
      </c>
      <c r="D493" s="20">
        <v>1.4419934006754</v>
      </c>
      <c r="E493" s="20">
        <v>0.70556711645258896</v>
      </c>
      <c r="F493" s="20">
        <v>0.99617856695154905</v>
      </c>
      <c r="G493" s="20">
        <v>0.74615717966584305</v>
      </c>
      <c r="H493" s="20">
        <v>0.39781924274015801</v>
      </c>
      <c r="I493" s="20">
        <v>0.83585599203309202</v>
      </c>
      <c r="J493" s="20">
        <v>1.43712496869791</v>
      </c>
      <c r="K493" s="20">
        <v>0.73178653861966003</v>
      </c>
      <c r="L493" s="51">
        <v>1.2500942179271399</v>
      </c>
    </row>
    <row r="494" spans="1:12" x14ac:dyDescent="0.35">
      <c r="A494" s="19" t="str">
        <f>B453&amp;C494</f>
        <v>CONSUMO MEDIO (kg ó litros por consumidor)Melon/sandia Ing.</v>
      </c>
      <c r="B494" s="19">
        <v>0</v>
      </c>
      <c r="C494" s="19" t="s">
        <v>156</v>
      </c>
      <c r="D494" s="20">
        <v>0.77247793214545601</v>
      </c>
      <c r="E494" s="20">
        <v>0.28236767995233802</v>
      </c>
      <c r="F494" s="20">
        <v>0.38630783307983502</v>
      </c>
      <c r="G494" s="20">
        <v>0.60746143366442196</v>
      </c>
      <c r="H494" s="20">
        <v>0.59631845975565601</v>
      </c>
      <c r="I494" s="20">
        <v>0.49589448809873099</v>
      </c>
      <c r="J494" s="20">
        <v>0.30040406515207202</v>
      </c>
      <c r="K494" s="20">
        <v>0.651588421681354</v>
      </c>
      <c r="L494" s="51">
        <v>0.78650530534378904</v>
      </c>
    </row>
    <row r="495" spans="1:12" x14ac:dyDescent="0.35">
      <c r="A495" s="19" t="str">
        <f>B453&amp;C495</f>
        <v>CONSUMO MEDIO (kg ó litros por consumidor)Fresa/freson Ing.</v>
      </c>
      <c r="B495" s="19">
        <v>0</v>
      </c>
      <c r="C495" s="19" t="s">
        <v>157</v>
      </c>
      <c r="D495" s="20">
        <v>0.40196268685787101</v>
      </c>
      <c r="E495" s="20">
        <v>0.25962864313637002</v>
      </c>
      <c r="F495" s="20">
        <v>0.29556586309750699</v>
      </c>
      <c r="G495" s="20">
        <v>0.56608720646204602</v>
      </c>
      <c r="H495" s="20">
        <v>0.46536744542154701</v>
      </c>
      <c r="I495" s="20">
        <v>0.502890765791421</v>
      </c>
      <c r="J495" s="20">
        <v>0.75260058919548201</v>
      </c>
      <c r="K495" s="20">
        <v>0.58754793607126399</v>
      </c>
      <c r="L495" s="51">
        <v>0.34266327826974902</v>
      </c>
    </row>
    <row r="496" spans="1:12" x14ac:dyDescent="0.35">
      <c r="A496" s="19" t="str">
        <f>B453&amp;C496</f>
        <v>CONSUMO MEDIO (kg ó litros por consumidor)Pina Ing.</v>
      </c>
      <c r="B496" s="19">
        <v>0</v>
      </c>
      <c r="C496" s="19" t="s">
        <v>187</v>
      </c>
      <c r="D496" s="20">
        <v>0.30257711818815403</v>
      </c>
      <c r="E496" s="20">
        <v>0.33584916104928503</v>
      </c>
      <c r="F496" s="20">
        <v>0.33591621869775501</v>
      </c>
      <c r="G496" s="20">
        <v>0.298235556002383</v>
      </c>
      <c r="H496" s="20">
        <v>0.42836858671510603</v>
      </c>
      <c r="I496" s="20">
        <v>0.28062671190171201</v>
      </c>
      <c r="J496" s="20">
        <v>0.32049181458210002</v>
      </c>
      <c r="K496" s="20">
        <v>0.32225349925574898</v>
      </c>
      <c r="L496" s="51">
        <v>0.27938362355966101</v>
      </c>
    </row>
    <row r="497" spans="1:12" x14ac:dyDescent="0.35">
      <c r="A497" s="19" t="str">
        <f>B453&amp;C497</f>
        <v>CONSUMO MEDIO (kg ó litros por consumidor)Resto frutas Ing.</v>
      </c>
      <c r="B497" s="19">
        <v>0</v>
      </c>
      <c r="C497" s="19" t="s">
        <v>158</v>
      </c>
      <c r="D497" s="20">
        <v>0.989221086803168</v>
      </c>
      <c r="E497" s="20">
        <v>0.63651587175915902</v>
      </c>
      <c r="F497" s="20">
        <v>0.70595764826266805</v>
      </c>
      <c r="G497" s="20">
        <v>0.53358362621093403</v>
      </c>
      <c r="H497" s="20">
        <v>0.78663470562748505</v>
      </c>
      <c r="I497" s="20">
        <v>0.63730996743328105</v>
      </c>
      <c r="J497" s="20">
        <v>0.58988616435426999</v>
      </c>
      <c r="K497" s="20">
        <v>0.71376498690798895</v>
      </c>
      <c r="L497" s="51">
        <v>1.6647027699752901</v>
      </c>
    </row>
    <row r="498" spans="1:12" x14ac:dyDescent="0.35">
      <c r="A498" s="19" t="str">
        <f>B453&amp;C498</f>
        <v>CONSUMO MEDIO (kg ó litros por consumidor)Mermeladas Ing.</v>
      </c>
      <c r="B498" s="19">
        <v>0</v>
      </c>
      <c r="C498" s="19" t="s">
        <v>188</v>
      </c>
      <c r="D498" s="20">
        <v>0.17633272035640901</v>
      </c>
      <c r="E498" s="20">
        <v>0.121201683172292</v>
      </c>
      <c r="F498" s="20">
        <v>0.160796476653284</v>
      </c>
      <c r="G498" s="20">
        <v>0.117821750436768</v>
      </c>
      <c r="H498" s="20">
        <v>0.136549532471785</v>
      </c>
      <c r="I498" s="20">
        <v>0.12428106081578701</v>
      </c>
      <c r="J498" s="20">
        <v>0.13607797503027999</v>
      </c>
      <c r="K498" s="20">
        <v>0.11790667154536801</v>
      </c>
      <c r="L498" s="51">
        <v>0.13198955637592399</v>
      </c>
    </row>
    <row r="499" spans="1:12" x14ac:dyDescent="0.35">
      <c r="A499" s="19" t="str">
        <f>B453&amp;C499</f>
        <v>CONSUMO MEDIO (kg ó litros por consumidor).Hortalizas/Verdur.Ing</v>
      </c>
      <c r="B499" s="19">
        <v>0</v>
      </c>
      <c r="C499" s="19" t="s">
        <v>189</v>
      </c>
      <c r="D499" s="20">
        <v>5.3388155760249996</v>
      </c>
      <c r="E499" s="20">
        <v>4.0123344852649501</v>
      </c>
      <c r="F499" s="20">
        <v>3.8461325327106999</v>
      </c>
      <c r="G499" s="20">
        <v>3.9600132869036702</v>
      </c>
      <c r="H499" s="20">
        <v>5.5782092353407098</v>
      </c>
      <c r="I499" s="20">
        <v>4.0787646297014204</v>
      </c>
      <c r="J499" s="20">
        <v>4.1754844674813798</v>
      </c>
      <c r="K499" s="20">
        <v>4.1687172972853803</v>
      </c>
      <c r="L499" s="51">
        <v>5.6704289862095001</v>
      </c>
    </row>
    <row r="500" spans="1:12" x14ac:dyDescent="0.35">
      <c r="A500" s="19" t="str">
        <f>B453&amp;C500</f>
        <v>CONSUMO MEDIO (kg ó litros por consumidor)Tomates Ing.</v>
      </c>
      <c r="B500" s="19">
        <v>0</v>
      </c>
      <c r="C500" s="19" t="s">
        <v>159</v>
      </c>
      <c r="D500" s="20">
        <v>0.64647964349583797</v>
      </c>
      <c r="E500" s="20">
        <v>0.51597338111247604</v>
      </c>
      <c r="F500" s="20">
        <v>0.51348562470176895</v>
      </c>
      <c r="G500" s="20">
        <v>0.53303753771933304</v>
      </c>
      <c r="H500" s="20">
        <v>0.73663016973286199</v>
      </c>
      <c r="I500" s="20">
        <v>0.52148986305478795</v>
      </c>
      <c r="J500" s="20">
        <v>0.56546214544019602</v>
      </c>
      <c r="K500" s="20">
        <v>0.59590704065561295</v>
      </c>
      <c r="L500" s="51">
        <v>0.71822341452847205</v>
      </c>
    </row>
    <row r="501" spans="1:12" x14ac:dyDescent="0.35">
      <c r="A501" s="19" t="str">
        <f>B453&amp;C501</f>
        <v>CONSUMO MEDIO (kg ó litros por consumidor)Judías verdes Ing.</v>
      </c>
      <c r="B501" s="19">
        <v>0</v>
      </c>
      <c r="C501" s="19" t="s">
        <v>190</v>
      </c>
      <c r="D501" s="20">
        <v>0.62494425493523298</v>
      </c>
      <c r="E501" s="20">
        <v>0.47667512422096098</v>
      </c>
      <c r="F501" s="20">
        <v>0.37150462077634699</v>
      </c>
      <c r="G501" s="20">
        <v>0.44722302189836999</v>
      </c>
      <c r="H501" s="20">
        <v>0.66946858910812501</v>
      </c>
      <c r="I501" s="20">
        <v>0.46916066294213299</v>
      </c>
      <c r="J501" s="20">
        <v>0.53372518870320196</v>
      </c>
      <c r="K501" s="20">
        <v>0.68086263374209399</v>
      </c>
      <c r="L501" s="51">
        <v>1.21303510807684</v>
      </c>
    </row>
    <row r="502" spans="1:12" x14ac:dyDescent="0.35">
      <c r="A502" s="19" t="str">
        <f>B453&amp;C502</f>
        <v>CONSUMO MEDIO (kg ó litros por consumidor)Patatas Ing.</v>
      </c>
      <c r="B502" s="19">
        <v>0</v>
      </c>
      <c r="C502" s="19" t="s">
        <v>160</v>
      </c>
      <c r="D502" s="20">
        <v>2.55752370372561</v>
      </c>
      <c r="E502" s="20">
        <v>2.0349734347134398</v>
      </c>
      <c r="F502" s="20">
        <v>1.9509938547944701</v>
      </c>
      <c r="G502" s="20">
        <v>1.98001455338891</v>
      </c>
      <c r="H502" s="20">
        <v>2.6478541874844499</v>
      </c>
      <c r="I502" s="20">
        <v>2.0018905091708801</v>
      </c>
      <c r="J502" s="20">
        <v>1.9910961669606699</v>
      </c>
      <c r="K502" s="20">
        <v>1.99118235180976</v>
      </c>
      <c r="L502" s="51">
        <v>2.6932378197082398</v>
      </c>
    </row>
    <row r="503" spans="1:12" x14ac:dyDescent="0.35">
      <c r="A503" s="19" t="str">
        <f>B453&amp;C503</f>
        <v>CONSUMO MEDIO (kg ó litros por consumidor)Cebollas Ing.</v>
      </c>
      <c r="B503" s="19">
        <v>0</v>
      </c>
      <c r="C503" s="19" t="s">
        <v>161</v>
      </c>
      <c r="D503" s="20">
        <v>0.60125071485331305</v>
      </c>
      <c r="E503" s="20">
        <v>0.4734312545048</v>
      </c>
      <c r="F503" s="20">
        <v>0.50815114070971401</v>
      </c>
      <c r="G503" s="20">
        <v>0.51750347601812496</v>
      </c>
      <c r="H503" s="20">
        <v>0.63985460381716697</v>
      </c>
      <c r="I503" s="20">
        <v>0.52354878713942199</v>
      </c>
      <c r="J503" s="20">
        <v>0.56011935819299397</v>
      </c>
      <c r="K503" s="20">
        <v>0.53092680089495803</v>
      </c>
      <c r="L503" s="51">
        <v>0.69780920664643598</v>
      </c>
    </row>
    <row r="504" spans="1:12" x14ac:dyDescent="0.35">
      <c r="A504" s="19" t="str">
        <f>B453&amp;C504</f>
        <v>CONSUMO MEDIO (kg ó litros por consumidor)Pimientos Ing.</v>
      </c>
      <c r="B504" s="19">
        <v>0</v>
      </c>
      <c r="C504" s="19" t="s">
        <v>162</v>
      </c>
      <c r="D504" s="20">
        <v>0.89223622199786201</v>
      </c>
      <c r="E504" s="20">
        <v>0.64060793183079001</v>
      </c>
      <c r="F504" s="20">
        <v>0.72766867287635995</v>
      </c>
      <c r="G504" s="20">
        <v>0.82753406547231201</v>
      </c>
      <c r="H504" s="20">
        <v>0.94848301164941096</v>
      </c>
      <c r="I504" s="20">
        <v>0.67812764847240303</v>
      </c>
      <c r="J504" s="20">
        <v>0.76985228422775398</v>
      </c>
      <c r="K504" s="20">
        <v>0.71469603389842795</v>
      </c>
      <c r="L504" s="51">
        <v>0.93055018118530697</v>
      </c>
    </row>
    <row r="505" spans="1:12" x14ac:dyDescent="0.35">
      <c r="A505" s="19" t="str">
        <f>B453&amp;C505</f>
        <v>CONSUMO MEDIO (kg ó litros por consumidor)Lechugas Ing.</v>
      </c>
      <c r="B505" s="19">
        <v>0</v>
      </c>
      <c r="C505" s="19" t="s">
        <v>163</v>
      </c>
      <c r="D505" s="20">
        <v>1.2667777080503899</v>
      </c>
      <c r="E505" s="20">
        <v>1.01666342788215</v>
      </c>
      <c r="F505" s="20">
        <v>0.93339627158873095</v>
      </c>
      <c r="G505" s="20">
        <v>1.0124012730982299</v>
      </c>
      <c r="H505" s="20">
        <v>1.3496737973322099</v>
      </c>
      <c r="I505" s="20">
        <v>1.01927275648959</v>
      </c>
      <c r="J505" s="20">
        <v>1.02434049877995</v>
      </c>
      <c r="K505" s="20">
        <v>1.0073106917924699</v>
      </c>
      <c r="L505" s="51">
        <v>1.2865455055085899</v>
      </c>
    </row>
    <row r="506" spans="1:12" x14ac:dyDescent="0.35">
      <c r="A506" s="19" t="str">
        <f>B453&amp;C506</f>
        <v>CONSUMO MEDIO (kg ó litros por consumidor)Setas Ing.</v>
      </c>
      <c r="B506" s="19">
        <v>0</v>
      </c>
      <c r="C506" s="19" t="s">
        <v>164</v>
      </c>
      <c r="D506" s="20">
        <v>0.59751112238637905</v>
      </c>
      <c r="E506" s="20">
        <v>0.49570308075153802</v>
      </c>
      <c r="F506" s="20">
        <v>0.59711229589965897</v>
      </c>
      <c r="G506" s="20">
        <v>0.498406593861281</v>
      </c>
      <c r="H506" s="20">
        <v>0.60527017139411399</v>
      </c>
      <c r="I506" s="20">
        <v>0.55193600480855398</v>
      </c>
      <c r="J506" s="20">
        <v>0.585005454507737</v>
      </c>
      <c r="K506" s="20">
        <v>0.53838221556261301</v>
      </c>
      <c r="L506" s="51">
        <v>0.62022938886345103</v>
      </c>
    </row>
    <row r="507" spans="1:12" x14ac:dyDescent="0.35">
      <c r="A507" s="19" t="str">
        <f>B453&amp;C507</f>
        <v>CONSUMO MEDIO (kg ó litros por consumidor)Esparragos Ing.</v>
      </c>
      <c r="B507" s="19">
        <v>0</v>
      </c>
      <c r="C507" s="19" t="s">
        <v>165</v>
      </c>
      <c r="D507" s="20">
        <v>0.44297135132724702</v>
      </c>
      <c r="E507" s="20">
        <v>0.45663097433893102</v>
      </c>
      <c r="F507" s="20">
        <v>0.36312515981489102</v>
      </c>
      <c r="G507" s="20">
        <v>0.40851577508856002</v>
      </c>
      <c r="H507" s="20">
        <v>0.48413205564452999</v>
      </c>
      <c r="I507" s="20">
        <v>0.34317804586212403</v>
      </c>
      <c r="J507" s="20">
        <v>0.39785053030699502</v>
      </c>
      <c r="K507" s="20">
        <v>0.461259918407881</v>
      </c>
      <c r="L507" s="51">
        <v>0.414793936308478</v>
      </c>
    </row>
    <row r="508" spans="1:12" x14ac:dyDescent="0.35">
      <c r="A508" s="19" t="str">
        <f>B453&amp;C508</f>
        <v>CONSUMO MEDIO (kg ó litros por consumidor)Otras hortalizas Ing.</v>
      </c>
      <c r="B508" s="19">
        <v>0</v>
      </c>
      <c r="C508" s="19" t="s">
        <v>166</v>
      </c>
      <c r="D508" s="20">
        <v>1.1673018811225</v>
      </c>
      <c r="E508" s="20">
        <v>1.02377763233679</v>
      </c>
      <c r="F508" s="20">
        <v>0.85848113468378995</v>
      </c>
      <c r="G508" s="20">
        <v>0.91993751716890204</v>
      </c>
      <c r="H508" s="20">
        <v>1.20403502786596</v>
      </c>
      <c r="I508" s="20">
        <v>0.94642680724688</v>
      </c>
      <c r="J508" s="20">
        <v>1.0146461552298101</v>
      </c>
      <c r="K508" s="20">
        <v>0.99043417862001304</v>
      </c>
      <c r="L508" s="51">
        <v>1.2482577087507201</v>
      </c>
    </row>
    <row r="509" spans="1:12" x14ac:dyDescent="0.35">
      <c r="A509" s="19" t="str">
        <f>B453&amp;C509</f>
        <v>CONSUMO MEDIO (kg ó litros por consumidor).Aceite alino Ing.</v>
      </c>
      <c r="B509" s="19">
        <v>0</v>
      </c>
      <c r="C509" s="19" t="s">
        <v>191</v>
      </c>
      <c r="D509" s="20">
        <v>5.7571924397248501E-2</v>
      </c>
      <c r="E509" s="20">
        <v>4.6201248589003999E-2</v>
      </c>
      <c r="F509" s="20">
        <v>4.8677044109304103E-2</v>
      </c>
      <c r="G509" s="20">
        <v>4.8802513371416001E-2</v>
      </c>
      <c r="H509" s="20">
        <v>6.59615127864593E-2</v>
      </c>
      <c r="I509" s="20">
        <v>4.80075865981641E-2</v>
      </c>
      <c r="J509" s="20">
        <v>5.6658103407620203E-2</v>
      </c>
      <c r="K509" s="20">
        <v>5.55836149663404E-2</v>
      </c>
      <c r="L509" s="51">
        <v>6.4328417597978693E-2</v>
      </c>
    </row>
    <row r="510" spans="1:12" x14ac:dyDescent="0.35">
      <c r="A510" s="19" t="str">
        <f>B453&amp;C510</f>
        <v>CONSUMO MEDIO (kg ó litros por consumidor)Aceite oliva Ing.</v>
      </c>
      <c r="B510" s="19">
        <v>0</v>
      </c>
      <c r="C510" s="19" t="s">
        <v>270</v>
      </c>
      <c r="D510" s="20">
        <v>3.1432757371284203E-2</v>
      </c>
      <c r="E510" s="20">
        <v>2.5140364260565699E-2</v>
      </c>
      <c r="F510" s="20">
        <v>2.4406307133111201E-2</v>
      </c>
      <c r="G510" s="20">
        <v>2.6043938731942301E-2</v>
      </c>
      <c r="H510" s="20">
        <v>3.4057208765859298E-2</v>
      </c>
      <c r="I510" s="20">
        <v>2.5786350739617599E-2</v>
      </c>
      <c r="J510" s="20">
        <v>2.7231203256624901E-2</v>
      </c>
      <c r="K510" s="20">
        <v>2.5476399172314201E-2</v>
      </c>
      <c r="L510" s="51">
        <v>3.1575769656002201E-2</v>
      </c>
    </row>
    <row r="511" spans="1:12" x14ac:dyDescent="0.35">
      <c r="A511" s="19" t="str">
        <f>B453&amp;C511</f>
        <v>CONSUMO MEDIO (kg ó litros por consumidor)Resto aceite Ing.</v>
      </c>
      <c r="B511" s="19">
        <v>0</v>
      </c>
      <c r="C511" s="19" t="s">
        <v>271</v>
      </c>
      <c r="D511" s="20">
        <v>5.8787578246995903E-2</v>
      </c>
      <c r="E511" s="20">
        <v>4.9993869395581501E-2</v>
      </c>
      <c r="F511" s="20">
        <v>5.3689346028799101E-2</v>
      </c>
      <c r="G511" s="20">
        <v>5.5301223547598199E-2</v>
      </c>
      <c r="H511" s="20">
        <v>6.8823991746896102E-2</v>
      </c>
      <c r="I511" s="20">
        <v>5.1637268277722401E-2</v>
      </c>
      <c r="J511" s="20">
        <v>6.2503757467300899E-2</v>
      </c>
      <c r="K511" s="20">
        <v>6.1587511866674799E-2</v>
      </c>
      <c r="L511" s="51">
        <v>6.8241507092737699E-2</v>
      </c>
    </row>
    <row r="512" spans="1:12" x14ac:dyDescent="0.35">
      <c r="A512" s="19" t="str">
        <f>B453&amp;C512</f>
        <v>CONSUMO MEDIO (kg ó litros por consumidor).Pan Ing.</v>
      </c>
      <c r="B512" s="19">
        <v>0</v>
      </c>
      <c r="C512" s="19" t="s">
        <v>167</v>
      </c>
      <c r="D512" s="20">
        <v>1.85848422015279</v>
      </c>
      <c r="E512" s="20">
        <v>1.53410169331357</v>
      </c>
      <c r="F512" s="20">
        <v>1.4254700832331</v>
      </c>
      <c r="G512" s="20">
        <v>1.3720230135335301</v>
      </c>
      <c r="H512" s="20">
        <v>1.87341429503436</v>
      </c>
      <c r="I512" s="20">
        <v>1.4386883995880999</v>
      </c>
      <c r="J512" s="20">
        <v>1.48865467505589</v>
      </c>
      <c r="K512" s="20">
        <v>1.4227765229763401</v>
      </c>
      <c r="L512" s="51">
        <v>1.89990377540427</v>
      </c>
    </row>
    <row r="513" spans="1:12" x14ac:dyDescent="0.35">
      <c r="A513" s="19" t="str">
        <f>B453&amp;C513</f>
        <v>CONSUMO MEDIO (kg ó litros por consumidor).Pastas Ing.</v>
      </c>
      <c r="B513" s="19">
        <v>0</v>
      </c>
      <c r="C513" s="19" t="s">
        <v>168</v>
      </c>
      <c r="D513" s="20">
        <v>0.29716392379642798</v>
      </c>
      <c r="E513" s="20">
        <v>0.279712185658055</v>
      </c>
      <c r="F513" s="20">
        <v>0.25766449819639498</v>
      </c>
      <c r="G513" s="20">
        <v>0.25232186354397701</v>
      </c>
      <c r="H513" s="20">
        <v>0.26996700422411701</v>
      </c>
      <c r="I513" s="20">
        <v>0.23283290620943101</v>
      </c>
      <c r="J513" s="20">
        <v>0.27762184841173698</v>
      </c>
      <c r="K513" s="20">
        <v>0.26474236736558199</v>
      </c>
      <c r="L513" s="51">
        <v>0.31710925365015502</v>
      </c>
    </row>
    <row r="514" spans="1:12" x14ac:dyDescent="0.35">
      <c r="A514" s="19" t="str">
        <f>B453&amp;C514</f>
        <v>CONSUMO MEDIO (kg ó litros por consumidor).Arroz Ing.</v>
      </c>
      <c r="B514" s="19">
        <v>0</v>
      </c>
      <c r="C514" s="19" t="s">
        <v>169</v>
      </c>
      <c r="D514" s="20">
        <v>0.49454971008069498</v>
      </c>
      <c r="E514" s="20">
        <v>0.340947031167048</v>
      </c>
      <c r="F514" s="20">
        <v>0.38136601543842402</v>
      </c>
      <c r="G514" s="20">
        <v>0.402024584490494</v>
      </c>
      <c r="H514" s="20">
        <v>0.47014384769803902</v>
      </c>
      <c r="I514" s="20">
        <v>0.336931475380156</v>
      </c>
      <c r="J514" s="20">
        <v>0.39426360100021701</v>
      </c>
      <c r="K514" s="20">
        <v>0.457870563482904</v>
      </c>
      <c r="L514" s="51">
        <v>0.52856621286558003</v>
      </c>
    </row>
    <row r="515" spans="1:12" x14ac:dyDescent="0.35">
      <c r="A515" s="19" t="str">
        <f>B453&amp;C515</f>
        <v>CONSUMO MEDIO (kg ó litros por consumidor).Legumbres Ing.</v>
      </c>
      <c r="B515" s="19">
        <v>0</v>
      </c>
      <c r="C515" s="19" t="s">
        <v>170</v>
      </c>
      <c r="D515" s="20">
        <v>0.28880219341897101</v>
      </c>
      <c r="E515" s="20">
        <v>0.337506684073547</v>
      </c>
      <c r="F515" s="20">
        <v>0.38377978751960901</v>
      </c>
      <c r="G515" s="20">
        <v>0.41219776427148003</v>
      </c>
      <c r="H515" s="20">
        <v>0.31144052837532799</v>
      </c>
      <c r="I515" s="20">
        <v>0.43303406094019598</v>
      </c>
      <c r="J515" s="20">
        <v>0.47236460944602798</v>
      </c>
      <c r="K515" s="20">
        <v>0.41573750555022498</v>
      </c>
      <c r="L515" s="51">
        <v>0.43125153003336902</v>
      </c>
    </row>
    <row r="516" spans="1:12" x14ac:dyDescent="0.35">
      <c r="A516" s="19" t="str">
        <f>B453&amp;C516</f>
        <v>CONSUMO MEDIO (kg ó litros por consumidor)BATIDOS</v>
      </c>
      <c r="B516" s="19">
        <v>0</v>
      </c>
      <c r="C516" s="19" t="s">
        <v>272</v>
      </c>
      <c r="D516" s="20">
        <v>0.72240265739868803</v>
      </c>
      <c r="E516" s="20">
        <v>0.69668583114714799</v>
      </c>
      <c r="F516" s="20">
        <v>0.65553921598153697</v>
      </c>
      <c r="G516" s="20">
        <v>0.56002659668348298</v>
      </c>
      <c r="H516" s="20">
        <v>0.69509007494770303</v>
      </c>
      <c r="I516" s="20">
        <v>0.627872616984402</v>
      </c>
      <c r="J516" s="20">
        <v>0.63011763048647396</v>
      </c>
      <c r="K516" s="20">
        <v>0.68095458651206497</v>
      </c>
      <c r="L516" s="51">
        <v>0.66530346339947299</v>
      </c>
    </row>
    <row r="517" spans="1:12" x14ac:dyDescent="0.35">
      <c r="A517" s="19" t="str">
        <f>B453&amp;C517</f>
        <v>CONSUMO MEDIO (kg ó litros por consumidor)HELADOS</v>
      </c>
      <c r="B517" s="19">
        <v>0</v>
      </c>
      <c r="C517" s="19" t="s">
        <v>273</v>
      </c>
      <c r="D517" s="20">
        <v>0.99338445035571898</v>
      </c>
      <c r="E517" s="20">
        <v>0.47080667124690301</v>
      </c>
      <c r="F517" s="20">
        <v>0.42413501441391999</v>
      </c>
      <c r="G517" s="20">
        <v>0.59333513286769801</v>
      </c>
      <c r="H517" s="20">
        <v>0.986973184449355</v>
      </c>
      <c r="I517" s="20">
        <v>0.50408008658162495</v>
      </c>
      <c r="J517" s="20">
        <v>0.45912741773648502</v>
      </c>
      <c r="K517" s="20">
        <v>0.58551153639778197</v>
      </c>
      <c r="L517" s="51">
        <v>0.95976677015220102</v>
      </c>
    </row>
    <row r="518" spans="1:12" x14ac:dyDescent="0.35">
      <c r="A518" s="19" t="str">
        <f>B453&amp;C518</f>
        <v>CONSUMO MEDIO (kg ó litros por consumidor)GALLETAS</v>
      </c>
      <c r="B518" s="19">
        <v>0</v>
      </c>
      <c r="C518" s="19" t="s">
        <v>274</v>
      </c>
      <c r="D518" s="20">
        <v>6.9579313418932004E-2</v>
      </c>
      <c r="E518" s="20">
        <v>6.5352003433190003E-2</v>
      </c>
      <c r="F518" s="20">
        <v>5.7268014853067997E-2</v>
      </c>
      <c r="G518" s="20">
        <v>8.3022494005051406E-2</v>
      </c>
      <c r="H518" s="20">
        <v>7.2750171558285906E-2</v>
      </c>
      <c r="I518" s="20">
        <v>7.0044556688956205E-2</v>
      </c>
      <c r="J518" s="20">
        <v>8.4918825757208993E-2</v>
      </c>
      <c r="K518" s="20">
        <v>7.5223362871680105E-2</v>
      </c>
      <c r="L518" s="51">
        <v>7.2478459908060802E-2</v>
      </c>
    </row>
    <row r="519" spans="1:12" x14ac:dyDescent="0.35">
      <c r="A519" s="19" t="str">
        <f>B453&amp;C519</f>
        <v>CONSUMO MEDIO (kg ó litros por consumidor)BOLLERÍA</v>
      </c>
      <c r="B519" s="19">
        <v>0</v>
      </c>
      <c r="C519" s="19" t="s">
        <v>275</v>
      </c>
      <c r="D519" s="20">
        <v>1.09885746823956</v>
      </c>
      <c r="E519" s="20">
        <v>0.92177945379100701</v>
      </c>
      <c r="F519" s="20">
        <v>0.94443362755720295</v>
      </c>
      <c r="G519" s="20">
        <v>0.95176082562463404</v>
      </c>
      <c r="H519" s="20">
        <v>1.0280758899545299</v>
      </c>
      <c r="I519" s="20">
        <v>0.89584446387918903</v>
      </c>
      <c r="J519" s="20">
        <v>0.910715363919538</v>
      </c>
      <c r="K519" s="20">
        <v>0.91767218299377196</v>
      </c>
      <c r="L519" s="51">
        <v>0.99212883095805504</v>
      </c>
    </row>
    <row r="520" spans="1:12" x14ac:dyDescent="0.35">
      <c r="A520" s="19" t="str">
        <f>B453&amp;C520</f>
        <v>CONSUMO MEDIO (kg ó litros por consumidor)BOLLERIA SALADA</v>
      </c>
      <c r="B520" s="19">
        <v>0</v>
      </c>
      <c r="C520" s="19" t="s">
        <v>276</v>
      </c>
      <c r="D520" s="20">
        <v>0.28984341722721901</v>
      </c>
      <c r="E520" s="20">
        <v>0.271880093271473</v>
      </c>
      <c r="F520" s="20">
        <v>0.28499434710375299</v>
      </c>
      <c r="G520" s="20">
        <v>0.36536961496368497</v>
      </c>
      <c r="H520" s="20">
        <v>0.34016163877855998</v>
      </c>
      <c r="I520" s="20">
        <v>0.29248303739349502</v>
      </c>
      <c r="J520" s="20">
        <v>0.241553516977731</v>
      </c>
      <c r="K520" s="20">
        <v>0.31639743582644902</v>
      </c>
      <c r="L520" s="51">
        <v>0.258523882954518</v>
      </c>
    </row>
    <row r="521" spans="1:12" x14ac:dyDescent="0.35">
      <c r="A521" s="19" t="str">
        <f>B453&amp;C521</f>
        <v>CONSUMO MEDIO (kg ó litros por consumidor)BOLLERIA DULCE</v>
      </c>
      <c r="B521" s="19">
        <v>0</v>
      </c>
      <c r="C521" s="19" t="s">
        <v>277</v>
      </c>
      <c r="D521" s="20">
        <v>1.0919948101399299</v>
      </c>
      <c r="E521" s="20">
        <v>0.90944202572506905</v>
      </c>
      <c r="F521" s="20">
        <v>0.93433006857777201</v>
      </c>
      <c r="G521" s="20">
        <v>0.93408247365840202</v>
      </c>
      <c r="H521" s="20">
        <v>1.0099358443430599</v>
      </c>
      <c r="I521" s="20">
        <v>0.88675431165541196</v>
      </c>
      <c r="J521" s="20">
        <v>0.90820277890341095</v>
      </c>
      <c r="K521" s="20">
        <v>0.905771678158519</v>
      </c>
      <c r="L521" s="51">
        <v>0.98306796612927005</v>
      </c>
    </row>
    <row r="522" spans="1:12" x14ac:dyDescent="0.35">
      <c r="A522" s="19" t="str">
        <f>B453&amp;C522</f>
        <v>CONSUMO MEDIO (kg ó litros por consumidor)PAL.PAN+BARRIT+TORTIT</v>
      </c>
      <c r="B522" s="19">
        <v>0</v>
      </c>
      <c r="C522" s="19" t="s">
        <v>278</v>
      </c>
      <c r="D522" s="20">
        <v>0.49935432374897798</v>
      </c>
      <c r="E522" s="20">
        <v>0.40173128384461498</v>
      </c>
      <c r="F522" s="20">
        <v>0.37680327065647201</v>
      </c>
      <c r="G522" s="20">
        <v>0.42573311767434002</v>
      </c>
      <c r="H522" s="20">
        <v>0.48100035677222902</v>
      </c>
      <c r="I522" s="20">
        <v>0.42606017612144098</v>
      </c>
      <c r="J522" s="20">
        <v>0.46788042747384401</v>
      </c>
      <c r="K522" s="20">
        <v>0.47797193013762801</v>
      </c>
      <c r="L522" s="51">
        <v>0.52808536608484902</v>
      </c>
    </row>
    <row r="523" spans="1:12" x14ac:dyDescent="0.35">
      <c r="A523" s="19" t="str">
        <f>B453&amp;C523</f>
        <v>CONSUMO MEDIO (kg ó litros por consumidor)PALITOS PAN</v>
      </c>
      <c r="B523" s="19">
        <v>0</v>
      </c>
      <c r="C523" s="19" t="s">
        <v>279</v>
      </c>
      <c r="D523" s="20">
        <v>0.51783268575899599</v>
      </c>
      <c r="E523" s="20">
        <v>0.41343150775076198</v>
      </c>
      <c r="F523" s="20">
        <v>0.42617390822685602</v>
      </c>
      <c r="G523" s="20">
        <v>0.43789212276178102</v>
      </c>
      <c r="H523" s="20">
        <v>0.43783945264140001</v>
      </c>
      <c r="I523" s="20">
        <v>0.38126975293760401</v>
      </c>
      <c r="J523" s="20">
        <v>0.51821797149968896</v>
      </c>
      <c r="K523" s="20">
        <v>0.49651854213756302</v>
      </c>
      <c r="L523" s="51">
        <v>0.57447184014059005</v>
      </c>
    </row>
    <row r="524" spans="1:12" x14ac:dyDescent="0.35">
      <c r="A524" s="19" t="str">
        <f>B453&amp;C524</f>
        <v>CONSUMO MEDIO (kg ó litros por consumidor)TORTITAS</v>
      </c>
      <c r="B524" s="19">
        <v>0</v>
      </c>
      <c r="C524" s="19" t="s">
        <v>280</v>
      </c>
      <c r="D524" s="20">
        <v>0.23610573166115001</v>
      </c>
      <c r="E524" s="20">
        <v>0.233650828501345</v>
      </c>
      <c r="F524" s="20">
        <v>0.211298707221862</v>
      </c>
      <c r="G524" s="20">
        <v>0.292750715882381</v>
      </c>
      <c r="H524" s="20">
        <v>0.27921352377922398</v>
      </c>
      <c r="I524" s="20">
        <v>0.31020335159280998</v>
      </c>
      <c r="J524" s="20">
        <v>0.24578419736900001</v>
      </c>
      <c r="K524" s="20">
        <v>0.24080307390521799</v>
      </c>
      <c r="L524" s="51">
        <v>0.33793018711408401</v>
      </c>
    </row>
    <row r="525" spans="1:12" x14ac:dyDescent="0.35">
      <c r="A525" s="19" t="str">
        <f>B453&amp;C525</f>
        <v>CONSUMO MEDIO (kg ó litros por consumidor)BARRITAS</v>
      </c>
      <c r="B525" s="19">
        <v>0</v>
      </c>
      <c r="C525" s="19" t="s">
        <v>281</v>
      </c>
      <c r="D525" s="20">
        <v>0.46437151023801398</v>
      </c>
      <c r="E525" s="20">
        <v>0.33895470233545599</v>
      </c>
      <c r="F525" s="20">
        <v>0.33979179056884401</v>
      </c>
      <c r="G525" s="20">
        <v>0.36010676932368102</v>
      </c>
      <c r="H525" s="20">
        <v>0.59351577415878198</v>
      </c>
      <c r="I525" s="20">
        <v>0.53894330899621401</v>
      </c>
      <c r="J525" s="20">
        <v>0.42409503872382698</v>
      </c>
      <c r="K525" s="20">
        <v>0.421398366332907</v>
      </c>
      <c r="L525" s="51">
        <v>0.37883449742122199</v>
      </c>
    </row>
    <row r="526" spans="1:12" x14ac:dyDescent="0.35">
      <c r="A526" s="19" t="str">
        <f>B453&amp;C526</f>
        <v>CONSUMO MEDIO (kg ó litros por consumidor).Resto productos Ing.</v>
      </c>
      <c r="B526" s="19">
        <v>0</v>
      </c>
      <c r="C526" s="19" t="s">
        <v>175</v>
      </c>
      <c r="D526" s="20">
        <v>4.3891979120024898</v>
      </c>
      <c r="E526" s="20">
        <v>3.4331499156845302</v>
      </c>
      <c r="F526" s="20">
        <v>3.2568096618758502</v>
      </c>
      <c r="G526" s="20">
        <v>3.3045288933163901</v>
      </c>
      <c r="H526" s="20">
        <v>4.2215197783436498</v>
      </c>
      <c r="I526" s="20">
        <v>3.3525355328156499</v>
      </c>
      <c r="J526" s="20">
        <v>3.2733055894863501</v>
      </c>
      <c r="K526" s="20">
        <v>3.3818922968366198</v>
      </c>
      <c r="L526" s="51">
        <v>4.3467760748389503</v>
      </c>
    </row>
    <row r="527" spans="1:12" x14ac:dyDescent="0.35">
      <c r="A527" s="19" t="str">
        <f>B453&amp;C527</f>
        <v>CONSUMO MEDIO (kg ó litros por consumidor)Platos Base Huevos</v>
      </c>
      <c r="B527" s="19">
        <v>0</v>
      </c>
      <c r="C527" s="19" t="s">
        <v>254</v>
      </c>
      <c r="D527" s="20">
        <v>0.43913293478444099</v>
      </c>
      <c r="E527" s="20">
        <v>0.38368163177014902</v>
      </c>
      <c r="F527" s="20">
        <v>0.383562693061414</v>
      </c>
      <c r="G527" s="20">
        <v>0.36740656130406901</v>
      </c>
      <c r="H527" s="20">
        <v>0.44868546066236498</v>
      </c>
      <c r="I527" s="20">
        <v>0.40686428698708799</v>
      </c>
      <c r="J527" s="20">
        <v>0.37574016295853002</v>
      </c>
      <c r="K527" s="20">
        <v>0.374678947930426</v>
      </c>
      <c r="L527" s="51">
        <v>0.47652216620209498</v>
      </c>
    </row>
    <row r="528" spans="1:12" x14ac:dyDescent="0.35">
      <c r="A528" s="19" t="str">
        <f>B528&amp;C528</f>
        <v>VOLUMEN POR ACTO (consumiciones).T.Alimentos TOTAL ING</v>
      </c>
      <c r="B528" s="19" t="s">
        <v>252</v>
      </c>
      <c r="C528" s="19" t="s">
        <v>176</v>
      </c>
      <c r="D528" s="20">
        <v>3.2089894050780101</v>
      </c>
      <c r="E528" s="20">
        <v>3.2896358897258899</v>
      </c>
      <c r="F528" s="20">
        <v>3.1483746631217802</v>
      </c>
      <c r="G528" s="20">
        <v>3.1127877262829999</v>
      </c>
      <c r="H528" s="20">
        <v>3.1876551263809101</v>
      </c>
      <c r="I528" s="20">
        <v>3.21815311880562</v>
      </c>
      <c r="J528" s="20">
        <v>3.14800044247015</v>
      </c>
      <c r="K528" s="20">
        <v>3.17257556852398</v>
      </c>
      <c r="L528" s="51">
        <v>3.1777512182307501</v>
      </c>
    </row>
    <row r="529" spans="1:12" x14ac:dyDescent="0.35">
      <c r="A529" s="19" t="str">
        <f>B528&amp;C529</f>
        <v>VOLUMEN POR ACTO (consumiciones).T.Carne Ing.</v>
      </c>
      <c r="B529" s="19">
        <v>0</v>
      </c>
      <c r="C529" s="19" t="s">
        <v>126</v>
      </c>
      <c r="D529" s="20">
        <v>2.2088060399301601</v>
      </c>
      <c r="E529" s="20">
        <v>2.28500777292756</v>
      </c>
      <c r="F529" s="20">
        <v>2.2533181718981998</v>
      </c>
      <c r="G529" s="20">
        <v>2.17182617097723</v>
      </c>
      <c r="H529" s="20">
        <v>2.2441781021215501</v>
      </c>
      <c r="I529" s="20">
        <v>2.2519003262341202</v>
      </c>
      <c r="J529" s="20">
        <v>2.20085087533108</v>
      </c>
      <c r="K529" s="20">
        <v>2.2310362799783401</v>
      </c>
      <c r="L529" s="51">
        <v>2.1892352829223301</v>
      </c>
    </row>
    <row r="530" spans="1:12" x14ac:dyDescent="0.35">
      <c r="A530" s="19" t="str">
        <f>B528&amp;C530</f>
        <v>VOLUMEN POR ACTO (consumiciones)T.Carne Fresca Ing</v>
      </c>
      <c r="B530" s="19">
        <v>0</v>
      </c>
      <c r="C530" s="19" t="s">
        <v>127</v>
      </c>
      <c r="D530" s="20">
        <v>2.15890754281047</v>
      </c>
      <c r="E530" s="20">
        <v>2.2316966617635599</v>
      </c>
      <c r="F530" s="20">
        <v>2.1980431903740798</v>
      </c>
      <c r="G530" s="20">
        <v>2.1365542937810802</v>
      </c>
      <c r="H530" s="20">
        <v>2.2017052501207899</v>
      </c>
      <c r="I530" s="20">
        <v>2.2005763573845201</v>
      </c>
      <c r="J530" s="20">
        <v>2.1594858921092799</v>
      </c>
      <c r="K530" s="20">
        <v>2.16120943119261</v>
      </c>
      <c r="L530" s="51">
        <v>2.1427475213253002</v>
      </c>
    </row>
    <row r="531" spans="1:12" x14ac:dyDescent="0.35">
      <c r="A531" s="19" t="str">
        <f>B528&amp;C531</f>
        <v>VOLUMEN POR ACTO (consumiciones)Ternera Ing.</v>
      </c>
      <c r="B531" s="19">
        <v>0</v>
      </c>
      <c r="C531" s="19" t="s">
        <v>128</v>
      </c>
      <c r="D531" s="20">
        <v>1.8626424243684201</v>
      </c>
      <c r="E531" s="20">
        <v>1.90990188092827</v>
      </c>
      <c r="F531" s="20">
        <v>1.9050262310569299</v>
      </c>
      <c r="G531" s="20">
        <v>1.7393989052238199</v>
      </c>
      <c r="H531" s="20">
        <v>1.8879003425488401</v>
      </c>
      <c r="I531" s="20">
        <v>1.84344497125975</v>
      </c>
      <c r="J531" s="20">
        <v>1.8500056941491101</v>
      </c>
      <c r="K531" s="20">
        <v>1.8450800674251999</v>
      </c>
      <c r="L531" s="51">
        <v>1.8714663340164499</v>
      </c>
    </row>
    <row r="532" spans="1:12" x14ac:dyDescent="0.35">
      <c r="A532" s="19" t="str">
        <f>B528&amp;C532</f>
        <v>VOLUMEN POR ACTO (consumiciones)Pollo Ing.</v>
      </c>
      <c r="B532" s="19">
        <v>0</v>
      </c>
      <c r="C532" s="19" t="s">
        <v>129</v>
      </c>
      <c r="D532" s="20">
        <v>1.9337440043405201</v>
      </c>
      <c r="E532" s="20">
        <v>1.9801253900461799</v>
      </c>
      <c r="F532" s="20">
        <v>1.94624611896085</v>
      </c>
      <c r="G532" s="20">
        <v>1.9282428425218801</v>
      </c>
      <c r="H532" s="20">
        <v>1.9327256301873601</v>
      </c>
      <c r="I532" s="20">
        <v>1.8967212897085399</v>
      </c>
      <c r="J532" s="20">
        <v>1.84473102890956</v>
      </c>
      <c r="K532" s="20">
        <v>1.84183860263245</v>
      </c>
      <c r="L532" s="51">
        <v>1.8656944590123801</v>
      </c>
    </row>
    <row r="533" spans="1:12" x14ac:dyDescent="0.35">
      <c r="A533" s="19" t="str">
        <f>B528&amp;C533</f>
        <v>VOLUMEN POR ACTO (consumiciones)Porcino Ing.</v>
      </c>
      <c r="B533" s="19">
        <v>0</v>
      </c>
      <c r="C533" s="19" t="s">
        <v>130</v>
      </c>
      <c r="D533" s="20">
        <v>1.6796087763363201</v>
      </c>
      <c r="E533" s="20">
        <v>1.7345406956301901</v>
      </c>
      <c r="F533" s="20">
        <v>1.59694291361937</v>
      </c>
      <c r="G533" s="20">
        <v>1.5941234486887601</v>
      </c>
      <c r="H533" s="20">
        <v>1.69090344202112</v>
      </c>
      <c r="I533" s="20">
        <v>1.6615934353511901</v>
      </c>
      <c r="J533" s="20">
        <v>1.7205533132883699</v>
      </c>
      <c r="K533" s="20">
        <v>1.6629659666257099</v>
      </c>
      <c r="L533" s="51">
        <v>1.6483562797093401</v>
      </c>
    </row>
    <row r="534" spans="1:12" x14ac:dyDescent="0.35">
      <c r="A534" s="19" t="str">
        <f>B528&amp;C534</f>
        <v>VOLUMEN POR ACTO (consumiciones)Ovino Ing.</v>
      </c>
      <c r="B534" s="19">
        <v>0</v>
      </c>
      <c r="C534" s="19" t="s">
        <v>131</v>
      </c>
      <c r="D534" s="20">
        <v>1.8040836615042499</v>
      </c>
      <c r="E534" s="20">
        <v>1.8550931278796201</v>
      </c>
      <c r="F534" s="20">
        <v>1.83218526053408</v>
      </c>
      <c r="G534" s="20">
        <v>1.8836878634806</v>
      </c>
      <c r="H534" s="20">
        <v>1.9618528148904699</v>
      </c>
      <c r="I534" s="20">
        <v>1.7344219166238499</v>
      </c>
      <c r="J534" s="20">
        <v>1.8836514975873999</v>
      </c>
      <c r="K534" s="20">
        <v>1.9139817188822199</v>
      </c>
      <c r="L534" s="51">
        <v>1.95593473364413</v>
      </c>
    </row>
    <row r="535" spans="1:12" x14ac:dyDescent="0.35">
      <c r="A535" s="19" t="str">
        <f>B528&amp;C535</f>
        <v>VOLUMEN POR ACTO (consumiciones)Resto Carne Ing.</v>
      </c>
      <c r="B535" s="19">
        <v>0</v>
      </c>
      <c r="C535" s="19" t="s">
        <v>132</v>
      </c>
      <c r="D535" s="20">
        <v>1.6920992389829399</v>
      </c>
      <c r="E535" s="20">
        <v>1.77001067491555</v>
      </c>
      <c r="F535" s="20">
        <v>1.8304535800334101</v>
      </c>
      <c r="G535" s="20">
        <v>1.89112862176142</v>
      </c>
      <c r="H535" s="20">
        <v>1.7668724380391401</v>
      </c>
      <c r="I535" s="20">
        <v>1.9623482639895</v>
      </c>
      <c r="J535" s="20">
        <v>1.76355746513733</v>
      </c>
      <c r="K535" s="20">
        <v>1.7897054117959901</v>
      </c>
      <c r="L535" s="51">
        <v>1.72062876247589</v>
      </c>
    </row>
    <row r="536" spans="1:12" x14ac:dyDescent="0.35">
      <c r="A536" s="19" t="str">
        <f>B528&amp;C536</f>
        <v>VOLUMEN POR ACTO (consumiciones)Carnes Transform.Ing</v>
      </c>
      <c r="B536" s="19">
        <v>0</v>
      </c>
      <c r="C536" s="19" t="s">
        <v>177</v>
      </c>
      <c r="D536" s="20">
        <v>1.7684532801142601</v>
      </c>
      <c r="E536" s="20">
        <v>1.7790465596732801</v>
      </c>
      <c r="F536" s="20">
        <v>1.7506299533080001</v>
      </c>
      <c r="G536" s="20">
        <v>1.7503828810761399</v>
      </c>
      <c r="H536" s="20">
        <v>1.7745759839639299</v>
      </c>
      <c r="I536" s="20">
        <v>1.7767617956619901</v>
      </c>
      <c r="J536" s="20">
        <v>1.7881510151325799</v>
      </c>
      <c r="K536" s="20">
        <v>1.8011003408488999</v>
      </c>
      <c r="L536" s="51">
        <v>1.74126861426166</v>
      </c>
    </row>
    <row r="537" spans="1:12" x14ac:dyDescent="0.35">
      <c r="A537" s="19" t="str">
        <f>B528&amp;C537</f>
        <v>VOLUMEN POR ACTO (consumiciones)Jamón Curado Ing.</v>
      </c>
      <c r="B537" s="19">
        <v>0</v>
      </c>
      <c r="C537" s="19" t="s">
        <v>133</v>
      </c>
      <c r="D537" s="20">
        <v>1.6646490525558899</v>
      </c>
      <c r="E537" s="20">
        <v>1.81628557684549</v>
      </c>
      <c r="F537" s="20">
        <v>1.75602772858039</v>
      </c>
      <c r="G537" s="20">
        <v>1.6332899403304999</v>
      </c>
      <c r="H537" s="20">
        <v>1.62348194403484</v>
      </c>
      <c r="I537" s="20">
        <v>1.7754764343621601</v>
      </c>
      <c r="J537" s="20">
        <v>1.8139520578536501</v>
      </c>
      <c r="K537" s="20">
        <v>1.82213586456542</v>
      </c>
      <c r="L537" s="51">
        <v>1.69396026983786</v>
      </c>
    </row>
    <row r="538" spans="1:12" x14ac:dyDescent="0.35">
      <c r="A538" s="19" t="str">
        <f>B528&amp;C538</f>
        <v>VOLUMEN POR ACTO (consumiciones)J.Curado Normal Ing</v>
      </c>
      <c r="B538" s="19">
        <v>0</v>
      </c>
      <c r="C538" s="19" t="s">
        <v>178</v>
      </c>
      <c r="D538" s="20">
        <v>1.6872895251540401</v>
      </c>
      <c r="E538" s="20">
        <v>1.79771122890154</v>
      </c>
      <c r="F538" s="20">
        <v>1.74267745361727</v>
      </c>
      <c r="G538" s="20">
        <v>1.6082363381076401</v>
      </c>
      <c r="H538" s="20">
        <v>1.64296897937997</v>
      </c>
      <c r="I538" s="20">
        <v>1.8251654701711499</v>
      </c>
      <c r="J538" s="20">
        <v>1.7916646581803499</v>
      </c>
      <c r="K538" s="20">
        <v>1.8759428363539099</v>
      </c>
      <c r="L538" s="51">
        <v>1.68593143240146</v>
      </c>
    </row>
    <row r="539" spans="1:12" x14ac:dyDescent="0.35">
      <c r="A539" s="19" t="str">
        <f>B528&amp;C539</f>
        <v>VOLUMEN POR ACTO (consumiciones)J.Iberico Ing.</v>
      </c>
      <c r="B539" s="19">
        <v>0</v>
      </c>
      <c r="C539" s="19" t="s">
        <v>134</v>
      </c>
      <c r="D539" s="20">
        <v>1.55090623380543</v>
      </c>
      <c r="E539" s="20">
        <v>1.7457789730003299</v>
      </c>
      <c r="F539" s="20">
        <v>1.70839552813335</v>
      </c>
      <c r="G539" s="20">
        <v>1.7026061976658</v>
      </c>
      <c r="H539" s="20">
        <v>1.5099601312286799</v>
      </c>
      <c r="I539" s="20">
        <v>1.5477146182874999</v>
      </c>
      <c r="J539" s="20">
        <v>1.8180378408042901</v>
      </c>
      <c r="K539" s="20">
        <v>1.6125386234772101</v>
      </c>
      <c r="L539" s="51">
        <v>1.6357011261598</v>
      </c>
    </row>
    <row r="540" spans="1:12" x14ac:dyDescent="0.35">
      <c r="A540" s="19" t="str">
        <f>B528&amp;C540</f>
        <v>VOLUMEN POR ACTO (consumiciones)Lomo embuchado Ing.</v>
      </c>
      <c r="B540" s="19">
        <v>0</v>
      </c>
      <c r="C540" s="19" t="s">
        <v>135</v>
      </c>
      <c r="D540" s="20">
        <v>2.4599998711681001</v>
      </c>
      <c r="E540" s="20">
        <v>2.30660545762328</v>
      </c>
      <c r="F540" s="20">
        <v>1.15579504427306</v>
      </c>
      <c r="G540" s="20">
        <v>2.0781331283438802</v>
      </c>
      <c r="H540" s="20">
        <v>2.2722064389435199</v>
      </c>
      <c r="I540" s="20">
        <v>1.48513709779893</v>
      </c>
      <c r="J540" s="20">
        <v>3.1520499514472</v>
      </c>
      <c r="K540" s="20">
        <v>2.7384856216097</v>
      </c>
      <c r="L540" s="51">
        <v>1.4765036046791</v>
      </c>
    </row>
    <row r="541" spans="1:12" x14ac:dyDescent="0.35">
      <c r="A541" s="19" t="str">
        <f>B528&amp;C541</f>
        <v>VOLUMEN POR ACTO (consumiciones)Chorizo Ing.</v>
      </c>
      <c r="B541" s="19">
        <v>0</v>
      </c>
      <c r="C541" s="19" t="s">
        <v>136</v>
      </c>
      <c r="D541" s="20">
        <v>1.6312482467227301</v>
      </c>
      <c r="E541" s="20">
        <v>1.46013417761064</v>
      </c>
      <c r="F541" s="20">
        <v>1.6663987816702901</v>
      </c>
      <c r="G541" s="20">
        <v>1.94031113075008</v>
      </c>
      <c r="H541" s="20">
        <v>1.5844061132834999</v>
      </c>
      <c r="I541" s="20">
        <v>1.5051483761825499</v>
      </c>
      <c r="J541" s="20">
        <v>1.40073176652544</v>
      </c>
      <c r="K541" s="20">
        <v>1.5205615641557</v>
      </c>
      <c r="L541" s="51">
        <v>1.4708967614297801</v>
      </c>
    </row>
    <row r="542" spans="1:12" x14ac:dyDescent="0.35">
      <c r="A542" s="19" t="str">
        <f>B528&amp;C542</f>
        <v>VOLUMEN POR ACTO (consumiciones)Pates/Foie-gras Ing</v>
      </c>
      <c r="B542" s="19">
        <v>0</v>
      </c>
      <c r="C542" s="19" t="s">
        <v>179</v>
      </c>
      <c r="D542" s="20">
        <v>1.4516234332536599</v>
      </c>
      <c r="E542" s="20">
        <v>1.6657361893466101</v>
      </c>
      <c r="F542" s="20">
        <v>1.35543199806834</v>
      </c>
      <c r="G542" s="20">
        <v>1.4611647145128099</v>
      </c>
      <c r="H542" s="20">
        <v>1.4928994545591201</v>
      </c>
      <c r="I542" s="20">
        <v>1.22760305246685</v>
      </c>
      <c r="J542" s="20">
        <v>1.14166977276389</v>
      </c>
      <c r="K542" s="20">
        <v>1.4199799001847599</v>
      </c>
      <c r="L542" s="51">
        <v>1.24093081413635</v>
      </c>
    </row>
    <row r="543" spans="1:12" x14ac:dyDescent="0.35">
      <c r="A543" s="19" t="str">
        <f>B528&amp;C543</f>
        <v>VOLUMEN POR ACTO (consumiciones)Rto carn.transf.Ing</v>
      </c>
      <c r="B543" s="19">
        <v>0</v>
      </c>
      <c r="C543" s="19" t="s">
        <v>180</v>
      </c>
      <c r="D543" s="20">
        <v>1.7159808053246699</v>
      </c>
      <c r="E543" s="20">
        <v>1.69904116291112</v>
      </c>
      <c r="F543" s="20">
        <v>1.6866453797996099</v>
      </c>
      <c r="G543" s="20">
        <v>1.7188028815935801</v>
      </c>
      <c r="H543" s="20">
        <v>1.7335939128407001</v>
      </c>
      <c r="I543" s="20">
        <v>1.71249499839079</v>
      </c>
      <c r="J543" s="20">
        <v>1.72680604221196</v>
      </c>
      <c r="K543" s="20">
        <v>1.72407104373324</v>
      </c>
      <c r="L543" s="51">
        <v>1.69079058771279</v>
      </c>
    </row>
    <row r="544" spans="1:12" x14ac:dyDescent="0.35">
      <c r="A544" s="19" t="str">
        <f>B528&amp;C544</f>
        <v>VOLUMEN POR ACTO (consumiciones).T.Pescados/Marisc.Ing</v>
      </c>
      <c r="B544" s="19">
        <v>0</v>
      </c>
      <c r="C544" s="19" t="s">
        <v>181</v>
      </c>
      <c r="D544" s="20">
        <v>2.20432766064055</v>
      </c>
      <c r="E544" s="20">
        <v>2.1911014467037999</v>
      </c>
      <c r="F544" s="20">
        <v>2.2265777734650398</v>
      </c>
      <c r="G544" s="20">
        <v>2.2075714930105201</v>
      </c>
      <c r="H544" s="20">
        <v>2.25628612236763</v>
      </c>
      <c r="I544" s="20">
        <v>2.1764841877098902</v>
      </c>
      <c r="J544" s="20">
        <v>2.14225182136189</v>
      </c>
      <c r="K544" s="20">
        <v>2.23794083492671</v>
      </c>
      <c r="L544" s="51">
        <v>2.32195158419034</v>
      </c>
    </row>
    <row r="545" spans="1:12" x14ac:dyDescent="0.35">
      <c r="A545" s="19" t="str">
        <f>B528&amp;C545</f>
        <v>VOLUMEN POR ACTO (consumiciones)Pescados Ing.</v>
      </c>
      <c r="B545" s="19">
        <v>0</v>
      </c>
      <c r="C545" s="19" t="s">
        <v>137</v>
      </c>
      <c r="D545" s="20">
        <v>1.82839073355565</v>
      </c>
      <c r="E545" s="20">
        <v>1.8551459751393999</v>
      </c>
      <c r="F545" s="20">
        <v>1.82221130118366</v>
      </c>
      <c r="G545" s="20">
        <v>1.8374201506657</v>
      </c>
      <c r="H545" s="20">
        <v>1.8362023045240401</v>
      </c>
      <c r="I545" s="20">
        <v>1.78537856027317</v>
      </c>
      <c r="J545" s="20">
        <v>1.7748101053080301</v>
      </c>
      <c r="K545" s="20">
        <v>1.8937818666306501</v>
      </c>
      <c r="L545" s="51">
        <v>1.8498949843957699</v>
      </c>
    </row>
    <row r="546" spans="1:12" x14ac:dyDescent="0.35">
      <c r="A546" s="19" t="str">
        <f>B528&amp;C546</f>
        <v>VOLUMEN POR ACTO (consumiciones)Merluza/Pescadil.Ing</v>
      </c>
      <c r="B546" s="19">
        <v>0</v>
      </c>
      <c r="C546" s="19" t="s">
        <v>182</v>
      </c>
      <c r="D546" s="20">
        <v>1.3106050677413199</v>
      </c>
      <c r="E546" s="20">
        <v>1.32175285748158</v>
      </c>
      <c r="F546" s="20">
        <v>1.5269074878628</v>
      </c>
      <c r="G546" s="20">
        <v>1.3356293075788199</v>
      </c>
      <c r="H546" s="20">
        <v>1.2718288250095899</v>
      </c>
      <c r="I546" s="20">
        <v>1.4619394466904101</v>
      </c>
      <c r="J546" s="20">
        <v>1.507778833133</v>
      </c>
      <c r="K546" s="20">
        <v>1.4694618330121201</v>
      </c>
      <c r="L546" s="51">
        <v>1.18942250627547</v>
      </c>
    </row>
    <row r="547" spans="1:12" x14ac:dyDescent="0.35">
      <c r="A547" s="19" t="str">
        <f>B528&amp;C547</f>
        <v>VOLUMEN POR ACTO (consumiciones)Boquerones Ing.</v>
      </c>
      <c r="B547" s="19">
        <v>0</v>
      </c>
      <c r="C547" s="19" t="s">
        <v>138</v>
      </c>
      <c r="D547" s="20">
        <v>1.4504363722384701</v>
      </c>
      <c r="E547" s="20">
        <v>2.5775496745580102</v>
      </c>
      <c r="F547" s="20">
        <v>1.56328760487381</v>
      </c>
      <c r="G547" s="20">
        <v>1.4946755734227199</v>
      </c>
      <c r="H547" s="20">
        <v>1.5127314776185301</v>
      </c>
      <c r="I547" s="20">
        <v>1.4577247647346401</v>
      </c>
      <c r="J547" s="20">
        <v>1.4041587933641799</v>
      </c>
      <c r="K547" s="20">
        <v>1.36537888578165</v>
      </c>
      <c r="L547" s="51">
        <v>1.35126973105407</v>
      </c>
    </row>
    <row r="548" spans="1:12" x14ac:dyDescent="0.35">
      <c r="A548" s="19" t="str">
        <f>B528&amp;C548</f>
        <v>VOLUMEN POR ACTO (consumiciones)Sardinas Ing.</v>
      </c>
      <c r="B548" s="19">
        <v>0</v>
      </c>
      <c r="C548" s="19" t="s">
        <v>139</v>
      </c>
      <c r="D548" s="20">
        <v>1.6267286870248701</v>
      </c>
      <c r="E548" s="20">
        <v>1.33135250100203</v>
      </c>
      <c r="F548" s="20">
        <v>1.6421301667674799</v>
      </c>
      <c r="G548" s="20">
        <v>1.7411015726505199</v>
      </c>
      <c r="H548" s="20">
        <v>1.81273041326715</v>
      </c>
      <c r="I548" s="20">
        <v>1.3426428985966601</v>
      </c>
      <c r="J548" s="20">
        <v>1.2836767923758901</v>
      </c>
      <c r="K548" s="20">
        <v>1.22968745706278</v>
      </c>
      <c r="L548" s="51">
        <v>1.3980914678251599</v>
      </c>
    </row>
    <row r="549" spans="1:12" x14ac:dyDescent="0.35">
      <c r="A549" s="19" t="str">
        <f>B528&amp;C549</f>
        <v>VOLUMEN POR ACTO (consumiciones)Rape Ing.</v>
      </c>
      <c r="B549" s="19">
        <v>0</v>
      </c>
      <c r="C549" s="19" t="s">
        <v>140</v>
      </c>
      <c r="D549" s="20">
        <v>1.34566701437087</v>
      </c>
      <c r="E549" s="20">
        <v>1.6067790489482701</v>
      </c>
      <c r="F549" s="20">
        <v>1.61286639088427</v>
      </c>
      <c r="G549" s="20">
        <v>2.0827162316428698</v>
      </c>
      <c r="H549" s="20">
        <v>1.28656143496404</v>
      </c>
      <c r="I549" s="20">
        <v>1.5754925597393099</v>
      </c>
      <c r="J549" s="20">
        <v>1.75342173989257</v>
      </c>
      <c r="K549" s="20">
        <v>2.5482380175478001</v>
      </c>
      <c r="L549" s="51">
        <v>1.3441698685938901</v>
      </c>
    </row>
    <row r="550" spans="1:12" x14ac:dyDescent="0.35">
      <c r="A550" s="19" t="str">
        <f>B528&amp;C550</f>
        <v>VOLUMEN POR ACTO (consumiciones)Dorada Ing.</v>
      </c>
      <c r="B550" s="19">
        <v>0</v>
      </c>
      <c r="C550" s="19" t="s">
        <v>141</v>
      </c>
      <c r="D550" s="20">
        <v>1.29413729018287</v>
      </c>
      <c r="E550" s="20">
        <v>1.28194050496427</v>
      </c>
      <c r="F550" s="20">
        <v>1.20073384225501</v>
      </c>
      <c r="G550" s="20">
        <v>1.2834673978776101</v>
      </c>
      <c r="H550" s="20">
        <v>1.3357389889929401</v>
      </c>
      <c r="I550" s="20">
        <v>1.0792499132064199</v>
      </c>
      <c r="J550" s="20">
        <v>1.0902664763998999</v>
      </c>
      <c r="K550" s="20">
        <v>1.4467288522404</v>
      </c>
      <c r="L550" s="51">
        <v>1.3268601078031299</v>
      </c>
    </row>
    <row r="551" spans="1:12" x14ac:dyDescent="0.35">
      <c r="A551" s="19" t="str">
        <f>B528&amp;C551</f>
        <v>VOLUMEN POR ACTO (consumiciones)Salmon Ing.</v>
      </c>
      <c r="B551" s="19">
        <v>0</v>
      </c>
      <c r="C551" s="19" t="s">
        <v>142</v>
      </c>
      <c r="D551" s="20">
        <v>1.7844269824135599</v>
      </c>
      <c r="E551" s="20">
        <v>1.99932426743944</v>
      </c>
      <c r="F551" s="20">
        <v>1.8840768002991399</v>
      </c>
      <c r="G551" s="20">
        <v>2.1663505043065201</v>
      </c>
      <c r="H551" s="20">
        <v>1.6883680085641599</v>
      </c>
      <c r="I551" s="20">
        <v>1.5479370115740301</v>
      </c>
      <c r="J551" s="20">
        <v>1.88913419528261</v>
      </c>
      <c r="K551" s="20">
        <v>2.3453340466183801</v>
      </c>
      <c r="L551" s="51">
        <v>1.8478070631933501</v>
      </c>
    </row>
    <row r="552" spans="1:12" x14ac:dyDescent="0.35">
      <c r="A552" s="19" t="str">
        <f>B528&amp;C552</f>
        <v>VOLUMEN POR ACTO (consumiciones)Atun Fresco Ing.</v>
      </c>
      <c r="B552" s="19">
        <v>0</v>
      </c>
      <c r="C552" s="19" t="s">
        <v>143</v>
      </c>
      <c r="D552" s="20">
        <v>1.51409048660803</v>
      </c>
      <c r="E552" s="20">
        <v>1.4703753367989401</v>
      </c>
      <c r="F552" s="20">
        <v>1.50627081153961</v>
      </c>
      <c r="G552" s="20">
        <v>1.7518239852178901</v>
      </c>
      <c r="H552" s="20">
        <v>1.63912366846158</v>
      </c>
      <c r="I552" s="20">
        <v>1.6207651707974</v>
      </c>
      <c r="J552" s="20">
        <v>1.77602027329842</v>
      </c>
      <c r="K552" s="20">
        <v>1.6537591458666001</v>
      </c>
      <c r="L552" s="51">
        <v>1.7850017707670101</v>
      </c>
    </row>
    <row r="553" spans="1:12" x14ac:dyDescent="0.35">
      <c r="A553" s="19" t="str">
        <f>B528&amp;C553</f>
        <v>VOLUMEN POR ACTO (consumiciones)Resto pescados Ing.</v>
      </c>
      <c r="B553" s="19">
        <v>0</v>
      </c>
      <c r="C553" s="19" t="s">
        <v>144</v>
      </c>
      <c r="D553" s="20">
        <v>1.65688448593557</v>
      </c>
      <c r="E553" s="20">
        <v>1.68245495231959</v>
      </c>
      <c r="F553" s="20">
        <v>1.6806775296782701</v>
      </c>
      <c r="G553" s="20">
        <v>1.6136337702657699</v>
      </c>
      <c r="H553" s="20">
        <v>1.69190686742018</v>
      </c>
      <c r="I553" s="20">
        <v>1.71557580231931</v>
      </c>
      <c r="J553" s="20">
        <v>1.63482605410604</v>
      </c>
      <c r="K553" s="20">
        <v>1.6995643826940099</v>
      </c>
      <c r="L553" s="51">
        <v>1.66881615869351</v>
      </c>
    </row>
    <row r="554" spans="1:12" x14ac:dyDescent="0.35">
      <c r="A554" s="19" t="str">
        <f>B528&amp;C554</f>
        <v>VOLUMEN POR ACTO (consumiciones)Mariscos Ing.</v>
      </c>
      <c r="B554" s="19">
        <v>0</v>
      </c>
      <c r="C554" s="19" t="s">
        <v>145</v>
      </c>
      <c r="D554" s="20">
        <v>1.9626239382762001</v>
      </c>
      <c r="E554" s="20">
        <v>1.9430015279416799</v>
      </c>
      <c r="F554" s="20">
        <v>2.1648734174959201</v>
      </c>
      <c r="G554" s="20">
        <v>2.0411245266093299</v>
      </c>
      <c r="H554" s="20">
        <v>2.02612363947779</v>
      </c>
      <c r="I554" s="20">
        <v>2.0929994713870301</v>
      </c>
      <c r="J554" s="20">
        <v>1.97507862350388</v>
      </c>
      <c r="K554" s="20">
        <v>2.0174797822081101</v>
      </c>
      <c r="L554" s="51">
        <v>2.1050203526311999</v>
      </c>
    </row>
    <row r="555" spans="1:12" x14ac:dyDescent="0.35">
      <c r="A555" s="19" t="str">
        <f>B528&amp;C555</f>
        <v>VOLUMEN POR ACTO (consumiciones)Calamares Ing.</v>
      </c>
      <c r="B555" s="19">
        <v>0</v>
      </c>
      <c r="C555" s="19" t="s">
        <v>146</v>
      </c>
      <c r="D555" s="20">
        <v>1.73075738724527</v>
      </c>
      <c r="E555" s="20">
        <v>1.7246985879123</v>
      </c>
      <c r="F555" s="20">
        <v>1.9891808679819201</v>
      </c>
      <c r="G555" s="20">
        <v>1.8414987424793701</v>
      </c>
      <c r="H555" s="20">
        <v>1.72168079193821</v>
      </c>
      <c r="I555" s="20">
        <v>1.7610297827964001</v>
      </c>
      <c r="J555" s="20">
        <v>1.76008362525259</v>
      </c>
      <c r="K555" s="20">
        <v>1.78488731140877</v>
      </c>
      <c r="L555" s="51">
        <v>1.83260519696241</v>
      </c>
    </row>
    <row r="556" spans="1:12" x14ac:dyDescent="0.35">
      <c r="A556" s="19" t="str">
        <f>B528&amp;C556</f>
        <v>VOLUMEN POR ACTO (consumiciones)Pulpo/sepia Ing.</v>
      </c>
      <c r="B556" s="19">
        <v>0</v>
      </c>
      <c r="C556" s="19" t="s">
        <v>147</v>
      </c>
      <c r="D556" s="20">
        <v>1.8943922112565501</v>
      </c>
      <c r="E556" s="20">
        <v>1.93469655028723</v>
      </c>
      <c r="F556" s="20">
        <v>2.22492098282981</v>
      </c>
      <c r="G556" s="20">
        <v>2.0873925513776102</v>
      </c>
      <c r="H556" s="20">
        <v>1.9363981361387299</v>
      </c>
      <c r="I556" s="20">
        <v>1.9505474894655299</v>
      </c>
      <c r="J556" s="20">
        <v>1.8658128963003</v>
      </c>
      <c r="K556" s="20">
        <v>1.81922028145725</v>
      </c>
      <c r="L556" s="51">
        <v>1.9113044762115701</v>
      </c>
    </row>
    <row r="557" spans="1:12" x14ac:dyDescent="0.35">
      <c r="A557" s="19" t="str">
        <f>B528&amp;C557</f>
        <v>VOLUMEN POR ACTO (consumiciones)Langostinos/Gamb.Ing</v>
      </c>
      <c r="B557" s="19">
        <v>0</v>
      </c>
      <c r="C557" s="19" t="s">
        <v>183</v>
      </c>
      <c r="D557" s="20">
        <v>2.10030562077359</v>
      </c>
      <c r="E557" s="20">
        <v>1.96073891189678</v>
      </c>
      <c r="F557" s="20">
        <v>2.2489107172666598</v>
      </c>
      <c r="G557" s="20">
        <v>2.1711884621156501</v>
      </c>
      <c r="H557" s="20">
        <v>2.0422307427426198</v>
      </c>
      <c r="I557" s="20">
        <v>2.0467378890124501</v>
      </c>
      <c r="J557" s="20">
        <v>1.8936584672571799</v>
      </c>
      <c r="K557" s="20">
        <v>1.9699504719830201</v>
      </c>
      <c r="L557" s="51">
        <v>2.05522560932895</v>
      </c>
    </row>
    <row r="558" spans="1:12" x14ac:dyDescent="0.35">
      <c r="A558" s="19" t="str">
        <f>B528&amp;C558</f>
        <v>VOLUMEN POR ACTO (consumiciones)Otros mariscos Ing.</v>
      </c>
      <c r="B558" s="19">
        <v>0</v>
      </c>
      <c r="C558" s="19" t="s">
        <v>148</v>
      </c>
      <c r="D558" s="20">
        <v>1.9671437457910801</v>
      </c>
      <c r="E558" s="20">
        <v>2.0012223709763601</v>
      </c>
      <c r="F558" s="20">
        <v>2.2702161644283501</v>
      </c>
      <c r="G558" s="20">
        <v>1.97992288324528</v>
      </c>
      <c r="H558" s="20">
        <v>1.93431328021223</v>
      </c>
      <c r="I558" s="20">
        <v>1.94001242403089</v>
      </c>
      <c r="J558" s="20">
        <v>1.9880596649798901</v>
      </c>
      <c r="K558" s="20">
        <v>1.9522799907956601</v>
      </c>
      <c r="L558" s="51">
        <v>1.9650732173780801</v>
      </c>
    </row>
    <row r="559" spans="1:12" x14ac:dyDescent="0.35">
      <c r="A559" s="19" t="str">
        <f>B528&amp;C559</f>
        <v>VOLUMEN POR ACTO (consumiciones).Derivados lacteos Ing</v>
      </c>
      <c r="B559" s="19">
        <v>0</v>
      </c>
      <c r="C559" s="19" t="s">
        <v>184</v>
      </c>
      <c r="D559" s="20">
        <v>2.0080821341306399</v>
      </c>
      <c r="E559" s="20">
        <v>2.0511357471051799</v>
      </c>
      <c r="F559" s="20">
        <v>1.9704032798558999</v>
      </c>
      <c r="G559" s="20">
        <v>1.8992971968800301</v>
      </c>
      <c r="H559" s="20">
        <v>1.9745453630157801</v>
      </c>
      <c r="I559" s="20">
        <v>1.9418758403438801</v>
      </c>
      <c r="J559" s="20">
        <v>1.89222291786735</v>
      </c>
      <c r="K559" s="20">
        <v>1.92939910422651</v>
      </c>
      <c r="L559" s="51">
        <v>1.9317558489236</v>
      </c>
    </row>
    <row r="560" spans="1:12" x14ac:dyDescent="0.35">
      <c r="A560" s="19" t="str">
        <f>B528&amp;C560</f>
        <v>VOLUMEN POR ACTO (consumiciones)Mantequilla Ing.</v>
      </c>
      <c r="B560" s="19">
        <v>0</v>
      </c>
      <c r="C560" s="19" t="s">
        <v>149</v>
      </c>
      <c r="D560" s="20">
        <v>1.48729671236871</v>
      </c>
      <c r="E560" s="20">
        <v>1.47028466374197</v>
      </c>
      <c r="F560" s="20">
        <v>1.4785604217438899</v>
      </c>
      <c r="G560" s="20">
        <v>1.4440129842979299</v>
      </c>
      <c r="H560" s="20">
        <v>1.5095912642979701</v>
      </c>
      <c r="I560" s="20">
        <v>1.3783640141873399</v>
      </c>
      <c r="J560" s="20">
        <v>1.31658483199364</v>
      </c>
      <c r="K560" s="20">
        <v>1.21237736684603</v>
      </c>
      <c r="L560" s="51">
        <v>1.27014257019642</v>
      </c>
    </row>
    <row r="561" spans="1:12" x14ac:dyDescent="0.35">
      <c r="A561" s="19" t="str">
        <f>B528&amp;C561</f>
        <v>VOLUMEN POR ACTO (consumiciones)Postres Ing.</v>
      </c>
      <c r="B561" s="19">
        <v>0</v>
      </c>
      <c r="C561" s="19" t="s">
        <v>150</v>
      </c>
      <c r="D561" s="20">
        <v>1.79877780520506</v>
      </c>
      <c r="E561" s="20">
        <v>1.8865416590873301</v>
      </c>
      <c r="F561" s="20">
        <v>1.7596730331716499</v>
      </c>
      <c r="G561" s="20">
        <v>1.7037821955388199</v>
      </c>
      <c r="H561" s="20">
        <v>1.85487532931414</v>
      </c>
      <c r="I561" s="20">
        <v>1.82577265874872</v>
      </c>
      <c r="J561" s="20">
        <v>1.75538591838165</v>
      </c>
      <c r="K561" s="20">
        <v>1.7932441993764101</v>
      </c>
      <c r="L561" s="51">
        <v>1.8078154533214199</v>
      </c>
    </row>
    <row r="562" spans="1:12" x14ac:dyDescent="0.35">
      <c r="A562" s="19" t="str">
        <f>B528&amp;C562</f>
        <v>VOLUMEN POR ACTO (consumiciones)Yogures Ing.</v>
      </c>
      <c r="B562" s="19">
        <v>0</v>
      </c>
      <c r="C562" s="19" t="s">
        <v>185</v>
      </c>
      <c r="D562" s="20">
        <v>1.82799287198722</v>
      </c>
      <c r="E562" s="20">
        <v>1.7819716523953699</v>
      </c>
      <c r="F562" s="20">
        <v>1.66356437891099</v>
      </c>
      <c r="G562" s="20">
        <v>1.68401893133393</v>
      </c>
      <c r="H562" s="20">
        <v>1.669550276284</v>
      </c>
      <c r="I562" s="20">
        <v>1.8908562174158701</v>
      </c>
      <c r="J562" s="20">
        <v>1.6015647049314701</v>
      </c>
      <c r="K562" s="20">
        <v>1.5560740168615099</v>
      </c>
      <c r="L562" s="51">
        <v>1.64215013526878</v>
      </c>
    </row>
    <row r="563" spans="1:12" x14ac:dyDescent="0.35">
      <c r="A563" s="19" t="str">
        <f>B528&amp;C563</f>
        <v>VOLUMEN POR ACTO (consumiciones)Queso Ing.</v>
      </c>
      <c r="B563" s="19">
        <v>0</v>
      </c>
      <c r="C563" s="19" t="s">
        <v>151</v>
      </c>
      <c r="D563" s="20">
        <v>1.93218476890368</v>
      </c>
      <c r="E563" s="20">
        <v>2.01189448322322</v>
      </c>
      <c r="F563" s="20">
        <v>1.9392170399911399</v>
      </c>
      <c r="G563" s="20">
        <v>1.83609459796788</v>
      </c>
      <c r="H563" s="20">
        <v>1.88573683051111</v>
      </c>
      <c r="I563" s="20">
        <v>1.86088419059752</v>
      </c>
      <c r="J563" s="20">
        <v>1.88403589101077</v>
      </c>
      <c r="K563" s="20">
        <v>1.8750833401939799</v>
      </c>
      <c r="L563" s="51">
        <v>1.8961841325825399</v>
      </c>
    </row>
    <row r="564" spans="1:12" x14ac:dyDescent="0.35">
      <c r="A564" s="19" t="str">
        <f>B528&amp;C564</f>
        <v>VOLUMEN POR ACTO (consumiciones).Fruta Ing.</v>
      </c>
      <c r="B564" s="19">
        <v>0</v>
      </c>
      <c r="C564" s="19" t="s">
        <v>152</v>
      </c>
      <c r="D564" s="20">
        <v>1.8987068395665201</v>
      </c>
      <c r="E564" s="20">
        <v>1.7982167664327999</v>
      </c>
      <c r="F564" s="20">
        <v>1.8041806802251501</v>
      </c>
      <c r="G564" s="20">
        <v>1.7117954370715001</v>
      </c>
      <c r="H564" s="20">
        <v>1.73884723864444</v>
      </c>
      <c r="I564" s="20">
        <v>1.6918539602914</v>
      </c>
      <c r="J564" s="20">
        <v>1.6821843306763</v>
      </c>
      <c r="K564" s="20">
        <v>1.6838615656867999</v>
      </c>
      <c r="L564" s="51">
        <v>2.0798160753950898</v>
      </c>
    </row>
    <row r="565" spans="1:12" x14ac:dyDescent="0.35">
      <c r="A565" s="19" t="str">
        <f>B528&amp;C565</f>
        <v>VOLUMEN POR ACTO (consumiciones)Fruta Fresca Ing</v>
      </c>
      <c r="B565" s="19">
        <v>0</v>
      </c>
      <c r="C565" s="19" t="s">
        <v>153</v>
      </c>
      <c r="D565" s="20">
        <v>2.0384364328606002</v>
      </c>
      <c r="E565" s="20">
        <v>1.9323552173125</v>
      </c>
      <c r="F565" s="20">
        <v>1.9217513792269501</v>
      </c>
      <c r="G565" s="20">
        <v>1.80232995435363</v>
      </c>
      <c r="H565" s="20">
        <v>1.8322909416183899</v>
      </c>
      <c r="I565" s="20">
        <v>1.7905701492372199</v>
      </c>
      <c r="J565" s="20">
        <v>1.86124724177122</v>
      </c>
      <c r="K565" s="20">
        <v>1.8554567874135199</v>
      </c>
      <c r="L565" s="51">
        <v>2.4088725869699799</v>
      </c>
    </row>
    <row r="566" spans="1:12" x14ac:dyDescent="0.35">
      <c r="A566" s="19" t="str">
        <f>B528&amp;C566</f>
        <v>VOLUMEN POR ACTO (consumiciones)Manzana Ing.</v>
      </c>
      <c r="B566" s="19">
        <v>0</v>
      </c>
      <c r="C566" s="19" t="s">
        <v>154</v>
      </c>
      <c r="D566" s="20">
        <v>1.62622113397656</v>
      </c>
      <c r="E566" s="20">
        <v>1.8479257127059201</v>
      </c>
      <c r="F566" s="20">
        <v>1.4938090417871199</v>
      </c>
      <c r="G566" s="20">
        <v>1.7126339265938799</v>
      </c>
      <c r="H566" s="20">
        <v>1.80541100093212</v>
      </c>
      <c r="I566" s="20">
        <v>1.55863890915181</v>
      </c>
      <c r="J566" s="20">
        <v>1.15309477249619</v>
      </c>
      <c r="K566" s="20">
        <v>1.2511691715691999</v>
      </c>
      <c r="L566" s="51">
        <v>1.6189673237134501</v>
      </c>
    </row>
    <row r="567" spans="1:12" x14ac:dyDescent="0.35">
      <c r="A567" s="19" t="str">
        <f>B528&amp;C567</f>
        <v>VOLUMEN POR ACTO (consumiciones)Platano Ing.</v>
      </c>
      <c r="B567" s="19">
        <v>0</v>
      </c>
      <c r="C567" s="19" t="s">
        <v>155</v>
      </c>
      <c r="D567" s="20">
        <v>2.6707486378271099</v>
      </c>
      <c r="E567" s="20">
        <v>2.2676378029334501</v>
      </c>
      <c r="F567" s="20">
        <v>1.8903026485815</v>
      </c>
      <c r="G567" s="20">
        <v>1.9484679196761201</v>
      </c>
      <c r="H567" s="20">
        <v>1.60127521095849</v>
      </c>
      <c r="I567" s="20">
        <v>1.6770929664672301</v>
      </c>
      <c r="J567" s="20">
        <v>2.2173902667486001</v>
      </c>
      <c r="K567" s="20">
        <v>2.1815983539215802</v>
      </c>
      <c r="L567" s="51">
        <v>2.7551963358888099</v>
      </c>
    </row>
    <row r="568" spans="1:12" x14ac:dyDescent="0.35">
      <c r="A568" s="19" t="str">
        <f>B528&amp;C568</f>
        <v>VOLUMEN POR ACTO (consumiciones)Naranja/Mandarina In</v>
      </c>
      <c r="B568" s="19">
        <v>0</v>
      </c>
      <c r="C568" s="19" t="s">
        <v>186</v>
      </c>
      <c r="D568" s="20">
        <v>2.9517160751517499</v>
      </c>
      <c r="E568" s="20">
        <v>2.2549422202055802</v>
      </c>
      <c r="F568" s="20">
        <v>2.3166841527995699</v>
      </c>
      <c r="G568" s="20">
        <v>1.9302786543719599</v>
      </c>
      <c r="H568" s="20">
        <v>1.38307694645205</v>
      </c>
      <c r="I568" s="20">
        <v>2.00062697933256</v>
      </c>
      <c r="J568" s="20">
        <v>1.66855270280082</v>
      </c>
      <c r="K568" s="20">
        <v>1.8318284263125399</v>
      </c>
      <c r="L568" s="51">
        <v>1.71999564757029</v>
      </c>
    </row>
    <row r="569" spans="1:12" x14ac:dyDescent="0.35">
      <c r="A569" s="19" t="str">
        <f>B528&amp;C569</f>
        <v>VOLUMEN POR ACTO (consumiciones)Melon/sandia Ing.</v>
      </c>
      <c r="B569" s="19">
        <v>0</v>
      </c>
      <c r="C569" s="19" t="s">
        <v>156</v>
      </c>
      <c r="D569" s="20">
        <v>1.49535250443274</v>
      </c>
      <c r="E569" s="20">
        <v>1.2056741407398599</v>
      </c>
      <c r="F569" s="20">
        <v>1.3178423791096301</v>
      </c>
      <c r="G569" s="20">
        <v>1.23901299154045</v>
      </c>
      <c r="H569" s="20">
        <v>1.4266613030088899</v>
      </c>
      <c r="I569" s="20">
        <v>1.5325331417510599</v>
      </c>
      <c r="J569" s="20">
        <v>1.24059476680762</v>
      </c>
      <c r="K569" s="20">
        <v>1.34717593930087</v>
      </c>
      <c r="L569" s="51">
        <v>1.66086407881551</v>
      </c>
    </row>
    <row r="570" spans="1:12" x14ac:dyDescent="0.35">
      <c r="A570" s="19" t="str">
        <f>B528&amp;C570</f>
        <v>VOLUMEN POR ACTO (consumiciones)Fresa/freson Ing.</v>
      </c>
      <c r="B570" s="19">
        <v>0</v>
      </c>
      <c r="C570" s="19" t="s">
        <v>157</v>
      </c>
      <c r="D570" s="20">
        <v>1.4913968354598</v>
      </c>
      <c r="E570" s="20">
        <v>1.2630249436633301</v>
      </c>
      <c r="F570" s="20">
        <v>1.40974776701314</v>
      </c>
      <c r="G570" s="20">
        <v>1.6449157643577701</v>
      </c>
      <c r="H570" s="20">
        <v>1.8816663608401201</v>
      </c>
      <c r="I570" s="20">
        <v>2.1999077157145202</v>
      </c>
      <c r="J570" s="20">
        <v>1.2752694222654799</v>
      </c>
      <c r="K570" s="20">
        <v>1.47682485088383</v>
      </c>
      <c r="L570" s="51">
        <v>1.5454468441170399</v>
      </c>
    </row>
    <row r="571" spans="1:12" x14ac:dyDescent="0.35">
      <c r="A571" s="19" t="str">
        <f>B528&amp;C571</f>
        <v>VOLUMEN POR ACTO (consumiciones)Pina Ing.</v>
      </c>
      <c r="B571" s="19">
        <v>0</v>
      </c>
      <c r="C571" s="19" t="s">
        <v>187</v>
      </c>
      <c r="D571" s="20">
        <v>1.3001184254861899</v>
      </c>
      <c r="E571" s="20">
        <v>1.2770504905218301</v>
      </c>
      <c r="F571" s="20">
        <v>1.19522321653839</v>
      </c>
      <c r="G571" s="20">
        <v>1.2367137093715099</v>
      </c>
      <c r="H571" s="20">
        <v>1.33144092513485</v>
      </c>
      <c r="I571" s="20">
        <v>1.1940106104828501</v>
      </c>
      <c r="J571" s="20">
        <v>1.31973412686478</v>
      </c>
      <c r="K571" s="20">
        <v>1.2631744938629701</v>
      </c>
      <c r="L571" s="51">
        <v>1.2774812734082399</v>
      </c>
    </row>
    <row r="572" spans="1:12" x14ac:dyDescent="0.35">
      <c r="A572" s="19" t="str">
        <f>B528&amp;C572</f>
        <v>VOLUMEN POR ACTO (consumiciones)Resto frutas Ing.</v>
      </c>
      <c r="B572" s="19">
        <v>0</v>
      </c>
      <c r="C572" s="19" t="s">
        <v>158</v>
      </c>
      <c r="D572" s="20">
        <v>2.2491326916424699</v>
      </c>
      <c r="E572" s="20">
        <v>2.3794499349475</v>
      </c>
      <c r="F572" s="20">
        <v>2.40712770263334</v>
      </c>
      <c r="G572" s="20">
        <v>2.0157231406801999</v>
      </c>
      <c r="H572" s="20">
        <v>2.1846647184316801</v>
      </c>
      <c r="I572" s="20">
        <v>2.0357906268753898</v>
      </c>
      <c r="J572" s="20">
        <v>1.66376379867471</v>
      </c>
      <c r="K572" s="20">
        <v>1.8555988798060601</v>
      </c>
      <c r="L572" s="51">
        <v>2.9650816570716798</v>
      </c>
    </row>
    <row r="573" spans="1:12" x14ac:dyDescent="0.35">
      <c r="A573" s="19" t="str">
        <f>B528&amp;C573</f>
        <v>VOLUMEN POR ACTO (consumiciones)Mermeladas Ing.</v>
      </c>
      <c r="B573" s="19">
        <v>0</v>
      </c>
      <c r="C573" s="19" t="s">
        <v>188</v>
      </c>
      <c r="D573" s="20">
        <v>1.6086513761361301</v>
      </c>
      <c r="E573" s="20">
        <v>1.5747100619560499</v>
      </c>
      <c r="F573" s="20">
        <v>1.5876449848443499</v>
      </c>
      <c r="G573" s="20">
        <v>1.5078209382899901</v>
      </c>
      <c r="H573" s="20">
        <v>1.53762642180742</v>
      </c>
      <c r="I573" s="20">
        <v>1.4866463892909101</v>
      </c>
      <c r="J573" s="20">
        <v>1.3519824522150801</v>
      </c>
      <c r="K573" s="20">
        <v>1.27661930216736</v>
      </c>
      <c r="L573" s="51">
        <v>1.29833033540052</v>
      </c>
    </row>
    <row r="574" spans="1:12" x14ac:dyDescent="0.35">
      <c r="A574" s="19" t="str">
        <f>B528&amp;C574</f>
        <v>VOLUMEN POR ACTO (consumiciones).Hortalizas/Verdur.Ing</v>
      </c>
      <c r="B574" s="19">
        <v>0</v>
      </c>
      <c r="C574" s="19" t="s">
        <v>189</v>
      </c>
      <c r="D574" s="20">
        <v>2.1528519129991599</v>
      </c>
      <c r="E574" s="20">
        <v>2.1960151374620702</v>
      </c>
      <c r="F574" s="20">
        <v>2.17432121337617</v>
      </c>
      <c r="G574" s="20">
        <v>2.08021102814218</v>
      </c>
      <c r="H574" s="20">
        <v>2.1410060353274201</v>
      </c>
      <c r="I574" s="20">
        <v>2.1414813688544601</v>
      </c>
      <c r="J574" s="20">
        <v>2.0965954717132398</v>
      </c>
      <c r="K574" s="20">
        <v>2.0746430126569999</v>
      </c>
      <c r="L574" s="51">
        <v>2.1007908396705699</v>
      </c>
    </row>
    <row r="575" spans="1:12" x14ac:dyDescent="0.35">
      <c r="A575" s="19" t="str">
        <f>B528&amp;C575</f>
        <v>VOLUMEN POR ACTO (consumiciones)Tomates Ing.</v>
      </c>
      <c r="B575" s="19">
        <v>0</v>
      </c>
      <c r="C575" s="19" t="s">
        <v>159</v>
      </c>
      <c r="D575" s="20">
        <v>1.53136430357327</v>
      </c>
      <c r="E575" s="20">
        <v>1.5955676398623599</v>
      </c>
      <c r="F575" s="20">
        <v>1.5945824039968599</v>
      </c>
      <c r="G575" s="20">
        <v>1.4969113302526</v>
      </c>
      <c r="H575" s="20">
        <v>1.5407052396127601</v>
      </c>
      <c r="I575" s="20">
        <v>1.5180284718913899</v>
      </c>
      <c r="J575" s="20">
        <v>1.5195873833043401</v>
      </c>
      <c r="K575" s="20">
        <v>1.5400062424205101</v>
      </c>
      <c r="L575" s="51">
        <v>1.50469499257433</v>
      </c>
    </row>
    <row r="576" spans="1:12" x14ac:dyDescent="0.35">
      <c r="A576" s="19" t="str">
        <f>B528&amp;C576</f>
        <v>VOLUMEN POR ACTO (consumiciones)Judías verdes Ing.</v>
      </c>
      <c r="B576" s="19">
        <v>0</v>
      </c>
      <c r="C576" s="19" t="s">
        <v>190</v>
      </c>
      <c r="D576" s="20">
        <v>1.6685431191751201</v>
      </c>
      <c r="E576" s="20">
        <v>1.3372288033086599</v>
      </c>
      <c r="F576" s="20">
        <v>1.28861302735706</v>
      </c>
      <c r="G576" s="20">
        <v>1.4671878070186899</v>
      </c>
      <c r="H576" s="20">
        <v>1.90317268479262</v>
      </c>
      <c r="I576" s="20">
        <v>1.6368450401653301</v>
      </c>
      <c r="J576" s="20">
        <v>1.4010780034277499</v>
      </c>
      <c r="K576" s="20">
        <v>1.56236018271227</v>
      </c>
      <c r="L576" s="51">
        <v>2.1317330396063601</v>
      </c>
    </row>
    <row r="577" spans="1:12" x14ac:dyDescent="0.35">
      <c r="A577" s="19" t="str">
        <f>B528&amp;C577</f>
        <v>VOLUMEN POR ACTO (consumiciones)Patatas Ing.</v>
      </c>
      <c r="B577" s="19">
        <v>0</v>
      </c>
      <c r="C577" s="19" t="s">
        <v>160</v>
      </c>
      <c r="D577" s="20">
        <v>1.84176676333597</v>
      </c>
      <c r="E577" s="20">
        <v>1.8927268298198201</v>
      </c>
      <c r="F577" s="20">
        <v>1.8513629277725601</v>
      </c>
      <c r="G577" s="20">
        <v>1.82931936763298</v>
      </c>
      <c r="H577" s="20">
        <v>1.8685930201895</v>
      </c>
      <c r="I577" s="20">
        <v>1.86840481980564</v>
      </c>
      <c r="J577" s="20">
        <v>1.8659411787614</v>
      </c>
      <c r="K577" s="20">
        <v>1.8278908428029801</v>
      </c>
      <c r="L577" s="51">
        <v>1.8641917315659899</v>
      </c>
    </row>
    <row r="578" spans="1:12" x14ac:dyDescent="0.35">
      <c r="A578" s="19" t="str">
        <f>B528&amp;C578</f>
        <v>VOLUMEN POR ACTO (consumiciones)Cebollas Ing.</v>
      </c>
      <c r="B578" s="19">
        <v>0</v>
      </c>
      <c r="C578" s="19" t="s">
        <v>161</v>
      </c>
      <c r="D578" s="20">
        <v>1.8711183902198301</v>
      </c>
      <c r="E578" s="20">
        <v>1.88905245798268</v>
      </c>
      <c r="F578" s="20">
        <v>1.88699145092065</v>
      </c>
      <c r="G578" s="20">
        <v>1.9245257398922999</v>
      </c>
      <c r="H578" s="20">
        <v>1.79072194271614</v>
      </c>
      <c r="I578" s="20">
        <v>1.8362380920277099</v>
      </c>
      <c r="J578" s="20">
        <v>1.8097423307018501</v>
      </c>
      <c r="K578" s="20">
        <v>1.8428956506526599</v>
      </c>
      <c r="L578" s="51">
        <v>1.8400597978636899</v>
      </c>
    </row>
    <row r="579" spans="1:12" x14ac:dyDescent="0.35">
      <c r="A579" s="19" t="str">
        <f>B528&amp;C579</f>
        <v>VOLUMEN POR ACTO (consumiciones)Pimientos Ing.</v>
      </c>
      <c r="B579" s="19">
        <v>0</v>
      </c>
      <c r="C579" s="19" t="s">
        <v>162</v>
      </c>
      <c r="D579" s="20">
        <v>1.9228171838397301</v>
      </c>
      <c r="E579" s="20">
        <v>1.80990021775784</v>
      </c>
      <c r="F579" s="20">
        <v>1.9519013520151001</v>
      </c>
      <c r="G579" s="20">
        <v>2.0471859817553599</v>
      </c>
      <c r="H579" s="20">
        <v>1.8802416707195</v>
      </c>
      <c r="I579" s="20">
        <v>1.94929758588261</v>
      </c>
      <c r="J579" s="20">
        <v>1.89693932376981</v>
      </c>
      <c r="K579" s="20">
        <v>1.9375012955319999</v>
      </c>
      <c r="L579" s="51">
        <v>1.98205558389452</v>
      </c>
    </row>
    <row r="580" spans="1:12" x14ac:dyDescent="0.35">
      <c r="A580" s="19" t="str">
        <f>B528&amp;C580</f>
        <v>VOLUMEN POR ACTO (consumiciones)Lechugas Ing.</v>
      </c>
      <c r="B580" s="19">
        <v>0</v>
      </c>
      <c r="C580" s="19" t="s">
        <v>163</v>
      </c>
      <c r="D580" s="20">
        <v>1.6483037947030299</v>
      </c>
      <c r="E580" s="20">
        <v>1.7268525651911399</v>
      </c>
      <c r="F580" s="20">
        <v>1.67256237625904</v>
      </c>
      <c r="G580" s="20">
        <v>1.6247804834533901</v>
      </c>
      <c r="H580" s="20">
        <v>1.6670410638227799</v>
      </c>
      <c r="I580" s="20">
        <v>1.69218416785757</v>
      </c>
      <c r="J580" s="20">
        <v>1.6458234693193501</v>
      </c>
      <c r="K580" s="20">
        <v>1.6476691766190701</v>
      </c>
      <c r="L580" s="51">
        <v>1.5684235458657101</v>
      </c>
    </row>
    <row r="581" spans="1:12" x14ac:dyDescent="0.35">
      <c r="A581" s="19" t="str">
        <f>B528&amp;C581</f>
        <v>VOLUMEN POR ACTO (consumiciones)Setas Ing.</v>
      </c>
      <c r="B581" s="19">
        <v>0</v>
      </c>
      <c r="C581" s="19" t="s">
        <v>164</v>
      </c>
      <c r="D581" s="20">
        <v>1.63212927591822</v>
      </c>
      <c r="E581" s="20">
        <v>1.56912753816151</v>
      </c>
      <c r="F581" s="20">
        <v>1.7128981647939501</v>
      </c>
      <c r="G581" s="20">
        <v>1.5640774574555301</v>
      </c>
      <c r="H581" s="20">
        <v>1.50760422469462</v>
      </c>
      <c r="I581" s="20">
        <v>1.50688055606365</v>
      </c>
      <c r="J581" s="20">
        <v>1.5665286992513201</v>
      </c>
      <c r="K581" s="20">
        <v>1.57102751667284</v>
      </c>
      <c r="L581" s="51">
        <v>1.59118721129894</v>
      </c>
    </row>
    <row r="582" spans="1:12" x14ac:dyDescent="0.35">
      <c r="A582" s="19" t="str">
        <f>B528&amp;C582</f>
        <v>VOLUMEN POR ACTO (consumiciones)Esparragos Ing.</v>
      </c>
      <c r="B582" s="19">
        <v>0</v>
      </c>
      <c r="C582" s="19" t="s">
        <v>165</v>
      </c>
      <c r="D582" s="20">
        <v>1.5807824248033</v>
      </c>
      <c r="E582" s="20">
        <v>1.6532767167987901</v>
      </c>
      <c r="F582" s="20">
        <v>1.4411815161778601</v>
      </c>
      <c r="G582" s="20">
        <v>1.65434284954263</v>
      </c>
      <c r="H582" s="20">
        <v>1.73657039254229</v>
      </c>
      <c r="I582" s="20">
        <v>1.4866393500159201</v>
      </c>
      <c r="J582" s="20">
        <v>1.61208322137731</v>
      </c>
      <c r="K582" s="20">
        <v>1.7127124314468301</v>
      </c>
      <c r="L582" s="51">
        <v>1.6157173598768599</v>
      </c>
    </row>
    <row r="583" spans="1:12" x14ac:dyDescent="0.35">
      <c r="A583" s="19" t="str">
        <f>B528&amp;C583</f>
        <v>VOLUMEN POR ACTO (consumiciones)Otras hortalizas Ing.</v>
      </c>
      <c r="B583" s="19">
        <v>0</v>
      </c>
      <c r="C583" s="19" t="s">
        <v>166</v>
      </c>
      <c r="D583" s="20">
        <v>1.7458762298326</v>
      </c>
      <c r="E583" s="20">
        <v>1.82419401402429</v>
      </c>
      <c r="F583" s="20">
        <v>1.7421167296008599</v>
      </c>
      <c r="G583" s="20">
        <v>1.6733759100104999</v>
      </c>
      <c r="H583" s="20">
        <v>1.67208527616227</v>
      </c>
      <c r="I583" s="20">
        <v>1.7205819168540799</v>
      </c>
      <c r="J583" s="20">
        <v>1.7105215196344701</v>
      </c>
      <c r="K583" s="20">
        <v>1.6741064073274701</v>
      </c>
      <c r="L583" s="51">
        <v>1.6763127905478401</v>
      </c>
    </row>
    <row r="584" spans="1:12" x14ac:dyDescent="0.35">
      <c r="A584" s="19" t="str">
        <f>B528&amp;C584</f>
        <v>VOLUMEN POR ACTO (consumiciones).Aceite alino Ing.</v>
      </c>
      <c r="B584" s="19">
        <v>0</v>
      </c>
      <c r="C584" s="19" t="s">
        <v>191</v>
      </c>
      <c r="D584" s="20">
        <v>1.45487596812372</v>
      </c>
      <c r="E584" s="20">
        <v>1.5234050308420899</v>
      </c>
      <c r="F584" s="20">
        <v>1.4819882390646899</v>
      </c>
      <c r="G584" s="20">
        <v>1.4014789579718101</v>
      </c>
      <c r="H584" s="20">
        <v>1.46083792649077</v>
      </c>
      <c r="I584" s="20">
        <v>1.4472712357230699</v>
      </c>
      <c r="J584" s="20">
        <v>1.4420162844408999</v>
      </c>
      <c r="K584" s="20">
        <v>1.40929556605609</v>
      </c>
      <c r="L584" s="51">
        <v>1.4372137221416901</v>
      </c>
    </row>
    <row r="585" spans="1:12" x14ac:dyDescent="0.35">
      <c r="A585" s="19" t="str">
        <f>B528&amp;C585</f>
        <v>VOLUMEN POR ACTO (consumiciones)Aceite oliva Ing.</v>
      </c>
      <c r="B585" s="19">
        <v>0</v>
      </c>
      <c r="C585" s="19" t="s">
        <v>270</v>
      </c>
      <c r="D585" s="20">
        <v>1.2709846927406701</v>
      </c>
      <c r="E585" s="20">
        <v>1.3837062412133501</v>
      </c>
      <c r="F585" s="20">
        <v>1.30912470143732</v>
      </c>
      <c r="G585" s="20">
        <v>1.2101986844516199</v>
      </c>
      <c r="H585" s="20">
        <v>1.3844418706186901</v>
      </c>
      <c r="I585" s="20">
        <v>1.2365510605513499</v>
      </c>
      <c r="J585" s="20">
        <v>1.26272015430221</v>
      </c>
      <c r="K585" s="20">
        <v>1.3014854285281099</v>
      </c>
      <c r="L585" s="51">
        <v>1.26861590038886</v>
      </c>
    </row>
    <row r="586" spans="1:12" x14ac:dyDescent="0.35">
      <c r="A586" s="19" t="str">
        <f>B528&amp;C586</f>
        <v>VOLUMEN POR ACTO (consumiciones)Resto aceite Ing.</v>
      </c>
      <c r="B586" s="19">
        <v>0</v>
      </c>
      <c r="C586" s="19" t="s">
        <v>271</v>
      </c>
      <c r="D586" s="20">
        <v>1.5589255990497799</v>
      </c>
      <c r="E586" s="20">
        <v>1.5770034076575501</v>
      </c>
      <c r="F586" s="20">
        <v>1.5460619891065199</v>
      </c>
      <c r="G586" s="20">
        <v>1.4975671855030499</v>
      </c>
      <c r="H586" s="20">
        <v>1.49703639641828</v>
      </c>
      <c r="I586" s="20">
        <v>1.5361411809649399</v>
      </c>
      <c r="J586" s="20">
        <v>1.5162095142668801</v>
      </c>
      <c r="K586" s="20">
        <v>1.4567934702288201</v>
      </c>
      <c r="L586" s="51">
        <v>1.5232475733105</v>
      </c>
    </row>
    <row r="587" spans="1:12" x14ac:dyDescent="0.35">
      <c r="A587" s="19" t="str">
        <f>B528&amp;C587</f>
        <v>VOLUMEN POR ACTO (consumiciones).Pan Ing.</v>
      </c>
      <c r="B587" s="19">
        <v>0</v>
      </c>
      <c r="C587" s="19" t="s">
        <v>167</v>
      </c>
      <c r="D587" s="20">
        <v>2.1749329218048099</v>
      </c>
      <c r="E587" s="20">
        <v>2.30501161667044</v>
      </c>
      <c r="F587" s="20">
        <v>2.2003554075007701</v>
      </c>
      <c r="G587" s="20">
        <v>2.1112729903135699</v>
      </c>
      <c r="H587" s="20">
        <v>2.2012929348857901</v>
      </c>
      <c r="I587" s="20">
        <v>2.1822308298139301</v>
      </c>
      <c r="J587" s="20">
        <v>2.15586948104283</v>
      </c>
      <c r="K587" s="20">
        <v>2.1329009825207499</v>
      </c>
      <c r="L587" s="51">
        <v>2.1279092085423001</v>
      </c>
    </row>
    <row r="588" spans="1:12" x14ac:dyDescent="0.35">
      <c r="A588" s="19" t="str">
        <f>B528&amp;C588</f>
        <v>VOLUMEN POR ACTO (consumiciones).Pastas Ing.</v>
      </c>
      <c r="B588" s="19">
        <v>0</v>
      </c>
      <c r="C588" s="19" t="s">
        <v>168</v>
      </c>
      <c r="D588" s="20">
        <v>1.4790215765300401</v>
      </c>
      <c r="E588" s="20">
        <v>1.6819316846058201</v>
      </c>
      <c r="F588" s="20">
        <v>1.6592964130246</v>
      </c>
      <c r="G588" s="20">
        <v>1.55554027747109</v>
      </c>
      <c r="H588" s="20">
        <v>1.5428724249324799</v>
      </c>
      <c r="I588" s="20">
        <v>1.5113317832853099</v>
      </c>
      <c r="J588" s="20">
        <v>1.4679593755259699</v>
      </c>
      <c r="K588" s="20">
        <v>1.4739650837959799</v>
      </c>
      <c r="L588" s="51">
        <v>1.56655527708159</v>
      </c>
    </row>
    <row r="589" spans="1:12" x14ac:dyDescent="0.35">
      <c r="A589" s="19" t="str">
        <f>B528&amp;C589</f>
        <v>VOLUMEN POR ACTO (consumiciones).Arroz Ing.</v>
      </c>
      <c r="B589" s="19">
        <v>0</v>
      </c>
      <c r="C589" s="19" t="s">
        <v>169</v>
      </c>
      <c r="D589" s="20">
        <v>2.1904456679657698</v>
      </c>
      <c r="E589" s="20">
        <v>2.04169126412362</v>
      </c>
      <c r="F589" s="20">
        <v>2.0675042129804</v>
      </c>
      <c r="G589" s="20">
        <v>2.1432204500585699</v>
      </c>
      <c r="H589" s="20">
        <v>2.0659412053364701</v>
      </c>
      <c r="I589" s="20">
        <v>1.96888153690993</v>
      </c>
      <c r="J589" s="20">
        <v>1.9719612961819499</v>
      </c>
      <c r="K589" s="20">
        <v>2.1754714931754799</v>
      </c>
      <c r="L589" s="51">
        <v>2.1474665995136801</v>
      </c>
    </row>
    <row r="590" spans="1:12" x14ac:dyDescent="0.35">
      <c r="A590" s="19" t="str">
        <f>B528&amp;C590</f>
        <v>VOLUMEN POR ACTO (consumiciones).Legumbres Ing.</v>
      </c>
      <c r="B590" s="19">
        <v>0</v>
      </c>
      <c r="C590" s="19" t="s">
        <v>170</v>
      </c>
      <c r="D590" s="20">
        <v>1.51070392220284</v>
      </c>
      <c r="E590" s="20">
        <v>1.5436134029412101</v>
      </c>
      <c r="F590" s="20">
        <v>1.3683015694745899</v>
      </c>
      <c r="G590" s="20">
        <v>1.38403909753538</v>
      </c>
      <c r="H590" s="20">
        <v>1.41424486700292</v>
      </c>
      <c r="I590" s="20">
        <v>1.6629836046072199</v>
      </c>
      <c r="J590" s="20">
        <v>1.70534360932449</v>
      </c>
      <c r="K590" s="20">
        <v>1.56633745778356</v>
      </c>
      <c r="L590" s="51">
        <v>1.8688856643705001</v>
      </c>
    </row>
    <row r="591" spans="1:12" x14ac:dyDescent="0.35">
      <c r="A591" s="19" t="str">
        <f>B528&amp;C591</f>
        <v>VOLUMEN POR ACTO (consumiciones)BATIDOS</v>
      </c>
      <c r="B591" s="19">
        <v>0</v>
      </c>
      <c r="C591" s="19" t="s">
        <v>272</v>
      </c>
      <c r="D591" s="20">
        <v>1.54984171318715</v>
      </c>
      <c r="E591" s="20">
        <v>1.57114091448487</v>
      </c>
      <c r="F591" s="20">
        <v>1.52933182105612</v>
      </c>
      <c r="G591" s="20">
        <v>1.42068457286211</v>
      </c>
      <c r="H591" s="20">
        <v>1.58255933959963</v>
      </c>
      <c r="I591" s="20">
        <v>1.4942578317332</v>
      </c>
      <c r="J591" s="20">
        <v>1.3817751804234699</v>
      </c>
      <c r="K591" s="20">
        <v>1.48609382064844</v>
      </c>
      <c r="L591" s="51">
        <v>1.5244601158129301</v>
      </c>
    </row>
    <row r="592" spans="1:12" x14ac:dyDescent="0.35">
      <c r="A592" s="19" t="str">
        <f>B528&amp;C592</f>
        <v>VOLUMEN POR ACTO (consumiciones)HELADOS</v>
      </c>
      <c r="B592" s="19">
        <v>0</v>
      </c>
      <c r="C592" s="19" t="s">
        <v>273</v>
      </c>
      <c r="D592" s="20">
        <v>2.0301835331284801</v>
      </c>
      <c r="E592" s="20">
        <v>1.84027590843221</v>
      </c>
      <c r="F592" s="20">
        <v>1.81326053624445</v>
      </c>
      <c r="G592" s="20">
        <v>1.9048452505298901</v>
      </c>
      <c r="H592" s="20">
        <v>2.0230576892791299</v>
      </c>
      <c r="I592" s="20">
        <v>1.83452536164401</v>
      </c>
      <c r="J592" s="20">
        <v>1.7370664053412299</v>
      </c>
      <c r="K592" s="20">
        <v>1.9308238998017899</v>
      </c>
      <c r="L592" s="51">
        <v>1.99418957267901</v>
      </c>
    </row>
    <row r="593" spans="1:12" x14ac:dyDescent="0.35">
      <c r="A593" s="19" t="str">
        <f>B528&amp;C593</f>
        <v>VOLUMEN POR ACTO (consumiciones)GALLETAS</v>
      </c>
      <c r="B593" s="19">
        <v>0</v>
      </c>
      <c r="C593" s="19" t="s">
        <v>274</v>
      </c>
      <c r="D593" s="20">
        <v>1.4947685360723799</v>
      </c>
      <c r="E593" s="20">
        <v>1.5696995090351999</v>
      </c>
      <c r="F593" s="20">
        <v>1.4034474221291999</v>
      </c>
      <c r="G593" s="20">
        <v>1.67704779010839</v>
      </c>
      <c r="H593" s="20">
        <v>1.53190582344594</v>
      </c>
      <c r="I593" s="20">
        <v>1.65903328461476</v>
      </c>
      <c r="J593" s="20">
        <v>1.5877245954211301</v>
      </c>
      <c r="K593" s="20">
        <v>1.47535500571835</v>
      </c>
      <c r="L593" s="51">
        <v>1.4995572686077401</v>
      </c>
    </row>
    <row r="594" spans="1:12" x14ac:dyDescent="0.35">
      <c r="A594" s="19" t="str">
        <f>B528&amp;C594</f>
        <v>VOLUMEN POR ACTO (consumiciones)BOLLERÍA</v>
      </c>
      <c r="B594" s="19">
        <v>0</v>
      </c>
      <c r="C594" s="19" t="s">
        <v>275</v>
      </c>
      <c r="D594" s="20">
        <v>2.4223094578228701</v>
      </c>
      <c r="E594" s="20">
        <v>2.3768171638906801</v>
      </c>
      <c r="F594" s="20">
        <v>2.4587377612438002</v>
      </c>
      <c r="G594" s="20">
        <v>2.34982297984818</v>
      </c>
      <c r="H594" s="20">
        <v>2.4193672029770701</v>
      </c>
      <c r="I594" s="20">
        <v>2.3920298587083799</v>
      </c>
      <c r="J594" s="20">
        <v>2.4359283888774699</v>
      </c>
      <c r="K594" s="20">
        <v>2.5037884798244701</v>
      </c>
      <c r="L594" s="51">
        <v>2.4174654469433099</v>
      </c>
    </row>
    <row r="595" spans="1:12" x14ac:dyDescent="0.35">
      <c r="A595" s="19" t="str">
        <f>B528&amp;C595</f>
        <v>VOLUMEN POR ACTO (consumiciones)BOLLERIA SALADA</v>
      </c>
      <c r="B595" s="19">
        <v>0</v>
      </c>
      <c r="C595" s="19" t="s">
        <v>276</v>
      </c>
      <c r="D595" s="20">
        <v>1.6691023048754401</v>
      </c>
      <c r="E595" s="20">
        <v>1.6062242810465699</v>
      </c>
      <c r="F595" s="20">
        <v>1.7435103494305</v>
      </c>
      <c r="G595" s="20">
        <v>2.06960071044923</v>
      </c>
      <c r="H595" s="20">
        <v>1.7716813934987601</v>
      </c>
      <c r="I595" s="20">
        <v>1.81489745076659</v>
      </c>
      <c r="J595" s="20">
        <v>1.65324729278492</v>
      </c>
      <c r="K595" s="20">
        <v>1.7745971442776001</v>
      </c>
      <c r="L595" s="51">
        <v>1.6151307481072501</v>
      </c>
    </row>
    <row r="596" spans="1:12" x14ac:dyDescent="0.35">
      <c r="A596" s="19" t="str">
        <f>B528&amp;C596</f>
        <v>VOLUMEN POR ACTO (consumiciones)BOLLERIA DULCE</v>
      </c>
      <c r="B596" s="19">
        <v>0</v>
      </c>
      <c r="C596" s="19" t="s">
        <v>277</v>
      </c>
      <c r="D596" s="20">
        <v>2.43715616396854</v>
      </c>
      <c r="E596" s="20">
        <v>2.38886722816315</v>
      </c>
      <c r="F596" s="20">
        <v>2.47257036232691</v>
      </c>
      <c r="G596" s="20">
        <v>2.3426084103585199</v>
      </c>
      <c r="H596" s="20">
        <v>2.43452689011571</v>
      </c>
      <c r="I596" s="20">
        <v>2.3985537449329799</v>
      </c>
      <c r="J596" s="20">
        <v>2.4522923361181799</v>
      </c>
      <c r="K596" s="20">
        <v>2.5102584982852698</v>
      </c>
      <c r="L596" s="51">
        <v>2.4273061635421098</v>
      </c>
    </row>
    <row r="597" spans="1:12" x14ac:dyDescent="0.35">
      <c r="A597" s="19" t="str">
        <f>B528&amp;C597</f>
        <v>VOLUMEN POR ACTO (consumiciones)PAL.PAN+BARRIT+TORTIT</v>
      </c>
      <c r="B597" s="19">
        <v>0</v>
      </c>
      <c r="C597" s="19" t="s">
        <v>278</v>
      </c>
      <c r="D597" s="20">
        <v>1.7634915325306799</v>
      </c>
      <c r="E597" s="20">
        <v>1.5889782318646599</v>
      </c>
      <c r="F597" s="20">
        <v>1.4458189943876001</v>
      </c>
      <c r="G597" s="20">
        <v>1.5601141439639299</v>
      </c>
      <c r="H597" s="20">
        <v>1.5719073486672599</v>
      </c>
      <c r="I597" s="20">
        <v>1.6509355957040801</v>
      </c>
      <c r="J597" s="20">
        <v>1.67305720978676</v>
      </c>
      <c r="K597" s="20">
        <v>1.60871326042447</v>
      </c>
      <c r="L597" s="51">
        <v>1.7825724293958201</v>
      </c>
    </row>
    <row r="598" spans="1:12" x14ac:dyDescent="0.35">
      <c r="A598" s="19" t="str">
        <f>B528&amp;C598</f>
        <v>VOLUMEN POR ACTO (consumiciones)PALITOS PAN</v>
      </c>
      <c r="B598" s="19">
        <v>0</v>
      </c>
      <c r="C598" s="19" t="s">
        <v>279</v>
      </c>
      <c r="D598" s="20">
        <v>1.71886438085653</v>
      </c>
      <c r="E598" s="20">
        <v>1.5875496205044901</v>
      </c>
      <c r="F598" s="20">
        <v>1.4680816618022401</v>
      </c>
      <c r="G598" s="20">
        <v>1.4821941986834399</v>
      </c>
      <c r="H598" s="20">
        <v>1.4015110529127</v>
      </c>
      <c r="I598" s="20">
        <v>1.4245417516949499</v>
      </c>
      <c r="J598" s="20">
        <v>1.7030254742279001</v>
      </c>
      <c r="K598" s="20">
        <v>1.66755928966002</v>
      </c>
      <c r="L598" s="51">
        <v>1.74162011509041</v>
      </c>
    </row>
    <row r="599" spans="1:12" x14ac:dyDescent="0.35">
      <c r="A599" s="19" t="str">
        <f>B528&amp;C599</f>
        <v>VOLUMEN POR ACTO (consumiciones)TORTITAS</v>
      </c>
      <c r="B599" s="19">
        <v>0</v>
      </c>
      <c r="C599" s="19" t="s">
        <v>280</v>
      </c>
      <c r="D599" s="20">
        <v>1.48430106209799</v>
      </c>
      <c r="E599" s="20">
        <v>1.5007217639375401</v>
      </c>
      <c r="F599" s="20">
        <v>1.4078737832921999</v>
      </c>
      <c r="G599" s="20">
        <v>1.78876044477873</v>
      </c>
      <c r="H599" s="20">
        <v>1.70281755078317</v>
      </c>
      <c r="I599" s="20">
        <v>1.87739583051531</v>
      </c>
      <c r="J599" s="20">
        <v>1.53350354320023</v>
      </c>
      <c r="K599" s="20">
        <v>1.5151409317506901</v>
      </c>
      <c r="L599" s="51">
        <v>2.0567290189815002</v>
      </c>
    </row>
    <row r="600" spans="1:12" x14ac:dyDescent="0.35">
      <c r="A600" s="19" t="str">
        <f>B528&amp;C600</f>
        <v>VOLUMEN POR ACTO (consumiciones)BARRITAS</v>
      </c>
      <c r="B600" s="19">
        <v>0</v>
      </c>
      <c r="C600" s="19" t="s">
        <v>281</v>
      </c>
      <c r="D600" s="20">
        <v>2.06834683293989</v>
      </c>
      <c r="E600" s="20">
        <v>1.5368549883136799</v>
      </c>
      <c r="F600" s="20">
        <v>1.4104899627041501</v>
      </c>
      <c r="G600" s="20">
        <v>1.4517394011738101</v>
      </c>
      <c r="H600" s="20">
        <v>1.88720829765197</v>
      </c>
      <c r="I600" s="20">
        <v>1.8540433531963501</v>
      </c>
      <c r="J600" s="20">
        <v>1.64661813134846</v>
      </c>
      <c r="K600" s="20">
        <v>1.48282289514171</v>
      </c>
      <c r="L600" s="51">
        <v>1.52227911745707</v>
      </c>
    </row>
    <row r="601" spans="1:12" x14ac:dyDescent="0.35">
      <c r="A601" s="19" t="str">
        <f>B528&amp;C601</f>
        <v>VOLUMEN POR ACTO (consumiciones).Resto productos Ing.</v>
      </c>
      <c r="B601" s="19">
        <v>0</v>
      </c>
      <c r="C601" s="19" t="s">
        <v>175</v>
      </c>
      <c r="D601" s="20">
        <v>2.3061340826657899</v>
      </c>
      <c r="E601" s="20">
        <v>2.35195424901453</v>
      </c>
      <c r="F601" s="20">
        <v>2.2989382872740398</v>
      </c>
      <c r="G601" s="20">
        <v>2.2050973882742202</v>
      </c>
      <c r="H601" s="20">
        <v>2.2198386038032298</v>
      </c>
      <c r="I601" s="20">
        <v>2.2866813743288699</v>
      </c>
      <c r="J601" s="20">
        <v>2.2074349837719298</v>
      </c>
      <c r="K601" s="20">
        <v>2.25398055897239</v>
      </c>
      <c r="L601" s="51">
        <v>2.1977928914089899</v>
      </c>
    </row>
    <row r="602" spans="1:12" x14ac:dyDescent="0.35">
      <c r="A602" s="19" t="str">
        <f>B528&amp;C602</f>
        <v>VOLUMEN POR ACTO (consumiciones)Platos Base Huevos</v>
      </c>
      <c r="B602" s="19">
        <v>0</v>
      </c>
      <c r="C602" s="19" t="s">
        <v>254</v>
      </c>
      <c r="D602" s="20">
        <v>1.78533059895458</v>
      </c>
      <c r="E602" s="20">
        <v>1.8955668157766701</v>
      </c>
      <c r="F602" s="20">
        <v>1.82450132566557</v>
      </c>
      <c r="G602" s="20">
        <v>1.7785039395881299</v>
      </c>
      <c r="H602" s="20">
        <v>1.7930704744498001</v>
      </c>
      <c r="I602" s="20">
        <v>1.9120937981464401</v>
      </c>
      <c r="J602" s="20">
        <v>1.8136435132039801</v>
      </c>
      <c r="K602" s="20">
        <v>1.8320692405763099</v>
      </c>
      <c r="L602" s="51">
        <v>1.81689116226048</v>
      </c>
    </row>
    <row r="603" spans="1:12" x14ac:dyDescent="0.35">
      <c r="A603" s="19" t="str">
        <f>B603&amp;C603</f>
        <v>CONSUMO PER CAPITA (kg ó litros por individuo).T.Alimentos TOTAL ING</v>
      </c>
      <c r="B603" s="19" t="s">
        <v>122</v>
      </c>
      <c r="C603" s="19" t="s">
        <v>176</v>
      </c>
      <c r="D603" s="20">
        <v>14.749000809432101</v>
      </c>
      <c r="E603" s="20">
        <v>10.2901785449522</v>
      </c>
      <c r="F603" s="20">
        <v>9.8650913814334498</v>
      </c>
      <c r="G603" s="20">
        <v>10.2504116126492</v>
      </c>
      <c r="H603" s="20">
        <v>14.551004848282799</v>
      </c>
      <c r="I603" s="20">
        <v>10.1171877861069</v>
      </c>
      <c r="J603" s="20">
        <v>10.0965618791524</v>
      </c>
      <c r="K603" s="20">
        <v>10.5072192232577</v>
      </c>
      <c r="L603" s="51">
        <v>15.013728391635601</v>
      </c>
    </row>
    <row r="604" spans="1:12" x14ac:dyDescent="0.35">
      <c r="A604" s="19" t="str">
        <f>B603&amp;C604</f>
        <v>CONSUMO PER CAPITA (kg ó litros por individuo).T.Carne Ing.</v>
      </c>
      <c r="B604" s="19">
        <v>0</v>
      </c>
      <c r="C604" s="19" t="s">
        <v>126</v>
      </c>
      <c r="D604" s="20">
        <v>2.3137157510566002</v>
      </c>
      <c r="E604" s="20">
        <v>1.68326527816859</v>
      </c>
      <c r="F604" s="20">
        <v>1.5851194870126999</v>
      </c>
      <c r="G604" s="20">
        <v>1.6291524213931201</v>
      </c>
      <c r="H604" s="20">
        <v>2.2788420022311899</v>
      </c>
      <c r="I604" s="20">
        <v>1.67966881294102</v>
      </c>
      <c r="J604" s="20">
        <v>1.64291310606779</v>
      </c>
      <c r="K604" s="20">
        <v>1.70965513490663</v>
      </c>
      <c r="L604" s="51">
        <v>2.4794079036964001</v>
      </c>
    </row>
    <row r="605" spans="1:12" x14ac:dyDescent="0.35">
      <c r="A605" s="19" t="str">
        <f>B603&amp;C605</f>
        <v>CONSUMO PER CAPITA (kg ó litros por individuo)T.Carne Fresca Ing</v>
      </c>
      <c r="B605" s="19">
        <v>0</v>
      </c>
      <c r="C605" s="19" t="s">
        <v>127</v>
      </c>
      <c r="D605" s="20">
        <v>2.0494270608417602</v>
      </c>
      <c r="E605" s="20">
        <v>1.49225171804185</v>
      </c>
      <c r="F605" s="20">
        <v>1.4077138190018399</v>
      </c>
      <c r="G605" s="20">
        <v>1.4488653593508101</v>
      </c>
      <c r="H605" s="20">
        <v>2.02433846957216</v>
      </c>
      <c r="I605" s="20">
        <v>1.4840820025863599</v>
      </c>
      <c r="J605" s="20">
        <v>1.4547279772961199</v>
      </c>
      <c r="K605" s="20">
        <v>1.5160411733417201</v>
      </c>
      <c r="L605" s="51">
        <v>2.19706020712198</v>
      </c>
    </row>
    <row r="606" spans="1:12" x14ac:dyDescent="0.35">
      <c r="A606" s="19" t="str">
        <f>B603&amp;C606</f>
        <v>CONSUMO PER CAPITA (kg ó litros por individuo)Ternera Ing.</v>
      </c>
      <c r="B606" s="19">
        <v>0</v>
      </c>
      <c r="C606" s="19" t="s">
        <v>128</v>
      </c>
      <c r="D606" s="20">
        <v>0.70002118377510003</v>
      </c>
      <c r="E606" s="20">
        <v>0.50640404680219897</v>
      </c>
      <c r="F606" s="20">
        <v>0.484553127274017</v>
      </c>
      <c r="G606" s="20">
        <v>0.468897973270825</v>
      </c>
      <c r="H606" s="20">
        <v>0.688491259317214</v>
      </c>
      <c r="I606" s="20">
        <v>0.51032336728962702</v>
      </c>
      <c r="J606" s="20">
        <v>0.49810931214034199</v>
      </c>
      <c r="K606" s="20">
        <v>0.52100716646436396</v>
      </c>
      <c r="L606" s="51">
        <v>0.75509218387976296</v>
      </c>
    </row>
    <row r="607" spans="1:12" x14ac:dyDescent="0.35">
      <c r="A607" s="19" t="str">
        <f>B603&amp;C607</f>
        <v>CONSUMO PER CAPITA (kg ó litros por individuo)Pollo Ing.</v>
      </c>
      <c r="B607" s="19">
        <v>0</v>
      </c>
      <c r="C607" s="19" t="s">
        <v>129</v>
      </c>
      <c r="D607" s="20">
        <v>0.80996565184010405</v>
      </c>
      <c r="E607" s="20">
        <v>0.58461889043867099</v>
      </c>
      <c r="F607" s="20">
        <v>0.53682386018627704</v>
      </c>
      <c r="G607" s="20">
        <v>0.57117885178335803</v>
      </c>
      <c r="H607" s="20">
        <v>0.77611801805673297</v>
      </c>
      <c r="I607" s="20">
        <v>0.54132787460438903</v>
      </c>
      <c r="J607" s="20">
        <v>0.53533502012509604</v>
      </c>
      <c r="K607" s="20">
        <v>0.557749478867407</v>
      </c>
      <c r="L607" s="51">
        <v>0.84905440688269895</v>
      </c>
    </row>
    <row r="608" spans="1:12" x14ac:dyDescent="0.35">
      <c r="A608" s="19" t="str">
        <f>B603&amp;C608</f>
        <v>CONSUMO PER CAPITA (kg ó litros por individuo)Porcino Ing.</v>
      </c>
      <c r="B608" s="19">
        <v>0</v>
      </c>
      <c r="C608" s="19" t="s">
        <v>130</v>
      </c>
      <c r="D608" s="20">
        <v>0.28471190431377602</v>
      </c>
      <c r="E608" s="20">
        <v>0.19137069657818701</v>
      </c>
      <c r="F608" s="20">
        <v>0.19098102562003999</v>
      </c>
      <c r="G608" s="20">
        <v>0.19671166212759</v>
      </c>
      <c r="H608" s="20">
        <v>0.30081500602492001</v>
      </c>
      <c r="I608" s="20">
        <v>0.210044617518169</v>
      </c>
      <c r="J608" s="20">
        <v>0.22601924768019499</v>
      </c>
      <c r="K608" s="20">
        <v>0.21880786365052099</v>
      </c>
      <c r="L608" s="51">
        <v>0.31546845898616499</v>
      </c>
    </row>
    <row r="609" spans="1:12" x14ac:dyDescent="0.35">
      <c r="A609" s="19" t="str">
        <f>B603&amp;C609</f>
        <v>CONSUMO PER CAPITA (kg ó litros por individuo)Ovino Ing.</v>
      </c>
      <c r="B609" s="19">
        <v>0</v>
      </c>
      <c r="C609" s="19" t="s">
        <v>131</v>
      </c>
      <c r="D609" s="20">
        <v>5.7093689821789903E-2</v>
      </c>
      <c r="E609" s="20">
        <v>5.2687339046457497E-2</v>
      </c>
      <c r="F609" s="20">
        <v>4.1541634133216598E-2</v>
      </c>
      <c r="G609" s="20">
        <v>5.9348874128460703E-2</v>
      </c>
      <c r="H609" s="20">
        <v>6.3051024123709207E-2</v>
      </c>
      <c r="I609" s="20">
        <v>5.3616111131184703E-2</v>
      </c>
      <c r="J609" s="20">
        <v>5.3260675592800899E-2</v>
      </c>
      <c r="K609" s="20">
        <v>5.6825495921981099E-2</v>
      </c>
      <c r="L609" s="51">
        <v>7.4206490092051505E-2</v>
      </c>
    </row>
    <row r="610" spans="1:12" x14ac:dyDescent="0.35">
      <c r="A610" s="19" t="str">
        <f>B603&amp;C610</f>
        <v>CONSUMO PER CAPITA (kg ó litros por individuo)Resto Carne Ing.</v>
      </c>
      <c r="B610" s="19">
        <v>0</v>
      </c>
      <c r="C610" s="19" t="s">
        <v>132</v>
      </c>
      <c r="D610" s="20">
        <v>0.19763440867610799</v>
      </c>
      <c r="E610" s="20">
        <v>0.15717077192861001</v>
      </c>
      <c r="F610" s="20">
        <v>0.153813870983981</v>
      </c>
      <c r="G610" s="20">
        <v>0.152727954751287</v>
      </c>
      <c r="H610" s="20">
        <v>0.195863266225898</v>
      </c>
      <c r="I610" s="20">
        <v>0.16877019911107899</v>
      </c>
      <c r="J610" s="20">
        <v>0.14200387548986401</v>
      </c>
      <c r="K610" s="20">
        <v>0.16165094025960899</v>
      </c>
      <c r="L610" s="51">
        <v>0.20323903751321301</v>
      </c>
    </row>
    <row r="611" spans="1:12" x14ac:dyDescent="0.35">
      <c r="A611" s="19" t="str">
        <f>B603&amp;C611</f>
        <v>CONSUMO PER CAPITA (kg ó litros por individuo)Carnes Transform.Ing</v>
      </c>
      <c r="B611" s="19">
        <v>0</v>
      </c>
      <c r="C611" s="19" t="s">
        <v>177</v>
      </c>
      <c r="D611" s="20">
        <v>0.26428847484082302</v>
      </c>
      <c r="E611" s="20">
        <v>0.19101328449088401</v>
      </c>
      <c r="F611" s="20">
        <v>0.177405553078025</v>
      </c>
      <c r="G611" s="20">
        <v>0.18028656877704999</v>
      </c>
      <c r="H611" s="20">
        <v>0.25450351869704702</v>
      </c>
      <c r="I611" s="20">
        <v>0.19558670612075801</v>
      </c>
      <c r="J611" s="20">
        <v>0.18818506140938401</v>
      </c>
      <c r="K611" s="20">
        <v>0.19361394051147501</v>
      </c>
      <c r="L611" s="51">
        <v>0.28234781046028301</v>
      </c>
    </row>
    <row r="612" spans="1:12" x14ac:dyDescent="0.35">
      <c r="A612" s="19" t="str">
        <f>B603&amp;C612</f>
        <v>CONSUMO PER CAPITA (kg ó litros por individuo)Jamón Curado Ing.</v>
      </c>
      <c r="B612" s="19">
        <v>0</v>
      </c>
      <c r="C612" s="19" t="s">
        <v>133</v>
      </c>
      <c r="D612" s="20">
        <v>5.7391453323351799E-2</v>
      </c>
      <c r="E612" s="20">
        <v>4.5213092791549898E-2</v>
      </c>
      <c r="F612" s="20">
        <v>3.69221342259827E-2</v>
      </c>
      <c r="G612" s="20">
        <v>4.22129233006584E-2</v>
      </c>
      <c r="H612" s="20">
        <v>6.1721517231817603E-2</v>
      </c>
      <c r="I612" s="20">
        <v>4.9464418921994498E-2</v>
      </c>
      <c r="J612" s="20">
        <v>4.2766774132093302E-2</v>
      </c>
      <c r="K612" s="20">
        <v>4.7245039584419897E-2</v>
      </c>
      <c r="L612" s="51">
        <v>7.8506538712487098E-2</v>
      </c>
    </row>
    <row r="613" spans="1:12" x14ac:dyDescent="0.35">
      <c r="A613" s="19" t="str">
        <f>B603&amp;C613</f>
        <v>CONSUMO PER CAPITA (kg ó litros por individuo)J.Curado Normal Ing</v>
      </c>
      <c r="B613" s="19">
        <v>0</v>
      </c>
      <c r="C613" s="19" t="s">
        <v>178</v>
      </c>
      <c r="D613" s="20">
        <v>4.3639638230850902E-2</v>
      </c>
      <c r="E613" s="20">
        <v>3.3841364614891602E-2</v>
      </c>
      <c r="F613" s="20">
        <v>2.9116620828251501E-2</v>
      </c>
      <c r="G613" s="20">
        <v>3.2612584032933302E-2</v>
      </c>
      <c r="H613" s="20">
        <v>4.7925043907080002E-2</v>
      </c>
      <c r="I613" s="20">
        <v>3.92956792830257E-2</v>
      </c>
      <c r="J613" s="20">
        <v>3.1047780013279201E-2</v>
      </c>
      <c r="K613" s="20">
        <v>3.45163825968215E-2</v>
      </c>
      <c r="L613" s="51">
        <v>5.7381470149282701E-2</v>
      </c>
    </row>
    <row r="614" spans="1:12" x14ac:dyDescent="0.35">
      <c r="A614" s="19" t="str">
        <f>B603&amp;C614</f>
        <v>CONSUMO PER CAPITA (kg ó litros por individuo)J.Iberico Ing.</v>
      </c>
      <c r="B614" s="19">
        <v>0</v>
      </c>
      <c r="C614" s="19" t="s">
        <v>134</v>
      </c>
      <c r="D614" s="20">
        <v>1.37518074366058E-2</v>
      </c>
      <c r="E614" s="20">
        <v>1.1371722004039599E-2</v>
      </c>
      <c r="F614" s="20">
        <v>7.8055130390990504E-3</v>
      </c>
      <c r="G614" s="20">
        <v>9.6003388022688797E-3</v>
      </c>
      <c r="H614" s="20">
        <v>1.37964515217726E-2</v>
      </c>
      <c r="I614" s="20">
        <v>1.0168728131759E-2</v>
      </c>
      <c r="J614" s="20">
        <v>1.1718996818592901E-2</v>
      </c>
      <c r="K614" s="20">
        <v>1.2728657562943601E-2</v>
      </c>
      <c r="L614" s="51">
        <v>2.1125072238796699E-2</v>
      </c>
    </row>
    <row r="615" spans="1:12" x14ac:dyDescent="0.35">
      <c r="A615" s="19" t="str">
        <f>B603&amp;C615</f>
        <v>CONSUMO PER CAPITA (kg ó litros por individuo)Lomo embuchado Ing.</v>
      </c>
      <c r="B615" s="19">
        <v>0</v>
      </c>
      <c r="C615" s="19" t="s">
        <v>135</v>
      </c>
      <c r="D615" s="20">
        <v>2.3635361919866001E-3</v>
      </c>
      <c r="E615" s="20">
        <v>1.5366131477873399E-3</v>
      </c>
      <c r="F615" s="20">
        <v>5.9130795425176095E-4</v>
      </c>
      <c r="G615" s="20">
        <v>1.70388640196955E-3</v>
      </c>
      <c r="H615" s="20">
        <v>2.0704941301409601E-3</v>
      </c>
      <c r="I615" s="20">
        <v>1.5559821525285599E-3</v>
      </c>
      <c r="J615" s="20">
        <v>1.51506163131147E-3</v>
      </c>
      <c r="K615" s="20">
        <v>2.2527217418452298E-3</v>
      </c>
      <c r="L615" s="51">
        <v>2.2347965249860601E-3</v>
      </c>
    </row>
    <row r="616" spans="1:12" x14ac:dyDescent="0.35">
      <c r="A616" s="19" t="str">
        <f>B603&amp;C616</f>
        <v>CONSUMO PER CAPITA (kg ó litros por individuo)Chorizo Ing.</v>
      </c>
      <c r="B616" s="19">
        <v>0</v>
      </c>
      <c r="C616" s="19" t="s">
        <v>136</v>
      </c>
      <c r="D616" s="20">
        <v>8.1143649945704197E-3</v>
      </c>
      <c r="E616" s="20">
        <v>4.3766614022874304E-3</v>
      </c>
      <c r="F616" s="20">
        <v>4.8540492063829403E-3</v>
      </c>
      <c r="G616" s="20">
        <v>7.01005639482932E-3</v>
      </c>
      <c r="H616" s="20">
        <v>6.7789044746115702E-3</v>
      </c>
      <c r="I616" s="20">
        <v>4.8438036731485497E-3</v>
      </c>
      <c r="J616" s="20">
        <v>4.6884538836759202E-3</v>
      </c>
      <c r="K616" s="20">
        <v>4.4900711664827399E-3</v>
      </c>
      <c r="L616" s="51">
        <v>8.0895839180643893E-3</v>
      </c>
    </row>
    <row r="617" spans="1:12" x14ac:dyDescent="0.35">
      <c r="A617" s="19" t="str">
        <f>B603&amp;C617</f>
        <v>CONSUMO PER CAPITA (kg ó litros por individuo)Pates/Foie-gras Ing</v>
      </c>
      <c r="B617" s="19">
        <v>0</v>
      </c>
      <c r="C617" s="19" t="s">
        <v>179</v>
      </c>
      <c r="D617" s="20">
        <v>9.34568639486553E-4</v>
      </c>
      <c r="E617" s="20">
        <v>7.3569854368649601E-4</v>
      </c>
      <c r="F617" s="20">
        <v>7.2254162123381997E-4</v>
      </c>
      <c r="G617" s="20">
        <v>1.05023544996284E-3</v>
      </c>
      <c r="H617" s="20">
        <v>1.8070072558469001E-3</v>
      </c>
      <c r="I617" s="20">
        <v>7.8048464206473202E-4</v>
      </c>
      <c r="J617" s="20">
        <v>9.6410698331644905E-4</v>
      </c>
      <c r="K617" s="20">
        <v>1.1038584137796101E-3</v>
      </c>
      <c r="L617" s="51">
        <v>1.2654266090516E-3</v>
      </c>
    </row>
    <row r="618" spans="1:12" x14ac:dyDescent="0.35">
      <c r="A618" s="19" t="str">
        <f>B603&amp;C618</f>
        <v>CONSUMO PER CAPITA (kg ó litros por individuo)Rto carn.transf.Ing</v>
      </c>
      <c r="B618" s="19">
        <v>0</v>
      </c>
      <c r="C618" s="19" t="s">
        <v>180</v>
      </c>
      <c r="D618" s="20">
        <v>0.195484501980282</v>
      </c>
      <c r="E618" s="20">
        <v>0.139151204070465</v>
      </c>
      <c r="F618" s="20">
        <v>0.13431546256537899</v>
      </c>
      <c r="G618" s="20">
        <v>0.128309464136007</v>
      </c>
      <c r="H618" s="20">
        <v>0.18212563137189</v>
      </c>
      <c r="I618" s="20">
        <v>0.138942057693271</v>
      </c>
      <c r="J618" s="20">
        <v>0.13825064745856</v>
      </c>
      <c r="K618" s="20">
        <v>0.13852232724973099</v>
      </c>
      <c r="L618" s="51">
        <v>0.192251430203566</v>
      </c>
    </row>
    <row r="619" spans="1:12" x14ac:dyDescent="0.35">
      <c r="A619" s="19" t="str">
        <f>B603&amp;C619</f>
        <v>CONSUMO PER CAPITA (kg ó litros por individuo).T.Pescados/Marisc.Ing</v>
      </c>
      <c r="B619" s="19">
        <v>0</v>
      </c>
      <c r="C619" s="19" t="s">
        <v>181</v>
      </c>
      <c r="D619" s="20">
        <v>1.4686223365598801</v>
      </c>
      <c r="E619" s="20">
        <v>0.87294101093799703</v>
      </c>
      <c r="F619" s="20">
        <v>0.91148932035964503</v>
      </c>
      <c r="G619" s="20">
        <v>1.0549140939473001</v>
      </c>
      <c r="H619" s="20">
        <v>1.5603413699205999</v>
      </c>
      <c r="I619" s="20">
        <v>0.89996198115868198</v>
      </c>
      <c r="J619" s="20">
        <v>0.92783482822125796</v>
      </c>
      <c r="K619" s="20">
        <v>1.02481511409932</v>
      </c>
      <c r="L619" s="51">
        <v>1.5471063417794999</v>
      </c>
    </row>
    <row r="620" spans="1:12" x14ac:dyDescent="0.35">
      <c r="A620" s="19" t="str">
        <f>B603&amp;C620</f>
        <v>CONSUMO PER CAPITA (kg ó litros por individuo)Pescados Ing.</v>
      </c>
      <c r="B620" s="19">
        <v>0</v>
      </c>
      <c r="C620" s="19" t="s">
        <v>137</v>
      </c>
      <c r="D620" s="20">
        <v>0.57065584820632098</v>
      </c>
      <c r="E620" s="20">
        <v>0.366229885541214</v>
      </c>
      <c r="F620" s="20">
        <v>0.31728134298522898</v>
      </c>
      <c r="G620" s="20">
        <v>0.40166412341844299</v>
      </c>
      <c r="H620" s="20">
        <v>0.58024444853895496</v>
      </c>
      <c r="I620" s="20">
        <v>0.37022981400365002</v>
      </c>
      <c r="J620" s="20">
        <v>0.36778345789158201</v>
      </c>
      <c r="K620" s="20">
        <v>0.41859770857558198</v>
      </c>
      <c r="L620" s="51">
        <v>0.56628769136122603</v>
      </c>
    </row>
    <row r="621" spans="1:12" x14ac:dyDescent="0.35">
      <c r="A621" s="19" t="str">
        <f>B603&amp;C621</f>
        <v>CONSUMO PER CAPITA (kg ó litros por individuo)Merluza/Pescadil.Ing</v>
      </c>
      <c r="B621" s="19">
        <v>0</v>
      </c>
      <c r="C621" s="19" t="s">
        <v>182</v>
      </c>
      <c r="D621" s="20">
        <v>1.9387614613038999E-2</v>
      </c>
      <c r="E621" s="20">
        <v>1.48994021029245E-2</v>
      </c>
      <c r="F621" s="20">
        <v>1.4580393364554399E-2</v>
      </c>
      <c r="G621" s="20">
        <v>1.5435619247715899E-2</v>
      </c>
      <c r="H621" s="20">
        <v>2.14703911795062E-2</v>
      </c>
      <c r="I621" s="20">
        <v>2.44432365959114E-2</v>
      </c>
      <c r="J621" s="20">
        <v>1.7410514785209701E-2</v>
      </c>
      <c r="K621" s="20">
        <v>1.45699453835983E-2</v>
      </c>
      <c r="L621" s="51">
        <v>1.7807380490113999E-2</v>
      </c>
    </row>
    <row r="622" spans="1:12" x14ac:dyDescent="0.35">
      <c r="A622" s="19" t="str">
        <f>B603&amp;C622</f>
        <v>CONSUMO PER CAPITA (kg ó litros por individuo)Boquerones Ing.</v>
      </c>
      <c r="B622" s="19">
        <v>0</v>
      </c>
      <c r="C622" s="19" t="s">
        <v>138</v>
      </c>
      <c r="D622" s="20">
        <v>2.2354668553669299E-2</v>
      </c>
      <c r="E622" s="20">
        <v>9.9110659815872804E-3</v>
      </c>
      <c r="F622" s="20">
        <v>1.05007837834375E-2</v>
      </c>
      <c r="G622" s="20">
        <v>1.5894089955102698E-2</v>
      </c>
      <c r="H622" s="20">
        <v>2.0630741454366601E-2</v>
      </c>
      <c r="I622" s="20">
        <v>9.3797372619487899E-3</v>
      </c>
      <c r="J622" s="20">
        <v>1.03223346513482E-2</v>
      </c>
      <c r="K622" s="20">
        <v>1.14434554302943E-2</v>
      </c>
      <c r="L622" s="51">
        <v>2.3640148057068301E-2</v>
      </c>
    </row>
    <row r="623" spans="1:12" x14ac:dyDescent="0.35">
      <c r="A623" s="19" t="str">
        <f>B603&amp;C623</f>
        <v>CONSUMO PER CAPITA (kg ó litros por individuo)Sardinas Ing.</v>
      </c>
      <c r="B623" s="19">
        <v>0</v>
      </c>
      <c r="C623" s="19" t="s">
        <v>139</v>
      </c>
      <c r="D623" s="20">
        <v>3.0069232246196599E-2</v>
      </c>
      <c r="E623" s="20">
        <v>3.7108936847683998E-3</v>
      </c>
      <c r="F623" s="20">
        <v>5.6624968044470397E-3</v>
      </c>
      <c r="G623" s="20">
        <v>1.5052251675547501E-2</v>
      </c>
      <c r="H623" s="20">
        <v>3.2411454409286201E-2</v>
      </c>
      <c r="I623" s="20">
        <v>6.3773527607499103E-3</v>
      </c>
      <c r="J623" s="20">
        <v>7.5278522971732103E-3</v>
      </c>
      <c r="K623" s="20">
        <v>8.0172567135029307E-3</v>
      </c>
      <c r="L623" s="51">
        <v>3.2287548811168597E-2</v>
      </c>
    </row>
    <row r="624" spans="1:12" x14ac:dyDescent="0.35">
      <c r="A624" s="19" t="str">
        <f>B603&amp;C624</f>
        <v>CONSUMO PER CAPITA (kg ó litros por individuo)Rape Ing.</v>
      </c>
      <c r="B624" s="19">
        <v>0</v>
      </c>
      <c r="C624" s="19" t="s">
        <v>140</v>
      </c>
      <c r="D624" s="20">
        <v>4.7802544418981199E-3</v>
      </c>
      <c r="E624" s="20">
        <v>3.6163852482268399E-3</v>
      </c>
      <c r="F624" s="20">
        <v>6.1444468521221901E-3</v>
      </c>
      <c r="G624" s="20">
        <v>5.6528208758565898E-3</v>
      </c>
      <c r="H624" s="20">
        <v>6.0786943601599999E-3</v>
      </c>
      <c r="I624" s="20">
        <v>8.0325561078508807E-3</v>
      </c>
      <c r="J624" s="20">
        <v>6.5744054326493896E-3</v>
      </c>
      <c r="K624" s="20">
        <v>8.5708095863284792E-3</v>
      </c>
      <c r="L624" s="51">
        <v>4.4639439437424199E-3</v>
      </c>
    </row>
    <row r="625" spans="1:12" x14ac:dyDescent="0.35">
      <c r="A625" s="19" t="str">
        <f>B603&amp;C625</f>
        <v>CONSUMO PER CAPITA (kg ó litros por individuo)Dorada Ing.</v>
      </c>
      <c r="B625" s="19">
        <v>0</v>
      </c>
      <c r="C625" s="19" t="s">
        <v>141</v>
      </c>
      <c r="D625" s="20">
        <v>1.5979523186901198E-2</v>
      </c>
      <c r="E625" s="20">
        <v>1.3708222789820101E-2</v>
      </c>
      <c r="F625" s="20">
        <v>1.0397520332813799E-2</v>
      </c>
      <c r="G625" s="20">
        <v>8.6569303658837696E-3</v>
      </c>
      <c r="H625" s="20">
        <v>1.1078242142339901E-2</v>
      </c>
      <c r="I625" s="20">
        <v>6.4597879754443597E-3</v>
      </c>
      <c r="J625" s="20">
        <v>4.79389494996082E-3</v>
      </c>
      <c r="K625" s="20">
        <v>6.9225552322893799E-3</v>
      </c>
      <c r="L625" s="51">
        <v>7.2166905612574203E-3</v>
      </c>
    </row>
    <row r="626" spans="1:12" x14ac:dyDescent="0.35">
      <c r="A626" s="19" t="str">
        <f>B603&amp;C626</f>
        <v>CONSUMO PER CAPITA (kg ó litros por individuo)Salmon Ing.</v>
      </c>
      <c r="B626" s="19">
        <v>0</v>
      </c>
      <c r="C626" s="19" t="s">
        <v>142</v>
      </c>
      <c r="D626" s="20">
        <v>4.9591101604626001E-2</v>
      </c>
      <c r="E626" s="20">
        <v>3.9741838957392202E-2</v>
      </c>
      <c r="F626" s="20">
        <v>3.7489741872797598E-2</v>
      </c>
      <c r="G626" s="20">
        <v>4.54708857790301E-2</v>
      </c>
      <c r="H626" s="20">
        <v>5.7026536349810301E-2</v>
      </c>
      <c r="I626" s="20">
        <v>3.0681304821647801E-2</v>
      </c>
      <c r="J626" s="20">
        <v>4.5104804330294103E-2</v>
      </c>
      <c r="K626" s="20">
        <v>6.22682066676793E-2</v>
      </c>
      <c r="L626" s="51">
        <v>6.1538472031040001E-2</v>
      </c>
    </row>
    <row r="627" spans="1:12" x14ac:dyDescent="0.35">
      <c r="A627" s="19" t="str">
        <f>B603&amp;C627</f>
        <v>CONSUMO PER CAPITA (kg ó litros por individuo)Atun Fresco Ing.</v>
      </c>
      <c r="B627" s="19">
        <v>0</v>
      </c>
      <c r="C627" s="19" t="s">
        <v>143</v>
      </c>
      <c r="D627" s="20">
        <v>3.3686285644245501E-2</v>
      </c>
      <c r="E627" s="20">
        <v>2.3050796103233399E-2</v>
      </c>
      <c r="F627" s="20">
        <v>1.7656900311165898E-2</v>
      </c>
      <c r="G627" s="20">
        <v>3.0934787919295201E-2</v>
      </c>
      <c r="H627" s="20">
        <v>3.6810693513571802E-2</v>
      </c>
      <c r="I627" s="20">
        <v>2.4041551801602699E-2</v>
      </c>
      <c r="J627" s="20">
        <v>2.6605710080398401E-2</v>
      </c>
      <c r="K627" s="20">
        <v>2.7391390261095099E-2</v>
      </c>
      <c r="L627" s="51">
        <v>4.9323079138220698E-2</v>
      </c>
    </row>
    <row r="628" spans="1:12" x14ac:dyDescent="0.35">
      <c r="A628" s="19" t="str">
        <f>B603&amp;C628</f>
        <v>CONSUMO PER CAPITA (kg ó litros por individuo)Resto pescados Ing.</v>
      </c>
      <c r="B628" s="19">
        <v>0</v>
      </c>
      <c r="C628" s="19" t="s">
        <v>144</v>
      </c>
      <c r="D628" s="20">
        <v>0.394807099113275</v>
      </c>
      <c r="E628" s="20">
        <v>0.257591215140892</v>
      </c>
      <c r="F628" s="20">
        <v>0.214849161039812</v>
      </c>
      <c r="G628" s="20">
        <v>0.26456664839605998</v>
      </c>
      <c r="H628" s="20">
        <v>0.39473751846944</v>
      </c>
      <c r="I628" s="20">
        <v>0.26081432006349198</v>
      </c>
      <c r="J628" s="20">
        <v>0.249443992652365</v>
      </c>
      <c r="K628" s="20">
        <v>0.27941395993794499</v>
      </c>
      <c r="L628" s="51">
        <v>0.37001053956059898</v>
      </c>
    </row>
    <row r="629" spans="1:12" x14ac:dyDescent="0.35">
      <c r="A629" s="19" t="str">
        <f>B603&amp;C629</f>
        <v>CONSUMO PER CAPITA (kg ó litros por individuo)Mariscos Ing.</v>
      </c>
      <c r="B629" s="19">
        <v>0</v>
      </c>
      <c r="C629" s="19" t="s">
        <v>145</v>
      </c>
      <c r="D629" s="20">
        <v>0.89796629858037602</v>
      </c>
      <c r="E629" s="20">
        <v>0.50671113878843899</v>
      </c>
      <c r="F629" s="20">
        <v>0.59420781251090105</v>
      </c>
      <c r="G629" s="20">
        <v>0.65324997397140905</v>
      </c>
      <c r="H629" s="20">
        <v>0.98009680860413795</v>
      </c>
      <c r="I629" s="20">
        <v>0.52973208999170696</v>
      </c>
      <c r="J629" s="20">
        <v>0.56005091524171102</v>
      </c>
      <c r="K629" s="20">
        <v>0.60621715738163295</v>
      </c>
      <c r="L629" s="51">
        <v>0.98081825030634795</v>
      </c>
    </row>
    <row r="630" spans="1:12" x14ac:dyDescent="0.35">
      <c r="A630" s="19" t="str">
        <f>B603&amp;C630</f>
        <v>CONSUMO PER CAPITA (kg ó litros por individuo)Calamares Ing.</v>
      </c>
      <c r="B630" s="19">
        <v>0</v>
      </c>
      <c r="C630" s="19" t="s">
        <v>146</v>
      </c>
      <c r="D630" s="20">
        <v>0.199853387301724</v>
      </c>
      <c r="E630" s="20">
        <v>0.109507956237946</v>
      </c>
      <c r="F630" s="20">
        <v>0.124738189210762</v>
      </c>
      <c r="G630" s="20">
        <v>0.14039498561186101</v>
      </c>
      <c r="H630" s="20">
        <v>0.21481398831012299</v>
      </c>
      <c r="I630" s="20">
        <v>0.118525731265456</v>
      </c>
      <c r="J630" s="20">
        <v>0.12116807006970499</v>
      </c>
      <c r="K630" s="20">
        <v>0.131631613707381</v>
      </c>
      <c r="L630" s="51">
        <v>0.22168681974739601</v>
      </c>
    </row>
    <row r="631" spans="1:12" x14ac:dyDescent="0.35">
      <c r="A631" s="19" t="str">
        <f>B603&amp;C631</f>
        <v>CONSUMO PER CAPITA (kg ó litros por individuo)Pulpo/sepia Ing.</v>
      </c>
      <c r="B631" s="19">
        <v>0</v>
      </c>
      <c r="C631" s="19" t="s">
        <v>147</v>
      </c>
      <c r="D631" s="20">
        <v>0.179589307233889</v>
      </c>
      <c r="E631" s="20">
        <v>9.5421933087796396E-2</v>
      </c>
      <c r="F631" s="20">
        <v>0.13410794718959801</v>
      </c>
      <c r="G631" s="20">
        <v>0.15320584957358299</v>
      </c>
      <c r="H631" s="20">
        <v>0.20706305897303601</v>
      </c>
      <c r="I631" s="20">
        <v>0.109391545656223</v>
      </c>
      <c r="J631" s="20">
        <v>0.118581943971973</v>
      </c>
      <c r="K631" s="20">
        <v>0.123945000986434</v>
      </c>
      <c r="L631" s="51">
        <v>0.20017899375644199</v>
      </c>
    </row>
    <row r="632" spans="1:12" x14ac:dyDescent="0.35">
      <c r="A632" s="19" t="str">
        <f>B603&amp;C632</f>
        <v>CONSUMO PER CAPITA (kg ó litros por individuo)Langostinos/Gamb.Ing</v>
      </c>
      <c r="B632" s="19">
        <v>0</v>
      </c>
      <c r="C632" s="19" t="s">
        <v>183</v>
      </c>
      <c r="D632" s="20">
        <v>0.24508953178698001</v>
      </c>
      <c r="E632" s="20">
        <v>0.14920499138989801</v>
      </c>
      <c r="F632" s="20">
        <v>0.15375583530236001</v>
      </c>
      <c r="G632" s="20">
        <v>0.16880027557930999</v>
      </c>
      <c r="H632" s="20">
        <v>0.25756539769626102</v>
      </c>
      <c r="I632" s="20">
        <v>0.14590819912855801</v>
      </c>
      <c r="J632" s="20">
        <v>0.15993967907370099</v>
      </c>
      <c r="K632" s="20">
        <v>0.16850596170469101</v>
      </c>
      <c r="L632" s="51">
        <v>0.26364836643623901</v>
      </c>
    </row>
    <row r="633" spans="1:12" x14ac:dyDescent="0.35">
      <c r="A633" s="19" t="str">
        <f>B603&amp;C633</f>
        <v>CONSUMO PER CAPITA (kg ó litros por individuo)Otros mariscos Ing.</v>
      </c>
      <c r="B633" s="19">
        <v>0</v>
      </c>
      <c r="C633" s="19" t="s">
        <v>148</v>
      </c>
      <c r="D633" s="20">
        <v>0.27343409354826698</v>
      </c>
      <c r="E633" s="20">
        <v>0.152576332873196</v>
      </c>
      <c r="F633" s="20">
        <v>0.18160581972269599</v>
      </c>
      <c r="G633" s="20">
        <v>0.19084871365664499</v>
      </c>
      <c r="H633" s="20">
        <v>0.30065467514795402</v>
      </c>
      <c r="I633" s="20">
        <v>0.15590681747549201</v>
      </c>
      <c r="J633" s="20">
        <v>0.16036130119867101</v>
      </c>
      <c r="K633" s="20">
        <v>0.182134814820957</v>
      </c>
      <c r="L633" s="51">
        <v>0.295304473621818</v>
      </c>
    </row>
    <row r="634" spans="1:12" x14ac:dyDescent="0.35">
      <c r="A634" s="19" t="str">
        <f>B603&amp;C634</f>
        <v>CONSUMO PER CAPITA (kg ó litros por individuo).Derivados lacteos Ing</v>
      </c>
      <c r="B634" s="19">
        <v>0</v>
      </c>
      <c r="C634" s="19" t="s">
        <v>184</v>
      </c>
      <c r="D634" s="20">
        <v>0.75957176662287595</v>
      </c>
      <c r="E634" s="20">
        <v>0.58137103426411796</v>
      </c>
      <c r="F634" s="20">
        <v>0.54261925447338399</v>
      </c>
      <c r="G634" s="20">
        <v>0.50612896640984595</v>
      </c>
      <c r="H634" s="20">
        <v>0.72256297850340601</v>
      </c>
      <c r="I634" s="20">
        <v>0.54688599783693803</v>
      </c>
      <c r="J634" s="20">
        <v>0.53095993811493003</v>
      </c>
      <c r="K634" s="20">
        <v>0.53421951307167703</v>
      </c>
      <c r="L634" s="51">
        <v>0.75565152630614296</v>
      </c>
    </row>
    <row r="635" spans="1:12" x14ac:dyDescent="0.35">
      <c r="A635" s="19" t="str">
        <f>B603&amp;C635</f>
        <v>CONSUMO PER CAPITA (kg ó litros por individuo)Mantequilla Ing.</v>
      </c>
      <c r="B635" s="19">
        <v>0</v>
      </c>
      <c r="C635" s="19" t="s">
        <v>149</v>
      </c>
      <c r="D635" s="20">
        <v>8.5430721089929194E-3</v>
      </c>
      <c r="E635" s="20">
        <v>5.0684294221597101E-3</v>
      </c>
      <c r="F635" s="20">
        <v>5.0587702019753199E-3</v>
      </c>
      <c r="G635" s="20">
        <v>4.14393491364897E-3</v>
      </c>
      <c r="H635" s="20">
        <v>6.7040937142231697E-3</v>
      </c>
      <c r="I635" s="20">
        <v>4.1690328008078302E-3</v>
      </c>
      <c r="J635" s="20">
        <v>5.8309600822898204E-3</v>
      </c>
      <c r="K635" s="20">
        <v>4.52641333696933E-3</v>
      </c>
      <c r="L635" s="51">
        <v>5.4976964735157898E-3</v>
      </c>
    </row>
    <row r="636" spans="1:12" x14ac:dyDescent="0.35">
      <c r="A636" s="19" t="str">
        <f>B603&amp;C636</f>
        <v>CONSUMO PER CAPITA (kg ó litros por individuo)Postres Ing.</v>
      </c>
      <c r="B636" s="19">
        <v>0</v>
      </c>
      <c r="C636" s="19" t="s">
        <v>150</v>
      </c>
      <c r="D636" s="20">
        <v>0.25372489422206601</v>
      </c>
      <c r="E636" s="20">
        <v>0.22971588022360701</v>
      </c>
      <c r="F636" s="20">
        <v>0.20826599509018501</v>
      </c>
      <c r="G636" s="20">
        <v>0.174785325443435</v>
      </c>
      <c r="H636" s="20">
        <v>0.24732000892529701</v>
      </c>
      <c r="I636" s="20">
        <v>0.20898774353882699</v>
      </c>
      <c r="J636" s="20">
        <v>0.193179140903879</v>
      </c>
      <c r="K636" s="20">
        <v>0.18082137553890401</v>
      </c>
      <c r="L636" s="51">
        <v>0.249719632891998</v>
      </c>
    </row>
    <row r="637" spans="1:12" x14ac:dyDescent="0.35">
      <c r="A637" s="19" t="str">
        <f>B603&amp;C637</f>
        <v>CONSUMO PER CAPITA (kg ó litros por individuo)Yogures Ing.</v>
      </c>
      <c r="B637" s="19">
        <v>0</v>
      </c>
      <c r="C637" s="19" t="s">
        <v>185</v>
      </c>
      <c r="D637" s="20">
        <v>4.8359275923567799E-2</v>
      </c>
      <c r="E637" s="20">
        <v>3.0884177266558802E-2</v>
      </c>
      <c r="F637" s="20">
        <v>2.3229161506804898E-2</v>
      </c>
      <c r="G637" s="20">
        <v>2.9168129108175601E-2</v>
      </c>
      <c r="H637" s="20">
        <v>3.0151942690645601E-2</v>
      </c>
      <c r="I637" s="20">
        <v>2.4953641001631201E-2</v>
      </c>
      <c r="J637" s="20">
        <v>2.74807655187039E-2</v>
      </c>
      <c r="K637" s="20">
        <v>2.81873634403151E-2</v>
      </c>
      <c r="L637" s="51">
        <v>4.24121166083875E-2</v>
      </c>
    </row>
    <row r="638" spans="1:12" x14ac:dyDescent="0.35">
      <c r="A638" s="19" t="str">
        <f>B603&amp;C638</f>
        <v>CONSUMO PER CAPITA (kg ó litros por individuo)Queso Ing.</v>
      </c>
      <c r="B638" s="19">
        <v>0</v>
      </c>
      <c r="C638" s="19" t="s">
        <v>151</v>
      </c>
      <c r="D638" s="20">
        <v>0.44894449308728401</v>
      </c>
      <c r="E638" s="20">
        <v>0.31570256935475699</v>
      </c>
      <c r="F638" s="20">
        <v>0.30606556247613198</v>
      </c>
      <c r="G638" s="20">
        <v>0.29803195838781699</v>
      </c>
      <c r="H638" s="20">
        <v>0.43838689352777599</v>
      </c>
      <c r="I638" s="20">
        <v>0.30877584723082002</v>
      </c>
      <c r="J638" s="20">
        <v>0.30446917571754301</v>
      </c>
      <c r="K638" s="20">
        <v>0.32068458815550399</v>
      </c>
      <c r="L638" s="51">
        <v>0.458022435310733</v>
      </c>
    </row>
    <row r="639" spans="1:12" x14ac:dyDescent="0.35">
      <c r="A639" s="19" t="str">
        <f>B603&amp;C639</f>
        <v>CONSUMO PER CAPITA (kg ó litros por individuo).Fruta Ing.</v>
      </c>
      <c r="B639" s="19">
        <v>0</v>
      </c>
      <c r="C639" s="19" t="s">
        <v>152</v>
      </c>
      <c r="D639" s="20">
        <v>0.17250722949623801</v>
      </c>
      <c r="E639" s="20">
        <v>8.2132706403810804E-2</v>
      </c>
      <c r="F639" s="20">
        <v>9.89133277754769E-2</v>
      </c>
      <c r="G639" s="20">
        <v>9.6249436482173198E-2</v>
      </c>
      <c r="H639" s="20">
        <v>0.146583360158515</v>
      </c>
      <c r="I639" s="20">
        <v>9.5907375255852897E-2</v>
      </c>
      <c r="J639" s="20">
        <v>0.13225362185223599</v>
      </c>
      <c r="K639" s="20">
        <v>0.12596468120093199</v>
      </c>
      <c r="L639" s="51">
        <v>0.22406177883463799</v>
      </c>
    </row>
    <row r="640" spans="1:12" x14ac:dyDescent="0.35">
      <c r="A640" s="19" t="str">
        <f>B603&amp;C640</f>
        <v>CONSUMO PER CAPITA (kg ó litros por individuo)Fruta Fresca Ing</v>
      </c>
      <c r="B640" s="19">
        <v>0</v>
      </c>
      <c r="C640" s="19" t="s">
        <v>153</v>
      </c>
      <c r="D640" s="20">
        <v>0.16358387619123799</v>
      </c>
      <c r="E640" s="20">
        <v>7.6374564757843197E-2</v>
      </c>
      <c r="F640" s="20">
        <v>9.2737537730649203E-2</v>
      </c>
      <c r="G640" s="20">
        <v>9.1654206425836798E-2</v>
      </c>
      <c r="H640" s="20">
        <v>0.13926525017194699</v>
      </c>
      <c r="I640" s="20">
        <v>9.0466996793372098E-2</v>
      </c>
      <c r="J640" s="20">
        <v>0.12556308051041401</v>
      </c>
      <c r="K640" s="20">
        <v>0.121058398603337</v>
      </c>
      <c r="L640" s="51">
        <v>0.21722207245314501</v>
      </c>
    </row>
    <row r="641" spans="1:12" x14ac:dyDescent="0.35">
      <c r="A641" s="19" t="str">
        <f>B603&amp;C641</f>
        <v>CONSUMO PER CAPITA (kg ó litros por individuo)Manzana Ing.</v>
      </c>
      <c r="B641" s="19">
        <v>0</v>
      </c>
      <c r="C641" s="19" t="s">
        <v>154</v>
      </c>
      <c r="D641" s="20">
        <v>1.6827838067270399E-2</v>
      </c>
      <c r="E641" s="20">
        <v>1.31374625479533E-2</v>
      </c>
      <c r="F641" s="20">
        <v>7.1671147510130604E-3</v>
      </c>
      <c r="G641" s="20">
        <v>1.01662984757357E-2</v>
      </c>
      <c r="H641" s="20">
        <v>1.3219892558717901E-2</v>
      </c>
      <c r="I641" s="20">
        <v>1.25560648211211E-2</v>
      </c>
      <c r="J641" s="20">
        <v>1.8228480312388402E-2</v>
      </c>
      <c r="K641" s="20">
        <v>2.0568006291713702E-2</v>
      </c>
      <c r="L641" s="51">
        <v>2.66297261098709E-2</v>
      </c>
    </row>
    <row r="642" spans="1:12" x14ac:dyDescent="0.35">
      <c r="A642" s="19" t="str">
        <f>B603&amp;C642</f>
        <v>CONSUMO PER CAPITA (kg ó litros por individuo)Platano Ing.</v>
      </c>
      <c r="B642" s="19">
        <v>0</v>
      </c>
      <c r="C642" s="19" t="s">
        <v>155</v>
      </c>
      <c r="D642" s="20">
        <v>1.25192320649856E-2</v>
      </c>
      <c r="E642" s="20">
        <v>8.6331040650563396E-3</v>
      </c>
      <c r="F642" s="20">
        <v>1.07183568936201E-2</v>
      </c>
      <c r="G642" s="20">
        <v>6.1276175584300402E-3</v>
      </c>
      <c r="H642" s="20">
        <v>1.08854734499957E-2</v>
      </c>
      <c r="I642" s="20">
        <v>1.12037437868352E-2</v>
      </c>
      <c r="J642" s="20">
        <v>2.0415556933357299E-2</v>
      </c>
      <c r="K642" s="20">
        <v>1.8793883245752801E-2</v>
      </c>
      <c r="L642" s="51">
        <v>2.85852171134473E-2</v>
      </c>
    </row>
    <row r="643" spans="1:12" x14ac:dyDescent="0.35">
      <c r="A643" s="19" t="str">
        <f>B603&amp;C643</f>
        <v>CONSUMO PER CAPITA (kg ó litros por individuo)Naranja/Mandarina In</v>
      </c>
      <c r="B643" s="19">
        <v>0</v>
      </c>
      <c r="C643" s="19" t="s">
        <v>186</v>
      </c>
      <c r="D643" s="20">
        <v>1.1773068600210299E-2</v>
      </c>
      <c r="E643" s="20">
        <v>1.07673493146517E-2</v>
      </c>
      <c r="F643" s="20">
        <v>2.4462280431490301E-2</v>
      </c>
      <c r="G643" s="20">
        <v>1.30874402383311E-2</v>
      </c>
      <c r="H643" s="20">
        <v>5.8279802986796201E-3</v>
      </c>
      <c r="I643" s="20">
        <v>2.0002443458787999E-2</v>
      </c>
      <c r="J643" s="20">
        <v>3.01664746491924E-2</v>
      </c>
      <c r="K643" s="20">
        <v>1.15576609621896E-2</v>
      </c>
      <c r="L643" s="51">
        <v>9.2351235388939308E-3</v>
      </c>
    </row>
    <row r="644" spans="1:12" x14ac:dyDescent="0.35">
      <c r="A644" s="19" t="str">
        <f>B603&amp;C644</f>
        <v>CONSUMO PER CAPITA (kg ó litros por individuo)Melon/sandia Ing.</v>
      </c>
      <c r="B644" s="19">
        <v>0</v>
      </c>
      <c r="C644" s="19" t="s">
        <v>156</v>
      </c>
      <c r="D644" s="20">
        <v>4.9592009499412601E-2</v>
      </c>
      <c r="E644" s="20">
        <v>3.7918421584831499E-3</v>
      </c>
      <c r="F644" s="20">
        <v>3.3690701917028598E-3</v>
      </c>
      <c r="G644" s="20">
        <v>1.50075534047957E-2</v>
      </c>
      <c r="H644" s="20">
        <v>3.8181823739309798E-2</v>
      </c>
      <c r="I644" s="20">
        <v>1.06847707520398E-2</v>
      </c>
      <c r="J644" s="20">
        <v>2.6180682908344701E-3</v>
      </c>
      <c r="K644" s="20">
        <v>1.5598805274988199E-2</v>
      </c>
      <c r="L644" s="51">
        <v>4.8811848443601598E-2</v>
      </c>
    </row>
    <row r="645" spans="1:12" x14ac:dyDescent="0.35">
      <c r="A645" s="19" t="str">
        <f>B603&amp;C645</f>
        <v>CONSUMO PER CAPITA (kg ó litros por individuo)Fresa/freson Ing.</v>
      </c>
      <c r="B645" s="19">
        <v>0</v>
      </c>
      <c r="C645" s="19" t="s">
        <v>157</v>
      </c>
      <c r="D645" s="20">
        <v>4.6527181003798599E-3</v>
      </c>
      <c r="E645" s="20">
        <v>1.5422504796455999E-3</v>
      </c>
      <c r="F645" s="20">
        <v>9.4170948999568304E-3</v>
      </c>
      <c r="G645" s="20">
        <v>1.53673146545823E-2</v>
      </c>
      <c r="H645" s="20">
        <v>5.9431936844552098E-3</v>
      </c>
      <c r="I645" s="20">
        <v>1.45112650704475E-3</v>
      </c>
      <c r="J645" s="20">
        <v>1.8255900226167798E-2</v>
      </c>
      <c r="K645" s="20">
        <v>1.6580767269353199E-2</v>
      </c>
      <c r="L645" s="51">
        <v>4.5222677752699697E-3</v>
      </c>
    </row>
    <row r="646" spans="1:12" x14ac:dyDescent="0.35">
      <c r="A646" s="19" t="str">
        <f>B603&amp;C646</f>
        <v>CONSUMO PER CAPITA (kg ó litros por individuo)Pina Ing.</v>
      </c>
      <c r="B646" s="19">
        <v>0</v>
      </c>
      <c r="C646" s="19" t="s">
        <v>187</v>
      </c>
      <c r="D646" s="20">
        <v>1.6500404702671601E-2</v>
      </c>
      <c r="E646" s="20">
        <v>1.57299219861778E-2</v>
      </c>
      <c r="F646" s="20">
        <v>1.1732552488780801E-2</v>
      </c>
      <c r="G646" s="20">
        <v>1.12341307766091E-2</v>
      </c>
      <c r="H646" s="20">
        <v>1.8037149017064099E-2</v>
      </c>
      <c r="I646" s="20">
        <v>1.43435356183434E-2</v>
      </c>
      <c r="J646" s="20">
        <v>1.1555114440323699E-2</v>
      </c>
      <c r="K646" s="20">
        <v>9.9467506263327902E-3</v>
      </c>
      <c r="L646" s="51">
        <v>1.16070066099673E-2</v>
      </c>
    </row>
    <row r="647" spans="1:12" x14ac:dyDescent="0.35">
      <c r="A647" s="19" t="str">
        <f>B603&amp;C647</f>
        <v>CONSUMO PER CAPITA (kg ó litros por individuo)Resto frutas Ing.</v>
      </c>
      <c r="B647" s="19">
        <v>0</v>
      </c>
      <c r="C647" s="19" t="s">
        <v>158</v>
      </c>
      <c r="D647" s="20">
        <v>5.1718674488882302E-2</v>
      </c>
      <c r="E647" s="20">
        <v>2.27726665348797E-2</v>
      </c>
      <c r="F647" s="20">
        <v>2.58710675656229E-2</v>
      </c>
      <c r="G647" s="20">
        <v>2.06638209646215E-2</v>
      </c>
      <c r="H647" s="20">
        <v>4.7169747755552403E-2</v>
      </c>
      <c r="I647" s="20">
        <v>2.0225280367382501E-2</v>
      </c>
      <c r="J647" s="20">
        <v>2.4323430988462E-2</v>
      </c>
      <c r="K647" s="20">
        <v>2.8012556291538399E-2</v>
      </c>
      <c r="L647" s="51">
        <v>8.7830933376918094E-2</v>
      </c>
    </row>
    <row r="648" spans="1:12" x14ac:dyDescent="0.35">
      <c r="A648" s="19" t="str">
        <f>B603&amp;C648</f>
        <v>CONSUMO PER CAPITA (kg ó litros por individuo)Mermeladas Ing.</v>
      </c>
      <c r="B648" s="19">
        <v>0</v>
      </c>
      <c r="C648" s="19" t="s">
        <v>188</v>
      </c>
      <c r="D648" s="20">
        <v>8.9233120236544405E-3</v>
      </c>
      <c r="E648" s="20">
        <v>5.7581344053274901E-3</v>
      </c>
      <c r="F648" s="20">
        <v>6.1757697735190303E-3</v>
      </c>
      <c r="G648" s="20">
        <v>4.5952238214421104E-3</v>
      </c>
      <c r="H648" s="20">
        <v>7.3181209416855698E-3</v>
      </c>
      <c r="I648" s="20">
        <v>5.4404282934232403E-3</v>
      </c>
      <c r="J648" s="20">
        <v>6.6905702923492696E-3</v>
      </c>
      <c r="K648" s="20">
        <v>4.9062239422080402E-3</v>
      </c>
      <c r="L648" s="51">
        <v>6.8395932197552797E-3</v>
      </c>
    </row>
    <row r="649" spans="1:12" x14ac:dyDescent="0.35">
      <c r="A649" s="19" t="str">
        <f>B603&amp;C649</f>
        <v>CONSUMO PER CAPITA (kg ó litros por individuo).Hortalizas/Verdur.Ing</v>
      </c>
      <c r="B649" s="19">
        <v>0</v>
      </c>
      <c r="C649" s="19" t="s">
        <v>189</v>
      </c>
      <c r="D649" s="20">
        <v>3.9979821878559099</v>
      </c>
      <c r="E649" s="20">
        <v>2.8093270698510699</v>
      </c>
      <c r="F649" s="20">
        <v>2.690970857146</v>
      </c>
      <c r="G649" s="20">
        <v>2.8193667037293202</v>
      </c>
      <c r="H649" s="20">
        <v>4.0640149370050196</v>
      </c>
      <c r="I649" s="20">
        <v>2.8127809409997102</v>
      </c>
      <c r="J649" s="20">
        <v>2.82977718207108</v>
      </c>
      <c r="K649" s="20">
        <v>2.9158005592799299</v>
      </c>
      <c r="L649" s="51">
        <v>4.1743322286729097</v>
      </c>
    </row>
    <row r="650" spans="1:12" x14ac:dyDescent="0.35">
      <c r="A650" s="19" t="str">
        <f>B603&amp;C650</f>
        <v>CONSUMO PER CAPITA (kg ó litros por individuo)Tomates Ing.</v>
      </c>
      <c r="B650" s="19">
        <v>0</v>
      </c>
      <c r="C650" s="19" t="s">
        <v>159</v>
      </c>
      <c r="D650" s="20">
        <v>0.33111724085187999</v>
      </c>
      <c r="E650" s="20">
        <v>0.215186801787634</v>
      </c>
      <c r="F650" s="20">
        <v>0.221759344831328</v>
      </c>
      <c r="G650" s="20">
        <v>0.22738874973445899</v>
      </c>
      <c r="H650" s="20">
        <v>0.36226941373739902</v>
      </c>
      <c r="I650" s="20">
        <v>0.22659402056755201</v>
      </c>
      <c r="J650" s="20">
        <v>0.236140101977626</v>
      </c>
      <c r="K650" s="20">
        <v>0.27210027214107502</v>
      </c>
      <c r="L650" s="51">
        <v>0.36680100714017799</v>
      </c>
    </row>
    <row r="651" spans="1:12" x14ac:dyDescent="0.35">
      <c r="A651" s="19" t="str">
        <f>B603&amp;C651</f>
        <v>CONSUMO PER CAPITA (kg ó litros por individuo)Judías verdes Ing.</v>
      </c>
      <c r="B651" s="19">
        <v>0</v>
      </c>
      <c r="C651" s="19" t="s">
        <v>190</v>
      </c>
      <c r="D651" s="20">
        <v>3.10731470234345E-2</v>
      </c>
      <c r="E651" s="20">
        <v>1.5877218973084101E-2</v>
      </c>
      <c r="F651" s="20">
        <v>1.5280787502512E-2</v>
      </c>
      <c r="G651" s="20">
        <v>1.5659827167886799E-2</v>
      </c>
      <c r="H651" s="20">
        <v>2.8914569288214301E-2</v>
      </c>
      <c r="I651" s="20">
        <v>1.9825674004442899E-2</v>
      </c>
      <c r="J651" s="20">
        <v>1.9123917910928202E-2</v>
      </c>
      <c r="K651" s="20">
        <v>2.34309070980416E-2</v>
      </c>
      <c r="L651" s="51">
        <v>4.3737218117520599E-2</v>
      </c>
    </row>
    <row r="652" spans="1:12" x14ac:dyDescent="0.35">
      <c r="A652" s="19" t="str">
        <f>B603&amp;C652</f>
        <v>CONSUMO PER CAPITA (kg ó litros por individuo)Patatas Ing.</v>
      </c>
      <c r="B652" s="19">
        <v>0</v>
      </c>
      <c r="C652" s="19" t="s">
        <v>160</v>
      </c>
      <c r="D652" s="20">
        <v>1.69989930581286</v>
      </c>
      <c r="E652" s="20">
        <v>1.24009205438534</v>
      </c>
      <c r="F652" s="20">
        <v>1.1477472483462601</v>
      </c>
      <c r="G652" s="20">
        <v>1.2103539882741601</v>
      </c>
      <c r="H652" s="20">
        <v>1.6796088453949001</v>
      </c>
      <c r="I652" s="20">
        <v>1.2147753876210701</v>
      </c>
      <c r="J652" s="20">
        <v>1.1891724293460399</v>
      </c>
      <c r="K652" s="20">
        <v>1.19681050670348</v>
      </c>
      <c r="L652" s="51">
        <v>1.7456439080702399</v>
      </c>
    </row>
    <row r="653" spans="1:12" x14ac:dyDescent="0.35">
      <c r="A653" s="19" t="str">
        <f>B603&amp;C653</f>
        <v>CONSUMO PER CAPITA (kg ó litros por individuo)Cebollas Ing.</v>
      </c>
      <c r="B653" s="19">
        <v>0</v>
      </c>
      <c r="C653" s="19" t="s">
        <v>161</v>
      </c>
      <c r="D653" s="20">
        <v>0.310987011621081</v>
      </c>
      <c r="E653" s="20">
        <v>0.20428156215315799</v>
      </c>
      <c r="F653" s="20">
        <v>0.22097968656043299</v>
      </c>
      <c r="G653" s="20">
        <v>0.22970923593353501</v>
      </c>
      <c r="H653" s="20">
        <v>0.32667316102570698</v>
      </c>
      <c r="I653" s="20">
        <v>0.23520068013575399</v>
      </c>
      <c r="J653" s="20">
        <v>0.24314865357061599</v>
      </c>
      <c r="K653" s="20">
        <v>0.24348409274402899</v>
      </c>
      <c r="L653" s="51">
        <v>0.36184547506047599</v>
      </c>
    </row>
    <row r="654" spans="1:12" x14ac:dyDescent="0.35">
      <c r="A654" s="19" t="str">
        <f>B603&amp;C654</f>
        <v>CONSUMO PER CAPITA (kg ó litros por individuo)Pimientos Ing.</v>
      </c>
      <c r="B654" s="19">
        <v>0</v>
      </c>
      <c r="C654" s="19" t="s">
        <v>162</v>
      </c>
      <c r="D654" s="20">
        <v>0.26871585366256201</v>
      </c>
      <c r="E654" s="20">
        <v>0.15810805929039801</v>
      </c>
      <c r="F654" s="20">
        <v>0.16721069327279001</v>
      </c>
      <c r="G654" s="20">
        <v>0.19695352134944299</v>
      </c>
      <c r="H654" s="20">
        <v>0.27618118029809902</v>
      </c>
      <c r="I654" s="20">
        <v>0.16541560947910799</v>
      </c>
      <c r="J654" s="20">
        <v>0.17057470789700299</v>
      </c>
      <c r="K654" s="20">
        <v>0.182684382329621</v>
      </c>
      <c r="L654" s="51">
        <v>0.277733775121911</v>
      </c>
    </row>
    <row r="655" spans="1:12" x14ac:dyDescent="0.35">
      <c r="A655" s="19" t="str">
        <f>B603&amp;C655</f>
        <v>CONSUMO PER CAPITA (kg ó litros por individuo)Lechugas Ing.</v>
      </c>
      <c r="B655" s="19">
        <v>0</v>
      </c>
      <c r="C655" s="19" t="s">
        <v>163</v>
      </c>
      <c r="D655" s="20">
        <v>0.64731416133648301</v>
      </c>
      <c r="E655" s="20">
        <v>0.452385437169118</v>
      </c>
      <c r="F655" s="20">
        <v>0.42026269801872501</v>
      </c>
      <c r="G655" s="20">
        <v>0.44348460496348102</v>
      </c>
      <c r="H655" s="20">
        <v>0.66244041477236604</v>
      </c>
      <c r="I655" s="20">
        <v>0.44643300737856301</v>
      </c>
      <c r="J655" s="20">
        <v>0.43860662186579302</v>
      </c>
      <c r="K655" s="20">
        <v>0.46558695950094398</v>
      </c>
      <c r="L655" s="51">
        <v>0.66632636166750203</v>
      </c>
    </row>
    <row r="656" spans="1:12" x14ac:dyDescent="0.35">
      <c r="A656" s="19" t="str">
        <f>B603&amp;C656</f>
        <v>CONSUMO PER CAPITA (kg ó litros por individuo)Setas Ing.</v>
      </c>
      <c r="B656" s="19">
        <v>0</v>
      </c>
      <c r="C656" s="19" t="s">
        <v>164</v>
      </c>
      <c r="D656" s="20">
        <v>0.16769812887119601</v>
      </c>
      <c r="E656" s="20">
        <v>0.109126158149583</v>
      </c>
      <c r="F656" s="20">
        <v>0.129900645459609</v>
      </c>
      <c r="G656" s="20">
        <v>0.108965437440067</v>
      </c>
      <c r="H656" s="20">
        <v>0.16674261105843899</v>
      </c>
      <c r="I656" s="20">
        <v>0.119397059497806</v>
      </c>
      <c r="J656" s="20">
        <v>0.125515903792453</v>
      </c>
      <c r="K656" s="20">
        <v>0.11480139335327801</v>
      </c>
      <c r="L656" s="51">
        <v>0.144844526052959</v>
      </c>
    </row>
    <row r="657" spans="1:12" x14ac:dyDescent="0.35">
      <c r="A657" s="19" t="str">
        <f>B603&amp;C657</f>
        <v>CONSUMO PER CAPITA (kg ó litros por individuo)Esparragos Ing.</v>
      </c>
      <c r="B657" s="19">
        <v>0</v>
      </c>
      <c r="C657" s="19" t="s">
        <v>165</v>
      </c>
      <c r="D657" s="20">
        <v>2.69896375656179E-2</v>
      </c>
      <c r="E657" s="20">
        <v>1.9383226853270201E-2</v>
      </c>
      <c r="F657" s="20">
        <v>1.6372057043000501E-2</v>
      </c>
      <c r="G657" s="20">
        <v>2.0069693723598798E-2</v>
      </c>
      <c r="H657" s="20">
        <v>2.9592344359205699E-2</v>
      </c>
      <c r="I657" s="20">
        <v>1.32186006061265E-2</v>
      </c>
      <c r="J657" s="20">
        <v>2.1844791003082099E-2</v>
      </c>
      <c r="K657" s="20">
        <v>1.6354856026194801E-2</v>
      </c>
      <c r="L657" s="51">
        <v>2.54242633897897E-2</v>
      </c>
    </row>
    <row r="658" spans="1:12" x14ac:dyDescent="0.35">
      <c r="A658" s="19" t="str">
        <f>B603&amp;C658</f>
        <v>CONSUMO PER CAPITA (kg ó litros por individuo)Otras hortalizas Ing.</v>
      </c>
      <c r="B658" s="19">
        <v>0</v>
      </c>
      <c r="C658" s="19" t="s">
        <v>166</v>
      </c>
      <c r="D658" s="20">
        <v>0.51418760714016498</v>
      </c>
      <c r="E658" s="20">
        <v>0.394885365679151</v>
      </c>
      <c r="F658" s="20">
        <v>0.35145745489330299</v>
      </c>
      <c r="G658" s="20">
        <v>0.36678157192653799</v>
      </c>
      <c r="H658" s="20">
        <v>0.53159254192507899</v>
      </c>
      <c r="I658" s="20">
        <v>0.37192084422299299</v>
      </c>
      <c r="J658" s="20">
        <v>0.385650160476676</v>
      </c>
      <c r="K658" s="20">
        <v>0.40054703260711999</v>
      </c>
      <c r="L658" s="51">
        <v>0.54197589670586899</v>
      </c>
    </row>
    <row r="659" spans="1:12" x14ac:dyDescent="0.35">
      <c r="A659" s="19" t="str">
        <f>B603&amp;C659</f>
        <v>CONSUMO PER CAPITA (kg ó litros por individuo).Aceite alino Ing.</v>
      </c>
      <c r="B659" s="19">
        <v>0</v>
      </c>
      <c r="C659" s="19" t="s">
        <v>191</v>
      </c>
      <c r="D659" s="20">
        <v>1.7857993426700001E-2</v>
      </c>
      <c r="E659" s="20">
        <v>1.2131907324863999E-2</v>
      </c>
      <c r="F659" s="20">
        <v>1.1511400511597601E-2</v>
      </c>
      <c r="G659" s="20">
        <v>1.2053454603279799E-2</v>
      </c>
      <c r="H659" s="20">
        <v>1.9561592405011301E-2</v>
      </c>
      <c r="I659" s="20">
        <v>1.13805536592356E-2</v>
      </c>
      <c r="J659" s="20">
        <v>1.32189644299456E-2</v>
      </c>
      <c r="K659" s="20">
        <v>1.3756633435925401E-2</v>
      </c>
      <c r="L659" s="51">
        <v>1.9579067941380101E-2</v>
      </c>
    </row>
    <row r="660" spans="1:12" x14ac:dyDescent="0.35">
      <c r="A660" s="19" t="str">
        <f>B603&amp;C660</f>
        <v>CONSUMO PER CAPITA (kg ó litros por individuo)Aceite oliva Ing.</v>
      </c>
      <c r="B660" s="19">
        <v>0</v>
      </c>
      <c r="C660" s="19" t="s">
        <v>270</v>
      </c>
      <c r="D660" s="20">
        <v>5.8361640669866597E-3</v>
      </c>
      <c r="E660" s="20">
        <v>3.6795009745571598E-3</v>
      </c>
      <c r="F660" s="20">
        <v>3.0608974840534301E-3</v>
      </c>
      <c r="G660" s="20">
        <v>3.5300631699681701E-3</v>
      </c>
      <c r="H660" s="20">
        <v>6.3169991963091098E-3</v>
      </c>
      <c r="I660" s="20">
        <v>3.1515433215192198E-3</v>
      </c>
      <c r="J660" s="20">
        <v>3.3977461551421202E-3</v>
      </c>
      <c r="K660" s="20">
        <v>4.0380933409290701E-3</v>
      </c>
      <c r="L660" s="51">
        <v>5.9863649145033898E-3</v>
      </c>
    </row>
    <row r="661" spans="1:12" x14ac:dyDescent="0.35">
      <c r="A661" s="19" t="str">
        <f>B603&amp;C661</f>
        <v>CONSUMO PER CAPITA (kg ó litros por individuo)Resto aceite Ing.</v>
      </c>
      <c r="B661" s="19">
        <v>0</v>
      </c>
      <c r="C661" s="19" t="s">
        <v>271</v>
      </c>
      <c r="D661" s="20">
        <v>1.20218304799555E-2</v>
      </c>
      <c r="E661" s="20">
        <v>8.4524085054546293E-3</v>
      </c>
      <c r="F661" s="20">
        <v>8.4504990454180601E-3</v>
      </c>
      <c r="G661" s="20">
        <v>8.52338956123125E-3</v>
      </c>
      <c r="H661" s="20">
        <v>1.3244585325361101E-2</v>
      </c>
      <c r="I661" s="20">
        <v>8.22900801982074E-3</v>
      </c>
      <c r="J661" s="20">
        <v>9.8212216612127406E-3</v>
      </c>
      <c r="K661" s="20">
        <v>9.7185401663172199E-3</v>
      </c>
      <c r="L661" s="51">
        <v>1.35926982385684E-2</v>
      </c>
    </row>
    <row r="662" spans="1:12" x14ac:dyDescent="0.35">
      <c r="A662" s="19" t="str">
        <f>B603&amp;C662</f>
        <v>CONSUMO PER CAPITA (kg ó litros por individuo).Pan Ing.</v>
      </c>
      <c r="B662" s="19">
        <v>0</v>
      </c>
      <c r="C662" s="19" t="s">
        <v>167</v>
      </c>
      <c r="D662" s="20">
        <v>1.4576028550194799</v>
      </c>
      <c r="E662" s="20">
        <v>1.13528879320114</v>
      </c>
      <c r="F662" s="20">
        <v>1.05986694175556</v>
      </c>
      <c r="G662" s="20">
        <v>1.01742970258705</v>
      </c>
      <c r="H662" s="20">
        <v>1.43958456192895</v>
      </c>
      <c r="I662" s="20">
        <v>1.0713885176653</v>
      </c>
      <c r="J662" s="20">
        <v>1.07651258953142</v>
      </c>
      <c r="K662" s="20">
        <v>1.03014611775222</v>
      </c>
      <c r="L662" s="51">
        <v>1.44862153153627</v>
      </c>
    </row>
    <row r="663" spans="1:12" x14ac:dyDescent="0.35">
      <c r="A663" s="19" t="str">
        <f>B603&amp;C663</f>
        <v>CONSUMO PER CAPITA (kg ó litros por individuo).Pastas Ing.</v>
      </c>
      <c r="B663" s="19">
        <v>0</v>
      </c>
      <c r="C663" s="19" t="s">
        <v>168</v>
      </c>
      <c r="D663" s="20">
        <v>7.1811385736164995E-2</v>
      </c>
      <c r="E663" s="20">
        <v>5.9217810883229603E-2</v>
      </c>
      <c r="F663" s="20">
        <v>5.83494139390646E-2</v>
      </c>
      <c r="G663" s="20">
        <v>5.8094535397992503E-2</v>
      </c>
      <c r="H663" s="20">
        <v>7.3162731940161999E-2</v>
      </c>
      <c r="I663" s="20">
        <v>5.2917448008107798E-2</v>
      </c>
      <c r="J663" s="20">
        <v>5.3836678703667602E-2</v>
      </c>
      <c r="K663" s="20">
        <v>5.26730355141092E-2</v>
      </c>
      <c r="L663" s="51">
        <v>7.8347675924537896E-2</v>
      </c>
    </row>
    <row r="664" spans="1:12" x14ac:dyDescent="0.35">
      <c r="A664" s="19" t="str">
        <f>B603&amp;C664</f>
        <v>CONSUMO PER CAPITA (kg ó litros por individuo).Arroz Ing.</v>
      </c>
      <c r="B664" s="19">
        <v>0</v>
      </c>
      <c r="C664" s="19" t="s">
        <v>169</v>
      </c>
      <c r="D664" s="20">
        <v>0.169648057617415</v>
      </c>
      <c r="E664" s="20">
        <v>0.10376371718127</v>
      </c>
      <c r="F664" s="20">
        <v>0.105602652280797</v>
      </c>
      <c r="G664" s="20">
        <v>0.119407211355069</v>
      </c>
      <c r="H664" s="20">
        <v>0.15355720817551399</v>
      </c>
      <c r="I664" s="20">
        <v>9.9466113630483896E-2</v>
      </c>
      <c r="J664" s="20">
        <v>0.121787237821765</v>
      </c>
      <c r="K664" s="20">
        <v>0.13276506432863</v>
      </c>
      <c r="L664" s="51">
        <v>0.184055635232171</v>
      </c>
    </row>
    <row r="665" spans="1:12" x14ac:dyDescent="0.35">
      <c r="A665" s="19" t="str">
        <f>B603&amp;C665</f>
        <v>CONSUMO PER CAPITA (kg ó litros por individuo).Legumbres Ing.</v>
      </c>
      <c r="B665" s="19">
        <v>0</v>
      </c>
      <c r="C665" s="19" t="s">
        <v>170</v>
      </c>
      <c r="D665" s="20">
        <v>2.5950364409990701E-2</v>
      </c>
      <c r="E665" s="20">
        <v>3.5874631720897998E-2</v>
      </c>
      <c r="F665" s="20">
        <v>3.6695610973006998E-2</v>
      </c>
      <c r="G665" s="20">
        <v>2.9169009909565599E-2</v>
      </c>
      <c r="H665" s="20">
        <v>2.6189731657864899E-2</v>
      </c>
      <c r="I665" s="20">
        <v>4.3448559111246801E-2</v>
      </c>
      <c r="J665" s="20">
        <v>4.2575998340301999E-2</v>
      </c>
      <c r="K665" s="20">
        <v>3.0674485093263901E-2</v>
      </c>
      <c r="L665" s="51">
        <v>3.1949649103868598E-2</v>
      </c>
    </row>
    <row r="666" spans="1:12" x14ac:dyDescent="0.35">
      <c r="A666" s="19" t="str">
        <f>B603&amp;C666</f>
        <v>CONSUMO PER CAPITA (kg ó litros por individuo)BATIDOS</v>
      </c>
      <c r="B666" s="19">
        <v>0</v>
      </c>
      <c r="C666" s="19" t="s">
        <v>272</v>
      </c>
      <c r="D666" s="20">
        <v>8.4746717265552093E-2</v>
      </c>
      <c r="E666" s="20">
        <v>4.2478049822371397E-2</v>
      </c>
      <c r="F666" s="20">
        <v>4.3549292516673999E-2</v>
      </c>
      <c r="G666" s="20">
        <v>4.4438967287527303E-2</v>
      </c>
      <c r="H666" s="20">
        <v>7.8484636123562504E-2</v>
      </c>
      <c r="I666" s="20">
        <v>3.7277142600303299E-2</v>
      </c>
      <c r="J666" s="20">
        <v>4.3094954574820502E-2</v>
      </c>
      <c r="K666" s="20">
        <v>5.40471612450866E-2</v>
      </c>
      <c r="L666" s="51">
        <v>7.3387229955127697E-2</v>
      </c>
    </row>
    <row r="667" spans="1:12" x14ac:dyDescent="0.35">
      <c r="A667" s="19" t="str">
        <f>B603&amp;C667</f>
        <v>CONSUMO PER CAPITA (kg ó litros por individuo)HELADOS</v>
      </c>
      <c r="B667" s="19">
        <v>0</v>
      </c>
      <c r="C667" s="19" t="s">
        <v>273</v>
      </c>
      <c r="D667" s="20">
        <v>0.47752358080846002</v>
      </c>
      <c r="E667" s="20">
        <v>9.1528442101766597E-2</v>
      </c>
      <c r="F667" s="20">
        <v>8.6639543866881802E-2</v>
      </c>
      <c r="G667" s="20">
        <v>0.22680205787111099</v>
      </c>
      <c r="H667" s="20">
        <v>0.494350785944981</v>
      </c>
      <c r="I667" s="20">
        <v>0.101347368135591</v>
      </c>
      <c r="J667" s="20">
        <v>9.0358250058436507E-2</v>
      </c>
      <c r="K667" s="20">
        <v>0.199186984652924</v>
      </c>
      <c r="L667" s="51">
        <v>0.45014683525979798</v>
      </c>
    </row>
    <row r="668" spans="1:12" x14ac:dyDescent="0.35">
      <c r="A668" s="19" t="str">
        <f>B603&amp;C668</f>
        <v>CONSUMO PER CAPITA (kg ó litros por individuo)GALLETAS</v>
      </c>
      <c r="B668" s="19">
        <v>0</v>
      </c>
      <c r="C668" s="19" t="s">
        <v>274</v>
      </c>
      <c r="D668" s="20">
        <v>6.0232487677701202E-3</v>
      </c>
      <c r="E668" s="20">
        <v>5.0265944369461699E-3</v>
      </c>
      <c r="F668" s="20">
        <v>4.8735744948933202E-3</v>
      </c>
      <c r="G668" s="20">
        <v>5.7958451386394003E-3</v>
      </c>
      <c r="H668" s="20">
        <v>6.1995579171978902E-3</v>
      </c>
      <c r="I668" s="20">
        <v>5.3603684334013104E-3</v>
      </c>
      <c r="J668" s="20">
        <v>6.9175860520201199E-3</v>
      </c>
      <c r="K668" s="20">
        <v>5.6885780065300002E-3</v>
      </c>
      <c r="L668" s="51">
        <v>6.4231744774185797E-3</v>
      </c>
    </row>
    <row r="669" spans="1:12" x14ac:dyDescent="0.35">
      <c r="A669" s="19" t="str">
        <f>B603&amp;C669</f>
        <v>CONSUMO PER CAPITA (kg ó litros por individuo)BOLLERÍA</v>
      </c>
      <c r="B669" s="19">
        <v>0</v>
      </c>
      <c r="C669" s="19" t="s">
        <v>275</v>
      </c>
      <c r="D669" s="20">
        <v>0.42628560159875301</v>
      </c>
      <c r="E669" s="20">
        <v>0.340754026327031</v>
      </c>
      <c r="F669" s="20">
        <v>0.37022591524489501</v>
      </c>
      <c r="G669" s="20">
        <v>0.33753816976447398</v>
      </c>
      <c r="H669" s="20">
        <v>0.402678717921582</v>
      </c>
      <c r="I669" s="20">
        <v>0.32527297264991201</v>
      </c>
      <c r="J669" s="20">
        <v>0.34813661216250302</v>
      </c>
      <c r="K669" s="20">
        <v>0.32564322374558602</v>
      </c>
      <c r="L669" s="51">
        <v>0.36989023297617102</v>
      </c>
    </row>
    <row r="670" spans="1:12" x14ac:dyDescent="0.35">
      <c r="A670" s="19" t="str">
        <f>B603&amp;C670</f>
        <v>CONSUMO PER CAPITA (kg ó litros por individuo)BOLLERIA SALADA</v>
      </c>
      <c r="B670" s="19">
        <v>0</v>
      </c>
      <c r="C670" s="19" t="s">
        <v>276</v>
      </c>
      <c r="D670" s="20">
        <v>1.6139614758972898E-2</v>
      </c>
      <c r="E670" s="20">
        <v>1.2422261275194101E-2</v>
      </c>
      <c r="F670" s="20">
        <v>1.2277177430748E-2</v>
      </c>
      <c r="G670" s="20">
        <v>1.7948541191145199E-2</v>
      </c>
      <c r="H670" s="20">
        <v>1.5822948584574299E-2</v>
      </c>
      <c r="I670" s="20">
        <v>1.35172088670338E-2</v>
      </c>
      <c r="J670" s="20">
        <v>1.28937764836716E-2</v>
      </c>
      <c r="K670" s="20">
        <v>1.28775338368544E-2</v>
      </c>
      <c r="L670" s="51">
        <v>1.2434758342901199E-2</v>
      </c>
    </row>
    <row r="671" spans="1:12" x14ac:dyDescent="0.35">
      <c r="A671" s="19" t="str">
        <f>B603&amp;C671</f>
        <v>CONSUMO PER CAPITA (kg ó litros por individuo)BOLLERIA DULCE</v>
      </c>
      <c r="B671" s="19">
        <v>0</v>
      </c>
      <c r="C671" s="19" t="s">
        <v>277</v>
      </c>
      <c r="D671" s="20">
        <v>0.41014615272229099</v>
      </c>
      <c r="E671" s="20">
        <v>0.32833176205840597</v>
      </c>
      <c r="F671" s="20">
        <v>0.35794866988164498</v>
      </c>
      <c r="G671" s="20">
        <v>0.319589592968412</v>
      </c>
      <c r="H671" s="20">
        <v>0.38685582418202702</v>
      </c>
      <c r="I671" s="20">
        <v>0.31175585864696898</v>
      </c>
      <c r="J671" s="20">
        <v>0.33524271208994699</v>
      </c>
      <c r="K671" s="20">
        <v>0.31276585893750702</v>
      </c>
      <c r="L671" s="51">
        <v>0.35745540760699301</v>
      </c>
    </row>
    <row r="672" spans="1:12" x14ac:dyDescent="0.35">
      <c r="A672" s="19" t="str">
        <f>B603&amp;C672</f>
        <v>CONSUMO PER CAPITA (kg ó litros por individuo)PAL.PAN+BARRIT+TORTIT</v>
      </c>
      <c r="B672" s="19">
        <v>0</v>
      </c>
      <c r="C672" s="19" t="s">
        <v>278</v>
      </c>
      <c r="D672" s="20">
        <v>2.7825386156596899E-2</v>
      </c>
      <c r="E672" s="20">
        <v>1.8275752395675499E-2</v>
      </c>
      <c r="F672" s="20">
        <v>1.57385526268073E-2</v>
      </c>
      <c r="G672" s="20">
        <v>1.68969940820069E-2</v>
      </c>
      <c r="H672" s="20">
        <v>2.02690279541391E-2</v>
      </c>
      <c r="I672" s="20">
        <v>1.5662389613196801E-2</v>
      </c>
      <c r="J672" s="20">
        <v>1.8209606793808401E-2</v>
      </c>
      <c r="K672" s="20">
        <v>1.81085735976153E-2</v>
      </c>
      <c r="L672" s="51">
        <v>2.1971593673277501E-2</v>
      </c>
    </row>
    <row r="673" spans="1:12" x14ac:dyDescent="0.35">
      <c r="A673" s="19" t="str">
        <f>B603&amp;C673</f>
        <v>CONSUMO PER CAPITA (kg ó litros por individuo)PALITOS PAN</v>
      </c>
      <c r="B673" s="19">
        <v>0</v>
      </c>
      <c r="C673" s="19" t="s">
        <v>279</v>
      </c>
      <c r="D673" s="20">
        <v>1.8517349894842199E-2</v>
      </c>
      <c r="E673" s="20">
        <v>1.2529852168142E-2</v>
      </c>
      <c r="F673" s="20">
        <v>9.9838014167281802E-3</v>
      </c>
      <c r="G673" s="20">
        <v>1.09908601984956E-2</v>
      </c>
      <c r="H673" s="20">
        <v>1.2554604086645001E-2</v>
      </c>
      <c r="I673" s="20">
        <v>8.9138961888047107E-3</v>
      </c>
      <c r="J673" s="20">
        <v>1.1856853098811401E-2</v>
      </c>
      <c r="K673" s="20">
        <v>1.2058588339544599E-2</v>
      </c>
      <c r="L673" s="51">
        <v>1.46893426126077E-2</v>
      </c>
    </row>
    <row r="674" spans="1:12" x14ac:dyDescent="0.35">
      <c r="A674" s="19" t="str">
        <f>B603&amp;C674</f>
        <v>CONSUMO PER CAPITA (kg ó litros por individuo)TORTITAS</v>
      </c>
      <c r="B674" s="19">
        <v>0</v>
      </c>
      <c r="C674" s="19" t="s">
        <v>280</v>
      </c>
      <c r="D674" s="20">
        <v>3.1438729531060002E-3</v>
      </c>
      <c r="E674" s="20">
        <v>2.64528486440283E-3</v>
      </c>
      <c r="F674" s="20">
        <v>3.0456088542061802E-3</v>
      </c>
      <c r="G674" s="20">
        <v>3.3565567530067101E-3</v>
      </c>
      <c r="H674" s="20">
        <v>2.7893676733445399E-3</v>
      </c>
      <c r="I674" s="20">
        <v>2.9514502621510001E-3</v>
      </c>
      <c r="J674" s="20">
        <v>2.8305171786347002E-3</v>
      </c>
      <c r="K674" s="20">
        <v>2.2657182896018602E-3</v>
      </c>
      <c r="L674" s="51">
        <v>4.1139958909455704E-3</v>
      </c>
    </row>
    <row r="675" spans="1:12" x14ac:dyDescent="0.35">
      <c r="A675" s="19" t="str">
        <f>B603&amp;C675</f>
        <v>CONSUMO PER CAPITA (kg ó litros por individuo)BARRITAS</v>
      </c>
      <c r="B675" s="19">
        <v>0</v>
      </c>
      <c r="C675" s="19" t="s">
        <v>281</v>
      </c>
      <c r="D675" s="20">
        <v>6.1641695886316501E-3</v>
      </c>
      <c r="E675" s="20">
        <v>3.10061288330685E-3</v>
      </c>
      <c r="F675" s="20">
        <v>2.70914805349272E-3</v>
      </c>
      <c r="G675" s="20">
        <v>2.5495814943922801E-3</v>
      </c>
      <c r="H675" s="20">
        <v>4.92505561961009E-3</v>
      </c>
      <c r="I675" s="20">
        <v>3.79704370309317E-3</v>
      </c>
      <c r="J675" s="20">
        <v>3.5222377973981099E-3</v>
      </c>
      <c r="K675" s="20">
        <v>3.7842736356186102E-3</v>
      </c>
      <c r="L675" s="51">
        <v>3.1682557884602498E-3</v>
      </c>
    </row>
    <row r="676" spans="1:12" x14ac:dyDescent="0.35">
      <c r="A676" s="19" t="str">
        <f>B603&amp;C676</f>
        <v>CONSUMO PER CAPITA (kg ó litros por individuo).Resto productos Ing.</v>
      </c>
      <c r="B676" s="19">
        <v>0</v>
      </c>
      <c r="C676" s="19" t="s">
        <v>175</v>
      </c>
      <c r="D676" s="20">
        <v>3.2713504039768302</v>
      </c>
      <c r="E676" s="20">
        <v>2.4167713761859901</v>
      </c>
      <c r="F676" s="20">
        <v>2.24287590323013</v>
      </c>
      <c r="G676" s="20">
        <v>2.2768627054648301</v>
      </c>
      <c r="H676" s="20">
        <v>3.0645641577631002</v>
      </c>
      <c r="I676" s="20">
        <v>2.3183872783468402</v>
      </c>
      <c r="J676" s="20">
        <v>2.2181764818711902</v>
      </c>
      <c r="K676" s="20">
        <v>2.3339963973895399</v>
      </c>
      <c r="L676" s="51">
        <v>3.1486507127402898</v>
      </c>
    </row>
    <row r="677" spans="1:12" x14ac:dyDescent="0.35">
      <c r="A677" s="19" t="str">
        <f>B603&amp;C677</f>
        <v>CONSUMO PER CAPITA (kg ó litros por individuo)Platos Base Huevos</v>
      </c>
      <c r="B677" s="19">
        <v>0</v>
      </c>
      <c r="C677" s="19" t="s">
        <v>254</v>
      </c>
      <c r="D677" s="20">
        <v>0.244011680472866</v>
      </c>
      <c r="E677" s="20">
        <v>0.18645768585501299</v>
      </c>
      <c r="F677" s="20">
        <v>0.17672282862619301</v>
      </c>
      <c r="G677" s="20">
        <v>0.18025590488731899</v>
      </c>
      <c r="H677" s="20">
        <v>0.23405551423523299</v>
      </c>
      <c r="I677" s="20">
        <v>0.19024074889442</v>
      </c>
      <c r="J677" s="20">
        <v>0.176323435975484</v>
      </c>
      <c r="K677" s="20">
        <v>0.183625094214905</v>
      </c>
      <c r="L677" s="51">
        <v>0.250222694864836</v>
      </c>
    </row>
    <row r="678" spans="1:12" x14ac:dyDescent="0.35">
      <c r="A678" s="19" t="str">
        <f>B678&amp;C678</f>
        <v>GASTO PER CAPITA (€ por individuo).T.Alimentos TOTAL ING</v>
      </c>
      <c r="B678" s="19" t="s">
        <v>123</v>
      </c>
      <c r="C678" s="19" t="s">
        <v>176</v>
      </c>
      <c r="D678" s="20">
        <v>212.894703683084</v>
      </c>
      <c r="E678" s="20">
        <v>145.67473438212201</v>
      </c>
      <c r="F678" s="20">
        <v>140.593673121904</v>
      </c>
      <c r="G678" s="20">
        <v>152.00291704171599</v>
      </c>
      <c r="H678" s="20">
        <v>217.760307549819</v>
      </c>
      <c r="I678" s="20">
        <v>152.67540873066901</v>
      </c>
      <c r="J678" s="20">
        <v>144.748052503526</v>
      </c>
      <c r="K678" s="20">
        <v>154.31252183756601</v>
      </c>
      <c r="L678" s="51">
        <v>225.551879016188</v>
      </c>
    </row>
    <row r="679" spans="1:12" x14ac:dyDescent="0.35">
      <c r="A679" s="19" t="str">
        <f>B678&amp;C679</f>
        <v>GASTO PER CAPITA (€ por individuo).T.Carne Ing.</v>
      </c>
      <c r="B679" s="19">
        <v>0</v>
      </c>
      <c r="C679" s="19" t="s">
        <v>126</v>
      </c>
      <c r="D679" s="20" t="s">
        <v>282</v>
      </c>
      <c r="E679" s="20" t="s">
        <v>282</v>
      </c>
      <c r="F679" s="20" t="s">
        <v>282</v>
      </c>
      <c r="G679" s="20" t="s">
        <v>282</v>
      </c>
      <c r="H679" s="20" t="s">
        <v>282</v>
      </c>
      <c r="I679" s="20" t="s">
        <v>282</v>
      </c>
      <c r="J679" s="20" t="s">
        <v>282</v>
      </c>
      <c r="K679" s="20" t="s">
        <v>282</v>
      </c>
      <c r="L679" s="51" t="s">
        <v>282</v>
      </c>
    </row>
    <row r="680" spans="1:12" x14ac:dyDescent="0.35">
      <c r="A680" s="19" t="str">
        <f>B678&amp;C680</f>
        <v>GASTO PER CAPITA (€ por individuo)T.Carne Fresca Ing</v>
      </c>
      <c r="B680" s="19">
        <v>0</v>
      </c>
      <c r="C680" s="19" t="s">
        <v>127</v>
      </c>
      <c r="D680" s="20" t="s">
        <v>282</v>
      </c>
      <c r="E680" s="20" t="s">
        <v>282</v>
      </c>
      <c r="F680" s="20" t="s">
        <v>282</v>
      </c>
      <c r="G680" s="20" t="s">
        <v>282</v>
      </c>
      <c r="H680" s="20" t="s">
        <v>282</v>
      </c>
      <c r="I680" s="20" t="s">
        <v>282</v>
      </c>
      <c r="J680" s="20" t="s">
        <v>282</v>
      </c>
      <c r="K680" s="20" t="s">
        <v>282</v>
      </c>
      <c r="L680" s="51" t="s">
        <v>282</v>
      </c>
    </row>
    <row r="681" spans="1:12" x14ac:dyDescent="0.35">
      <c r="A681" s="19" t="str">
        <f>B678&amp;C681</f>
        <v>GASTO PER CAPITA (€ por individuo)Ternera Ing.</v>
      </c>
      <c r="B681" s="19">
        <v>0</v>
      </c>
      <c r="C681" s="19" t="s">
        <v>128</v>
      </c>
      <c r="D681" s="20" t="s">
        <v>282</v>
      </c>
      <c r="E681" s="20" t="s">
        <v>282</v>
      </c>
      <c r="F681" s="20" t="s">
        <v>282</v>
      </c>
      <c r="G681" s="20" t="s">
        <v>282</v>
      </c>
      <c r="H681" s="20" t="s">
        <v>282</v>
      </c>
      <c r="I681" s="20" t="s">
        <v>282</v>
      </c>
      <c r="J681" s="20" t="s">
        <v>282</v>
      </c>
      <c r="K681" s="20" t="s">
        <v>282</v>
      </c>
      <c r="L681" s="51" t="s">
        <v>282</v>
      </c>
    </row>
    <row r="682" spans="1:12" x14ac:dyDescent="0.35">
      <c r="A682" s="19" t="str">
        <f>B678&amp;C682</f>
        <v>GASTO PER CAPITA (€ por individuo)Pollo Ing.</v>
      </c>
      <c r="B682" s="19">
        <v>0</v>
      </c>
      <c r="C682" s="19" t="s">
        <v>129</v>
      </c>
      <c r="D682" s="20" t="s">
        <v>282</v>
      </c>
      <c r="E682" s="20" t="s">
        <v>282</v>
      </c>
      <c r="F682" s="20" t="s">
        <v>282</v>
      </c>
      <c r="G682" s="20" t="s">
        <v>282</v>
      </c>
      <c r="H682" s="20" t="s">
        <v>282</v>
      </c>
      <c r="I682" s="20" t="s">
        <v>282</v>
      </c>
      <c r="J682" s="20" t="s">
        <v>282</v>
      </c>
      <c r="K682" s="20" t="s">
        <v>282</v>
      </c>
      <c r="L682" s="51" t="s">
        <v>282</v>
      </c>
    </row>
    <row r="683" spans="1:12" x14ac:dyDescent="0.35">
      <c r="A683" s="19" t="str">
        <f>B678&amp;C683</f>
        <v>GASTO PER CAPITA (€ por individuo)Porcino Ing.</v>
      </c>
      <c r="B683" s="19">
        <v>0</v>
      </c>
      <c r="C683" s="19" t="s">
        <v>130</v>
      </c>
      <c r="D683" s="20" t="s">
        <v>282</v>
      </c>
      <c r="E683" s="20" t="s">
        <v>282</v>
      </c>
      <c r="F683" s="20" t="s">
        <v>282</v>
      </c>
      <c r="G683" s="20" t="s">
        <v>282</v>
      </c>
      <c r="H683" s="20" t="s">
        <v>282</v>
      </c>
      <c r="I683" s="20" t="s">
        <v>282</v>
      </c>
      <c r="J683" s="20" t="s">
        <v>282</v>
      </c>
      <c r="K683" s="20" t="s">
        <v>282</v>
      </c>
      <c r="L683" s="51" t="s">
        <v>282</v>
      </c>
    </row>
    <row r="684" spans="1:12" x14ac:dyDescent="0.35">
      <c r="A684" s="19" t="str">
        <f>B678&amp;C684</f>
        <v>GASTO PER CAPITA (€ por individuo)Ovino Ing.</v>
      </c>
      <c r="B684" s="19">
        <v>0</v>
      </c>
      <c r="C684" s="19" t="s">
        <v>131</v>
      </c>
      <c r="D684" s="20" t="s">
        <v>282</v>
      </c>
      <c r="E684" s="20" t="s">
        <v>282</v>
      </c>
      <c r="F684" s="20" t="s">
        <v>282</v>
      </c>
      <c r="G684" s="20" t="s">
        <v>282</v>
      </c>
      <c r="H684" s="20" t="s">
        <v>282</v>
      </c>
      <c r="I684" s="20" t="s">
        <v>282</v>
      </c>
      <c r="J684" s="20" t="s">
        <v>282</v>
      </c>
      <c r="K684" s="20" t="s">
        <v>282</v>
      </c>
      <c r="L684" s="51" t="s">
        <v>282</v>
      </c>
    </row>
    <row r="685" spans="1:12" x14ac:dyDescent="0.35">
      <c r="A685" s="19" t="str">
        <f>B678&amp;C685</f>
        <v>GASTO PER CAPITA (€ por individuo)Resto Carne Ing.</v>
      </c>
      <c r="B685" s="19">
        <v>0</v>
      </c>
      <c r="C685" s="19" t="s">
        <v>132</v>
      </c>
      <c r="D685" s="20" t="s">
        <v>282</v>
      </c>
      <c r="E685" s="20" t="s">
        <v>282</v>
      </c>
      <c r="F685" s="20" t="s">
        <v>282</v>
      </c>
      <c r="G685" s="20" t="s">
        <v>282</v>
      </c>
      <c r="H685" s="20" t="s">
        <v>282</v>
      </c>
      <c r="I685" s="20" t="s">
        <v>282</v>
      </c>
      <c r="J685" s="20" t="s">
        <v>282</v>
      </c>
      <c r="K685" s="20" t="s">
        <v>282</v>
      </c>
      <c r="L685" s="51" t="s">
        <v>282</v>
      </c>
    </row>
    <row r="686" spans="1:12" x14ac:dyDescent="0.35">
      <c r="A686" s="19" t="str">
        <f>B678&amp;C686</f>
        <v>GASTO PER CAPITA (€ por individuo)Carnes Transform.Ing</v>
      </c>
      <c r="B686" s="19">
        <v>0</v>
      </c>
      <c r="C686" s="19" t="s">
        <v>177</v>
      </c>
      <c r="D686" s="20" t="s">
        <v>282</v>
      </c>
      <c r="E686" s="20" t="s">
        <v>282</v>
      </c>
      <c r="F686" s="20" t="s">
        <v>282</v>
      </c>
      <c r="G686" s="20" t="s">
        <v>282</v>
      </c>
      <c r="H686" s="20" t="s">
        <v>282</v>
      </c>
      <c r="I686" s="20" t="s">
        <v>282</v>
      </c>
      <c r="J686" s="20" t="s">
        <v>282</v>
      </c>
      <c r="K686" s="20" t="s">
        <v>282</v>
      </c>
      <c r="L686" s="51" t="s">
        <v>282</v>
      </c>
    </row>
    <row r="687" spans="1:12" x14ac:dyDescent="0.35">
      <c r="A687" s="19" t="str">
        <f>B678&amp;C687</f>
        <v>GASTO PER CAPITA (€ por individuo)Jamón Curado Ing.</v>
      </c>
      <c r="B687" s="19">
        <v>0</v>
      </c>
      <c r="C687" s="19" t="s">
        <v>133</v>
      </c>
      <c r="D687" s="20" t="s">
        <v>282</v>
      </c>
      <c r="E687" s="20" t="s">
        <v>282</v>
      </c>
      <c r="F687" s="20" t="s">
        <v>282</v>
      </c>
      <c r="G687" s="20" t="s">
        <v>282</v>
      </c>
      <c r="H687" s="20" t="s">
        <v>282</v>
      </c>
      <c r="I687" s="20" t="s">
        <v>282</v>
      </c>
      <c r="J687" s="20" t="s">
        <v>282</v>
      </c>
      <c r="K687" s="20" t="s">
        <v>282</v>
      </c>
      <c r="L687" s="51" t="s">
        <v>282</v>
      </c>
    </row>
    <row r="688" spans="1:12" x14ac:dyDescent="0.35">
      <c r="A688" s="19" t="str">
        <f>B678&amp;C688</f>
        <v>GASTO PER CAPITA (€ por individuo)J.Curado Normal Ing</v>
      </c>
      <c r="B688" s="19">
        <v>0</v>
      </c>
      <c r="C688" s="19" t="s">
        <v>178</v>
      </c>
      <c r="D688" s="20" t="s">
        <v>282</v>
      </c>
      <c r="E688" s="20" t="s">
        <v>282</v>
      </c>
      <c r="F688" s="20" t="s">
        <v>282</v>
      </c>
      <c r="G688" s="20" t="s">
        <v>282</v>
      </c>
      <c r="H688" s="20" t="s">
        <v>282</v>
      </c>
      <c r="I688" s="20" t="s">
        <v>282</v>
      </c>
      <c r="J688" s="20" t="s">
        <v>282</v>
      </c>
      <c r="K688" s="20" t="s">
        <v>282</v>
      </c>
      <c r="L688" s="51" t="s">
        <v>282</v>
      </c>
    </row>
    <row r="689" spans="1:12" x14ac:dyDescent="0.35">
      <c r="A689" s="19" t="str">
        <f>B678&amp;C689</f>
        <v>GASTO PER CAPITA (€ por individuo)J.Iberico Ing.</v>
      </c>
      <c r="B689" s="19">
        <v>0</v>
      </c>
      <c r="C689" s="19" t="s">
        <v>134</v>
      </c>
      <c r="D689" s="20" t="s">
        <v>282</v>
      </c>
      <c r="E689" s="20" t="s">
        <v>282</v>
      </c>
      <c r="F689" s="20" t="s">
        <v>282</v>
      </c>
      <c r="G689" s="20" t="s">
        <v>282</v>
      </c>
      <c r="H689" s="20" t="s">
        <v>282</v>
      </c>
      <c r="I689" s="20" t="s">
        <v>282</v>
      </c>
      <c r="J689" s="20" t="s">
        <v>282</v>
      </c>
      <c r="K689" s="20" t="s">
        <v>282</v>
      </c>
      <c r="L689" s="51" t="s">
        <v>282</v>
      </c>
    </row>
    <row r="690" spans="1:12" x14ac:dyDescent="0.35">
      <c r="A690" s="19" t="str">
        <f>B678&amp;C690</f>
        <v>GASTO PER CAPITA (€ por individuo)Lomo embuchado Ing.</v>
      </c>
      <c r="B690" s="19">
        <v>0</v>
      </c>
      <c r="C690" s="19" t="s">
        <v>135</v>
      </c>
      <c r="D690" s="20" t="s">
        <v>282</v>
      </c>
      <c r="E690" s="20" t="s">
        <v>282</v>
      </c>
      <c r="F690" s="20" t="s">
        <v>282</v>
      </c>
      <c r="G690" s="20" t="s">
        <v>282</v>
      </c>
      <c r="H690" s="20" t="s">
        <v>282</v>
      </c>
      <c r="I690" s="20" t="s">
        <v>282</v>
      </c>
      <c r="J690" s="20" t="s">
        <v>282</v>
      </c>
      <c r="K690" s="20" t="s">
        <v>282</v>
      </c>
      <c r="L690" s="51" t="s">
        <v>282</v>
      </c>
    </row>
    <row r="691" spans="1:12" x14ac:dyDescent="0.35">
      <c r="A691" s="19" t="str">
        <f>B678&amp;C691</f>
        <v>GASTO PER CAPITA (€ por individuo)Chorizo Ing.</v>
      </c>
      <c r="B691" s="19">
        <v>0</v>
      </c>
      <c r="C691" s="19" t="s">
        <v>136</v>
      </c>
      <c r="D691" s="20" t="s">
        <v>282</v>
      </c>
      <c r="E691" s="20" t="s">
        <v>282</v>
      </c>
      <c r="F691" s="20" t="s">
        <v>282</v>
      </c>
      <c r="G691" s="20" t="s">
        <v>282</v>
      </c>
      <c r="H691" s="20" t="s">
        <v>282</v>
      </c>
      <c r="I691" s="20" t="s">
        <v>282</v>
      </c>
      <c r="J691" s="20" t="s">
        <v>282</v>
      </c>
      <c r="K691" s="20" t="s">
        <v>282</v>
      </c>
      <c r="L691" s="51" t="s">
        <v>282</v>
      </c>
    </row>
    <row r="692" spans="1:12" x14ac:dyDescent="0.35">
      <c r="A692" s="19" t="str">
        <f>B678&amp;C692</f>
        <v>GASTO PER CAPITA (€ por individuo)Pates/Foie-gras Ing</v>
      </c>
      <c r="B692" s="19">
        <v>0</v>
      </c>
      <c r="C692" s="19" t="s">
        <v>179</v>
      </c>
      <c r="D692" s="20" t="s">
        <v>282</v>
      </c>
      <c r="E692" s="20" t="s">
        <v>282</v>
      </c>
      <c r="F692" s="20" t="s">
        <v>282</v>
      </c>
      <c r="G692" s="20" t="s">
        <v>282</v>
      </c>
      <c r="H692" s="20" t="s">
        <v>282</v>
      </c>
      <c r="I692" s="20" t="s">
        <v>282</v>
      </c>
      <c r="J692" s="20" t="s">
        <v>282</v>
      </c>
      <c r="K692" s="20" t="s">
        <v>282</v>
      </c>
      <c r="L692" s="51" t="s">
        <v>282</v>
      </c>
    </row>
    <row r="693" spans="1:12" x14ac:dyDescent="0.35">
      <c r="A693" s="19" t="str">
        <f>B678&amp;C693</f>
        <v>GASTO PER CAPITA (€ por individuo)Rto carn.transf.Ing</v>
      </c>
      <c r="B693" s="19">
        <v>0</v>
      </c>
      <c r="C693" s="19" t="s">
        <v>180</v>
      </c>
      <c r="D693" s="20" t="s">
        <v>282</v>
      </c>
      <c r="E693" s="20" t="s">
        <v>282</v>
      </c>
      <c r="F693" s="20" t="s">
        <v>282</v>
      </c>
      <c r="G693" s="20" t="s">
        <v>282</v>
      </c>
      <c r="H693" s="20" t="s">
        <v>282</v>
      </c>
      <c r="I693" s="20" t="s">
        <v>282</v>
      </c>
      <c r="J693" s="20" t="s">
        <v>282</v>
      </c>
      <c r="K693" s="20" t="s">
        <v>282</v>
      </c>
      <c r="L693" s="51" t="s">
        <v>282</v>
      </c>
    </row>
    <row r="694" spans="1:12" x14ac:dyDescent="0.35">
      <c r="A694" s="19" t="str">
        <f>B678&amp;C694</f>
        <v>GASTO PER CAPITA (€ por individuo).T.Pescados/Marisc.Ing</v>
      </c>
      <c r="B694" s="19">
        <v>0</v>
      </c>
      <c r="C694" s="19" t="s">
        <v>181</v>
      </c>
      <c r="D694" s="20" t="s">
        <v>282</v>
      </c>
      <c r="E694" s="20" t="s">
        <v>282</v>
      </c>
      <c r="F694" s="20" t="s">
        <v>282</v>
      </c>
      <c r="G694" s="20" t="s">
        <v>282</v>
      </c>
      <c r="H694" s="20" t="s">
        <v>282</v>
      </c>
      <c r="I694" s="20" t="s">
        <v>282</v>
      </c>
      <c r="J694" s="20" t="s">
        <v>282</v>
      </c>
      <c r="K694" s="20" t="s">
        <v>282</v>
      </c>
      <c r="L694" s="51" t="s">
        <v>282</v>
      </c>
    </row>
    <row r="695" spans="1:12" x14ac:dyDescent="0.35">
      <c r="A695" s="19" t="str">
        <f>B678&amp;C695</f>
        <v>GASTO PER CAPITA (€ por individuo)Pescados Ing.</v>
      </c>
      <c r="B695" s="19">
        <v>0</v>
      </c>
      <c r="C695" s="19" t="s">
        <v>137</v>
      </c>
      <c r="D695" s="20" t="s">
        <v>282</v>
      </c>
      <c r="E695" s="20" t="s">
        <v>282</v>
      </c>
      <c r="F695" s="20" t="s">
        <v>282</v>
      </c>
      <c r="G695" s="20" t="s">
        <v>282</v>
      </c>
      <c r="H695" s="20" t="s">
        <v>282</v>
      </c>
      <c r="I695" s="20" t="s">
        <v>282</v>
      </c>
      <c r="J695" s="20" t="s">
        <v>282</v>
      </c>
      <c r="K695" s="20" t="s">
        <v>282</v>
      </c>
      <c r="L695" s="51" t="s">
        <v>282</v>
      </c>
    </row>
    <row r="696" spans="1:12" x14ac:dyDescent="0.35">
      <c r="A696" s="19" t="str">
        <f>B678&amp;C696</f>
        <v>GASTO PER CAPITA (€ por individuo)Merluza/Pescadil.Ing</v>
      </c>
      <c r="B696" s="19">
        <v>0</v>
      </c>
      <c r="C696" s="19" t="s">
        <v>182</v>
      </c>
      <c r="D696" s="20" t="s">
        <v>282</v>
      </c>
      <c r="E696" s="20" t="s">
        <v>282</v>
      </c>
      <c r="F696" s="20" t="s">
        <v>282</v>
      </c>
      <c r="G696" s="20" t="s">
        <v>282</v>
      </c>
      <c r="H696" s="20" t="s">
        <v>282</v>
      </c>
      <c r="I696" s="20" t="s">
        <v>282</v>
      </c>
      <c r="J696" s="20" t="s">
        <v>282</v>
      </c>
      <c r="K696" s="20" t="s">
        <v>282</v>
      </c>
      <c r="L696" s="51" t="s">
        <v>282</v>
      </c>
    </row>
    <row r="697" spans="1:12" x14ac:dyDescent="0.35">
      <c r="A697" s="19" t="str">
        <f>B678&amp;C697</f>
        <v>GASTO PER CAPITA (€ por individuo)Boquerones Ing.</v>
      </c>
      <c r="B697" s="19">
        <v>0</v>
      </c>
      <c r="C697" s="19" t="s">
        <v>138</v>
      </c>
      <c r="D697" s="20" t="s">
        <v>282</v>
      </c>
      <c r="E697" s="20" t="s">
        <v>282</v>
      </c>
      <c r="F697" s="20" t="s">
        <v>282</v>
      </c>
      <c r="G697" s="20" t="s">
        <v>282</v>
      </c>
      <c r="H697" s="20" t="s">
        <v>282</v>
      </c>
      <c r="I697" s="20" t="s">
        <v>282</v>
      </c>
      <c r="J697" s="20" t="s">
        <v>282</v>
      </c>
      <c r="K697" s="20" t="s">
        <v>282</v>
      </c>
      <c r="L697" s="51" t="s">
        <v>282</v>
      </c>
    </row>
    <row r="698" spans="1:12" x14ac:dyDescent="0.35">
      <c r="A698" s="19" t="str">
        <f>B678&amp;C698</f>
        <v>GASTO PER CAPITA (€ por individuo)Sardinas Ing.</v>
      </c>
      <c r="B698" s="19">
        <v>0</v>
      </c>
      <c r="C698" s="19" t="s">
        <v>139</v>
      </c>
      <c r="D698" s="20" t="s">
        <v>282</v>
      </c>
      <c r="E698" s="20" t="s">
        <v>282</v>
      </c>
      <c r="F698" s="20" t="s">
        <v>282</v>
      </c>
      <c r="G698" s="20" t="s">
        <v>282</v>
      </c>
      <c r="H698" s="20" t="s">
        <v>282</v>
      </c>
      <c r="I698" s="20" t="s">
        <v>282</v>
      </c>
      <c r="J698" s="20" t="s">
        <v>282</v>
      </c>
      <c r="K698" s="20" t="s">
        <v>282</v>
      </c>
      <c r="L698" s="51" t="s">
        <v>282</v>
      </c>
    </row>
    <row r="699" spans="1:12" x14ac:dyDescent="0.35">
      <c r="A699" s="19" t="str">
        <f>B678&amp;C699</f>
        <v>GASTO PER CAPITA (€ por individuo)Rape Ing.</v>
      </c>
      <c r="B699" s="19">
        <v>0</v>
      </c>
      <c r="C699" s="19" t="s">
        <v>140</v>
      </c>
      <c r="D699" s="20" t="s">
        <v>282</v>
      </c>
      <c r="E699" s="20" t="s">
        <v>282</v>
      </c>
      <c r="F699" s="20" t="s">
        <v>282</v>
      </c>
      <c r="G699" s="20" t="s">
        <v>282</v>
      </c>
      <c r="H699" s="20" t="s">
        <v>282</v>
      </c>
      <c r="I699" s="20" t="s">
        <v>282</v>
      </c>
      <c r="J699" s="20" t="s">
        <v>282</v>
      </c>
      <c r="K699" s="20" t="s">
        <v>282</v>
      </c>
      <c r="L699" s="51" t="s">
        <v>282</v>
      </c>
    </row>
    <row r="700" spans="1:12" x14ac:dyDescent="0.35">
      <c r="A700" s="19" t="str">
        <f>B678&amp;C700</f>
        <v>GASTO PER CAPITA (€ por individuo)Dorada Ing.</v>
      </c>
      <c r="B700" s="19">
        <v>0</v>
      </c>
      <c r="C700" s="19" t="s">
        <v>141</v>
      </c>
      <c r="D700" s="20" t="s">
        <v>282</v>
      </c>
      <c r="E700" s="20" t="s">
        <v>282</v>
      </c>
      <c r="F700" s="20" t="s">
        <v>282</v>
      </c>
      <c r="G700" s="20" t="s">
        <v>282</v>
      </c>
      <c r="H700" s="20" t="s">
        <v>282</v>
      </c>
      <c r="I700" s="20" t="s">
        <v>282</v>
      </c>
      <c r="J700" s="20" t="s">
        <v>282</v>
      </c>
      <c r="K700" s="20" t="s">
        <v>282</v>
      </c>
      <c r="L700" s="51" t="s">
        <v>282</v>
      </c>
    </row>
    <row r="701" spans="1:12" x14ac:dyDescent="0.35">
      <c r="A701" s="19" t="str">
        <f>B678&amp;C701</f>
        <v>GASTO PER CAPITA (€ por individuo)Salmon Ing.</v>
      </c>
      <c r="B701" s="19">
        <v>0</v>
      </c>
      <c r="C701" s="19" t="s">
        <v>142</v>
      </c>
      <c r="D701" s="20" t="s">
        <v>282</v>
      </c>
      <c r="E701" s="20" t="s">
        <v>282</v>
      </c>
      <c r="F701" s="20" t="s">
        <v>282</v>
      </c>
      <c r="G701" s="20" t="s">
        <v>282</v>
      </c>
      <c r="H701" s="20" t="s">
        <v>282</v>
      </c>
      <c r="I701" s="20" t="s">
        <v>282</v>
      </c>
      <c r="J701" s="20" t="s">
        <v>282</v>
      </c>
      <c r="K701" s="20" t="s">
        <v>282</v>
      </c>
      <c r="L701" s="51" t="s">
        <v>282</v>
      </c>
    </row>
    <row r="702" spans="1:12" x14ac:dyDescent="0.35">
      <c r="A702" s="19" t="str">
        <f>B678&amp;C702</f>
        <v>GASTO PER CAPITA (€ por individuo)Atun Fresco Ing.</v>
      </c>
      <c r="B702" s="19">
        <v>0</v>
      </c>
      <c r="C702" s="19" t="s">
        <v>143</v>
      </c>
      <c r="D702" s="20" t="s">
        <v>282</v>
      </c>
      <c r="E702" s="20" t="s">
        <v>282</v>
      </c>
      <c r="F702" s="20" t="s">
        <v>282</v>
      </c>
      <c r="G702" s="20" t="s">
        <v>282</v>
      </c>
      <c r="H702" s="20" t="s">
        <v>282</v>
      </c>
      <c r="I702" s="20" t="s">
        <v>282</v>
      </c>
      <c r="J702" s="20" t="s">
        <v>282</v>
      </c>
      <c r="K702" s="20" t="s">
        <v>282</v>
      </c>
      <c r="L702" s="51" t="s">
        <v>282</v>
      </c>
    </row>
    <row r="703" spans="1:12" x14ac:dyDescent="0.35">
      <c r="A703" s="19" t="str">
        <f>B678&amp;C703</f>
        <v>GASTO PER CAPITA (€ por individuo)Resto pescados Ing.</v>
      </c>
      <c r="B703" s="19">
        <v>0</v>
      </c>
      <c r="C703" s="19" t="s">
        <v>144</v>
      </c>
      <c r="D703" s="20" t="s">
        <v>282</v>
      </c>
      <c r="E703" s="20" t="s">
        <v>282</v>
      </c>
      <c r="F703" s="20" t="s">
        <v>282</v>
      </c>
      <c r="G703" s="20" t="s">
        <v>282</v>
      </c>
      <c r="H703" s="20" t="s">
        <v>282</v>
      </c>
      <c r="I703" s="20" t="s">
        <v>282</v>
      </c>
      <c r="J703" s="20" t="s">
        <v>282</v>
      </c>
      <c r="K703" s="20" t="s">
        <v>282</v>
      </c>
      <c r="L703" s="51" t="s">
        <v>282</v>
      </c>
    </row>
    <row r="704" spans="1:12" x14ac:dyDescent="0.35">
      <c r="A704" s="19" t="str">
        <f>B678&amp;C704</f>
        <v>GASTO PER CAPITA (€ por individuo)Mariscos Ing.</v>
      </c>
      <c r="B704" s="19">
        <v>0</v>
      </c>
      <c r="C704" s="19" t="s">
        <v>145</v>
      </c>
      <c r="D704" s="20" t="s">
        <v>282</v>
      </c>
      <c r="E704" s="20" t="s">
        <v>282</v>
      </c>
      <c r="F704" s="20" t="s">
        <v>282</v>
      </c>
      <c r="G704" s="20" t="s">
        <v>282</v>
      </c>
      <c r="H704" s="20" t="s">
        <v>282</v>
      </c>
      <c r="I704" s="20" t="s">
        <v>282</v>
      </c>
      <c r="J704" s="20" t="s">
        <v>282</v>
      </c>
      <c r="K704" s="20" t="s">
        <v>282</v>
      </c>
      <c r="L704" s="51" t="s">
        <v>282</v>
      </c>
    </row>
    <row r="705" spans="1:12" x14ac:dyDescent="0.35">
      <c r="A705" s="19" t="str">
        <f>B678&amp;C705</f>
        <v>GASTO PER CAPITA (€ por individuo)Calamares Ing.</v>
      </c>
      <c r="B705" s="19">
        <v>0</v>
      </c>
      <c r="C705" s="19" t="s">
        <v>146</v>
      </c>
      <c r="D705" s="20" t="s">
        <v>282</v>
      </c>
      <c r="E705" s="20" t="s">
        <v>282</v>
      </c>
      <c r="F705" s="20" t="s">
        <v>282</v>
      </c>
      <c r="G705" s="20" t="s">
        <v>282</v>
      </c>
      <c r="H705" s="20" t="s">
        <v>282</v>
      </c>
      <c r="I705" s="20" t="s">
        <v>282</v>
      </c>
      <c r="J705" s="20" t="s">
        <v>282</v>
      </c>
      <c r="K705" s="20" t="s">
        <v>282</v>
      </c>
      <c r="L705" s="51" t="s">
        <v>282</v>
      </c>
    </row>
    <row r="706" spans="1:12" x14ac:dyDescent="0.35">
      <c r="A706" s="19" t="str">
        <f>B678&amp;C706</f>
        <v>GASTO PER CAPITA (€ por individuo)Pulpo/sepia Ing.</v>
      </c>
      <c r="B706" s="19">
        <v>0</v>
      </c>
      <c r="C706" s="19" t="s">
        <v>147</v>
      </c>
      <c r="D706" s="20" t="s">
        <v>282</v>
      </c>
      <c r="E706" s="20" t="s">
        <v>282</v>
      </c>
      <c r="F706" s="20" t="s">
        <v>282</v>
      </c>
      <c r="G706" s="20" t="s">
        <v>282</v>
      </c>
      <c r="H706" s="20" t="s">
        <v>282</v>
      </c>
      <c r="I706" s="20" t="s">
        <v>282</v>
      </c>
      <c r="J706" s="20" t="s">
        <v>282</v>
      </c>
      <c r="K706" s="20" t="s">
        <v>282</v>
      </c>
      <c r="L706" s="51" t="s">
        <v>282</v>
      </c>
    </row>
    <row r="707" spans="1:12" x14ac:dyDescent="0.35">
      <c r="A707" s="19" t="str">
        <f>B678&amp;C707</f>
        <v>GASTO PER CAPITA (€ por individuo)Langostinos/Gamb.Ing</v>
      </c>
      <c r="B707" s="19">
        <v>0</v>
      </c>
      <c r="C707" s="19" t="s">
        <v>183</v>
      </c>
      <c r="D707" s="20" t="s">
        <v>282</v>
      </c>
      <c r="E707" s="20" t="s">
        <v>282</v>
      </c>
      <c r="F707" s="20" t="s">
        <v>282</v>
      </c>
      <c r="G707" s="20" t="s">
        <v>282</v>
      </c>
      <c r="H707" s="20" t="s">
        <v>282</v>
      </c>
      <c r="I707" s="20" t="s">
        <v>282</v>
      </c>
      <c r="J707" s="20" t="s">
        <v>282</v>
      </c>
      <c r="K707" s="20" t="s">
        <v>282</v>
      </c>
      <c r="L707" s="51" t="s">
        <v>282</v>
      </c>
    </row>
    <row r="708" spans="1:12" x14ac:dyDescent="0.35">
      <c r="A708" s="19" t="str">
        <f>B678&amp;C708</f>
        <v>GASTO PER CAPITA (€ por individuo)Otros mariscos Ing.</v>
      </c>
      <c r="B708" s="19">
        <v>0</v>
      </c>
      <c r="C708" s="19" t="s">
        <v>148</v>
      </c>
      <c r="D708" s="20" t="s">
        <v>282</v>
      </c>
      <c r="E708" s="20" t="s">
        <v>282</v>
      </c>
      <c r="F708" s="20" t="s">
        <v>282</v>
      </c>
      <c r="G708" s="20" t="s">
        <v>282</v>
      </c>
      <c r="H708" s="20" t="s">
        <v>282</v>
      </c>
      <c r="I708" s="20" t="s">
        <v>282</v>
      </c>
      <c r="J708" s="20" t="s">
        <v>282</v>
      </c>
      <c r="K708" s="20" t="s">
        <v>282</v>
      </c>
      <c r="L708" s="51" t="s">
        <v>282</v>
      </c>
    </row>
    <row r="709" spans="1:12" x14ac:dyDescent="0.35">
      <c r="A709" s="19" t="str">
        <f>B678&amp;C709</f>
        <v>GASTO PER CAPITA (€ por individuo).Derivados lacteos Ing</v>
      </c>
      <c r="B709" s="19">
        <v>0</v>
      </c>
      <c r="C709" s="19" t="s">
        <v>184</v>
      </c>
      <c r="D709" s="20" t="s">
        <v>282</v>
      </c>
      <c r="E709" s="20" t="s">
        <v>282</v>
      </c>
      <c r="F709" s="20" t="s">
        <v>282</v>
      </c>
      <c r="G709" s="20" t="s">
        <v>282</v>
      </c>
      <c r="H709" s="20" t="s">
        <v>282</v>
      </c>
      <c r="I709" s="20" t="s">
        <v>282</v>
      </c>
      <c r="J709" s="20" t="s">
        <v>282</v>
      </c>
      <c r="K709" s="20" t="s">
        <v>282</v>
      </c>
      <c r="L709" s="51" t="s">
        <v>282</v>
      </c>
    </row>
    <row r="710" spans="1:12" x14ac:dyDescent="0.35">
      <c r="A710" s="19" t="str">
        <f>B678&amp;C710</f>
        <v>GASTO PER CAPITA (€ por individuo)Mantequilla Ing.</v>
      </c>
      <c r="B710" s="19">
        <v>0</v>
      </c>
      <c r="C710" s="19" t="s">
        <v>149</v>
      </c>
      <c r="D710" s="20" t="s">
        <v>282</v>
      </c>
      <c r="E710" s="20" t="s">
        <v>282</v>
      </c>
      <c r="F710" s="20" t="s">
        <v>282</v>
      </c>
      <c r="G710" s="20" t="s">
        <v>282</v>
      </c>
      <c r="H710" s="20" t="s">
        <v>282</v>
      </c>
      <c r="I710" s="20" t="s">
        <v>282</v>
      </c>
      <c r="J710" s="20" t="s">
        <v>282</v>
      </c>
      <c r="K710" s="20" t="s">
        <v>282</v>
      </c>
      <c r="L710" s="51" t="s">
        <v>282</v>
      </c>
    </row>
    <row r="711" spans="1:12" x14ac:dyDescent="0.35">
      <c r="A711" s="19" t="str">
        <f>B678&amp;C711</f>
        <v>GASTO PER CAPITA (€ por individuo)Postres Ing.</v>
      </c>
      <c r="B711" s="19">
        <v>0</v>
      </c>
      <c r="C711" s="19" t="s">
        <v>150</v>
      </c>
      <c r="D711" s="20" t="s">
        <v>282</v>
      </c>
      <c r="E711" s="20" t="s">
        <v>282</v>
      </c>
      <c r="F711" s="20" t="s">
        <v>282</v>
      </c>
      <c r="G711" s="20" t="s">
        <v>282</v>
      </c>
      <c r="H711" s="20" t="s">
        <v>282</v>
      </c>
      <c r="I711" s="20" t="s">
        <v>282</v>
      </c>
      <c r="J711" s="20" t="s">
        <v>282</v>
      </c>
      <c r="K711" s="20" t="s">
        <v>282</v>
      </c>
      <c r="L711" s="51" t="s">
        <v>282</v>
      </c>
    </row>
    <row r="712" spans="1:12" x14ac:dyDescent="0.35">
      <c r="A712" s="19" t="str">
        <f>B678&amp;C712</f>
        <v>GASTO PER CAPITA (€ por individuo)Yogures Ing.</v>
      </c>
      <c r="B712" s="19">
        <v>0</v>
      </c>
      <c r="C712" s="19" t="s">
        <v>185</v>
      </c>
      <c r="D712" s="20" t="s">
        <v>282</v>
      </c>
      <c r="E712" s="20" t="s">
        <v>282</v>
      </c>
      <c r="F712" s="20" t="s">
        <v>282</v>
      </c>
      <c r="G712" s="20" t="s">
        <v>282</v>
      </c>
      <c r="H712" s="20" t="s">
        <v>282</v>
      </c>
      <c r="I712" s="20" t="s">
        <v>282</v>
      </c>
      <c r="J712" s="20" t="s">
        <v>282</v>
      </c>
      <c r="K712" s="20" t="s">
        <v>282</v>
      </c>
      <c r="L712" s="51" t="s">
        <v>282</v>
      </c>
    </row>
    <row r="713" spans="1:12" x14ac:dyDescent="0.35">
      <c r="A713" s="19" t="str">
        <f>B678&amp;C713</f>
        <v>GASTO PER CAPITA (€ por individuo)Queso Ing.</v>
      </c>
      <c r="B713" s="19">
        <v>0</v>
      </c>
      <c r="C713" s="19" t="s">
        <v>151</v>
      </c>
      <c r="D713" s="20" t="s">
        <v>282</v>
      </c>
      <c r="E713" s="20" t="s">
        <v>282</v>
      </c>
      <c r="F713" s="20" t="s">
        <v>282</v>
      </c>
      <c r="G713" s="20" t="s">
        <v>282</v>
      </c>
      <c r="H713" s="20" t="s">
        <v>282</v>
      </c>
      <c r="I713" s="20" t="s">
        <v>282</v>
      </c>
      <c r="J713" s="20" t="s">
        <v>282</v>
      </c>
      <c r="K713" s="20" t="s">
        <v>282</v>
      </c>
      <c r="L713" s="51" t="s">
        <v>282</v>
      </c>
    </row>
    <row r="714" spans="1:12" x14ac:dyDescent="0.35">
      <c r="A714" s="19" t="str">
        <f>B678&amp;C714</f>
        <v>GASTO PER CAPITA (€ por individuo).Fruta Ing.</v>
      </c>
      <c r="B714" s="19">
        <v>0</v>
      </c>
      <c r="C714" s="19" t="s">
        <v>152</v>
      </c>
      <c r="D714" s="20" t="s">
        <v>282</v>
      </c>
      <c r="E714" s="20" t="s">
        <v>282</v>
      </c>
      <c r="F714" s="20" t="s">
        <v>282</v>
      </c>
      <c r="G714" s="20" t="s">
        <v>282</v>
      </c>
      <c r="H714" s="20" t="s">
        <v>282</v>
      </c>
      <c r="I714" s="20" t="s">
        <v>282</v>
      </c>
      <c r="J714" s="20" t="s">
        <v>282</v>
      </c>
      <c r="K714" s="20" t="s">
        <v>282</v>
      </c>
      <c r="L714" s="51" t="s">
        <v>282</v>
      </c>
    </row>
    <row r="715" spans="1:12" x14ac:dyDescent="0.35">
      <c r="A715" s="19" t="str">
        <f>B678&amp;C715</f>
        <v>GASTO PER CAPITA (€ por individuo)Fruta Fresca Ing</v>
      </c>
      <c r="B715" s="19">
        <v>0</v>
      </c>
      <c r="C715" s="19" t="s">
        <v>153</v>
      </c>
      <c r="D715" s="20" t="s">
        <v>282</v>
      </c>
      <c r="E715" s="20" t="s">
        <v>282</v>
      </c>
      <c r="F715" s="20" t="s">
        <v>282</v>
      </c>
      <c r="G715" s="20" t="s">
        <v>282</v>
      </c>
      <c r="H715" s="20" t="s">
        <v>282</v>
      </c>
      <c r="I715" s="20" t="s">
        <v>282</v>
      </c>
      <c r="J715" s="20" t="s">
        <v>282</v>
      </c>
      <c r="K715" s="20" t="s">
        <v>282</v>
      </c>
      <c r="L715" s="51" t="s">
        <v>282</v>
      </c>
    </row>
    <row r="716" spans="1:12" x14ac:dyDescent="0.35">
      <c r="A716" s="19" t="str">
        <f>B678&amp;C716</f>
        <v>GASTO PER CAPITA (€ por individuo)Manzana Ing.</v>
      </c>
      <c r="B716" s="19">
        <v>0</v>
      </c>
      <c r="C716" s="19" t="s">
        <v>154</v>
      </c>
      <c r="D716" s="20" t="s">
        <v>282</v>
      </c>
      <c r="E716" s="20" t="s">
        <v>282</v>
      </c>
      <c r="F716" s="20" t="s">
        <v>282</v>
      </c>
      <c r="G716" s="20" t="s">
        <v>282</v>
      </c>
      <c r="H716" s="20" t="s">
        <v>282</v>
      </c>
      <c r="I716" s="20" t="s">
        <v>282</v>
      </c>
      <c r="J716" s="20" t="s">
        <v>282</v>
      </c>
      <c r="K716" s="20" t="s">
        <v>282</v>
      </c>
      <c r="L716" s="51" t="s">
        <v>282</v>
      </c>
    </row>
    <row r="717" spans="1:12" x14ac:dyDescent="0.35">
      <c r="A717" s="19" t="str">
        <f>B678&amp;C717</f>
        <v>GASTO PER CAPITA (€ por individuo)Platano Ing.</v>
      </c>
      <c r="B717" s="19">
        <v>0</v>
      </c>
      <c r="C717" s="19" t="s">
        <v>155</v>
      </c>
      <c r="D717" s="20" t="s">
        <v>282</v>
      </c>
      <c r="E717" s="20" t="s">
        <v>282</v>
      </c>
      <c r="F717" s="20" t="s">
        <v>282</v>
      </c>
      <c r="G717" s="20" t="s">
        <v>282</v>
      </c>
      <c r="H717" s="20" t="s">
        <v>282</v>
      </c>
      <c r="I717" s="20" t="s">
        <v>282</v>
      </c>
      <c r="J717" s="20" t="s">
        <v>282</v>
      </c>
      <c r="K717" s="20" t="s">
        <v>282</v>
      </c>
      <c r="L717" s="51" t="s">
        <v>282</v>
      </c>
    </row>
    <row r="718" spans="1:12" x14ac:dyDescent="0.35">
      <c r="A718" s="19" t="str">
        <f>B678&amp;C718</f>
        <v>GASTO PER CAPITA (€ por individuo)Naranja/Mandarina In</v>
      </c>
      <c r="B718" s="19">
        <v>0</v>
      </c>
      <c r="C718" s="19" t="s">
        <v>186</v>
      </c>
      <c r="D718" s="20" t="s">
        <v>282</v>
      </c>
      <c r="E718" s="20" t="s">
        <v>282</v>
      </c>
      <c r="F718" s="20" t="s">
        <v>282</v>
      </c>
      <c r="G718" s="20" t="s">
        <v>282</v>
      </c>
      <c r="H718" s="20" t="s">
        <v>282</v>
      </c>
      <c r="I718" s="20" t="s">
        <v>282</v>
      </c>
      <c r="J718" s="20" t="s">
        <v>282</v>
      </c>
      <c r="K718" s="20" t="s">
        <v>282</v>
      </c>
      <c r="L718" s="51" t="s">
        <v>282</v>
      </c>
    </row>
    <row r="719" spans="1:12" x14ac:dyDescent="0.35">
      <c r="A719" s="19" t="str">
        <f>B678&amp;C719</f>
        <v>GASTO PER CAPITA (€ por individuo)Melon/sandia Ing.</v>
      </c>
      <c r="B719" s="19">
        <v>0</v>
      </c>
      <c r="C719" s="19" t="s">
        <v>156</v>
      </c>
      <c r="D719" s="20" t="s">
        <v>282</v>
      </c>
      <c r="E719" s="20" t="s">
        <v>282</v>
      </c>
      <c r="F719" s="20" t="s">
        <v>282</v>
      </c>
      <c r="G719" s="20" t="s">
        <v>282</v>
      </c>
      <c r="H719" s="20" t="s">
        <v>282</v>
      </c>
      <c r="I719" s="20" t="s">
        <v>282</v>
      </c>
      <c r="J719" s="20" t="s">
        <v>282</v>
      </c>
      <c r="K719" s="20" t="s">
        <v>282</v>
      </c>
      <c r="L719" s="51" t="s">
        <v>282</v>
      </c>
    </row>
    <row r="720" spans="1:12" x14ac:dyDescent="0.35">
      <c r="A720" s="19" t="str">
        <f>B678&amp;C720</f>
        <v>GASTO PER CAPITA (€ por individuo)Fresa/freson Ing.</v>
      </c>
      <c r="B720" s="19">
        <v>0</v>
      </c>
      <c r="C720" s="19" t="s">
        <v>157</v>
      </c>
      <c r="D720" s="20" t="s">
        <v>282</v>
      </c>
      <c r="E720" s="20" t="s">
        <v>282</v>
      </c>
      <c r="F720" s="20" t="s">
        <v>282</v>
      </c>
      <c r="G720" s="20" t="s">
        <v>282</v>
      </c>
      <c r="H720" s="20" t="s">
        <v>282</v>
      </c>
      <c r="I720" s="20" t="s">
        <v>282</v>
      </c>
      <c r="J720" s="20" t="s">
        <v>282</v>
      </c>
      <c r="K720" s="20" t="s">
        <v>282</v>
      </c>
      <c r="L720" s="51" t="s">
        <v>282</v>
      </c>
    </row>
    <row r="721" spans="1:12" x14ac:dyDescent="0.35">
      <c r="A721" s="19" t="str">
        <f>B678&amp;C721</f>
        <v>GASTO PER CAPITA (€ por individuo)Pina Ing.</v>
      </c>
      <c r="B721" s="19">
        <v>0</v>
      </c>
      <c r="C721" s="19" t="s">
        <v>187</v>
      </c>
      <c r="D721" s="20" t="s">
        <v>282</v>
      </c>
      <c r="E721" s="20" t="s">
        <v>282</v>
      </c>
      <c r="F721" s="20" t="s">
        <v>282</v>
      </c>
      <c r="G721" s="20" t="s">
        <v>282</v>
      </c>
      <c r="H721" s="20" t="s">
        <v>282</v>
      </c>
      <c r="I721" s="20" t="s">
        <v>282</v>
      </c>
      <c r="J721" s="20" t="s">
        <v>282</v>
      </c>
      <c r="K721" s="20" t="s">
        <v>282</v>
      </c>
      <c r="L721" s="51" t="s">
        <v>282</v>
      </c>
    </row>
    <row r="722" spans="1:12" x14ac:dyDescent="0.35">
      <c r="A722" s="19" t="str">
        <f>B678&amp;C722</f>
        <v>GASTO PER CAPITA (€ por individuo)Resto frutas Ing.</v>
      </c>
      <c r="B722" s="19">
        <v>0</v>
      </c>
      <c r="C722" s="19" t="s">
        <v>158</v>
      </c>
      <c r="D722" s="20" t="s">
        <v>282</v>
      </c>
      <c r="E722" s="20" t="s">
        <v>282</v>
      </c>
      <c r="F722" s="20" t="s">
        <v>282</v>
      </c>
      <c r="G722" s="20" t="s">
        <v>282</v>
      </c>
      <c r="H722" s="20" t="s">
        <v>282</v>
      </c>
      <c r="I722" s="20" t="s">
        <v>282</v>
      </c>
      <c r="J722" s="20" t="s">
        <v>282</v>
      </c>
      <c r="K722" s="20" t="s">
        <v>282</v>
      </c>
      <c r="L722" s="51" t="s">
        <v>282</v>
      </c>
    </row>
    <row r="723" spans="1:12" x14ac:dyDescent="0.35">
      <c r="A723" s="19" t="str">
        <f>B678&amp;C723</f>
        <v>GASTO PER CAPITA (€ por individuo)Mermeladas Ing.</v>
      </c>
      <c r="B723" s="19">
        <v>0</v>
      </c>
      <c r="C723" s="19" t="s">
        <v>188</v>
      </c>
      <c r="D723" s="20" t="s">
        <v>282</v>
      </c>
      <c r="E723" s="20" t="s">
        <v>282</v>
      </c>
      <c r="F723" s="20" t="s">
        <v>282</v>
      </c>
      <c r="G723" s="20" t="s">
        <v>282</v>
      </c>
      <c r="H723" s="20" t="s">
        <v>282</v>
      </c>
      <c r="I723" s="20" t="s">
        <v>282</v>
      </c>
      <c r="J723" s="20" t="s">
        <v>282</v>
      </c>
      <c r="K723" s="20" t="s">
        <v>282</v>
      </c>
      <c r="L723" s="51" t="s">
        <v>282</v>
      </c>
    </row>
    <row r="724" spans="1:12" x14ac:dyDescent="0.35">
      <c r="A724" s="19" t="str">
        <f>B678&amp;C724</f>
        <v>GASTO PER CAPITA (€ por individuo).Hortalizas/Verdur.Ing</v>
      </c>
      <c r="B724" s="19">
        <v>0</v>
      </c>
      <c r="C724" s="19" t="s">
        <v>189</v>
      </c>
      <c r="D724" s="20" t="s">
        <v>282</v>
      </c>
      <c r="E724" s="20" t="s">
        <v>282</v>
      </c>
      <c r="F724" s="20" t="s">
        <v>282</v>
      </c>
      <c r="G724" s="20" t="s">
        <v>282</v>
      </c>
      <c r="H724" s="20" t="s">
        <v>282</v>
      </c>
      <c r="I724" s="20" t="s">
        <v>282</v>
      </c>
      <c r="J724" s="20" t="s">
        <v>282</v>
      </c>
      <c r="K724" s="20" t="s">
        <v>282</v>
      </c>
      <c r="L724" s="51" t="s">
        <v>282</v>
      </c>
    </row>
    <row r="725" spans="1:12" x14ac:dyDescent="0.35">
      <c r="A725" s="19" t="str">
        <f>B678&amp;C725</f>
        <v>GASTO PER CAPITA (€ por individuo)Tomates Ing.</v>
      </c>
      <c r="B725" s="19">
        <v>0</v>
      </c>
      <c r="C725" s="19" t="s">
        <v>159</v>
      </c>
      <c r="D725" s="20" t="s">
        <v>282</v>
      </c>
      <c r="E725" s="20" t="s">
        <v>282</v>
      </c>
      <c r="F725" s="20" t="s">
        <v>282</v>
      </c>
      <c r="G725" s="20" t="s">
        <v>282</v>
      </c>
      <c r="H725" s="20" t="s">
        <v>282</v>
      </c>
      <c r="I725" s="20" t="s">
        <v>282</v>
      </c>
      <c r="J725" s="20" t="s">
        <v>282</v>
      </c>
      <c r="K725" s="20" t="s">
        <v>282</v>
      </c>
      <c r="L725" s="51" t="s">
        <v>282</v>
      </c>
    </row>
    <row r="726" spans="1:12" x14ac:dyDescent="0.35">
      <c r="A726" s="19" t="str">
        <f>B678&amp;C726</f>
        <v>GASTO PER CAPITA (€ por individuo)Judías verdes Ing.</v>
      </c>
      <c r="B726" s="19">
        <v>0</v>
      </c>
      <c r="C726" s="19" t="s">
        <v>190</v>
      </c>
      <c r="D726" s="20" t="s">
        <v>282</v>
      </c>
      <c r="E726" s="20" t="s">
        <v>282</v>
      </c>
      <c r="F726" s="20" t="s">
        <v>282</v>
      </c>
      <c r="G726" s="20" t="s">
        <v>282</v>
      </c>
      <c r="H726" s="20" t="s">
        <v>282</v>
      </c>
      <c r="I726" s="20" t="s">
        <v>282</v>
      </c>
      <c r="J726" s="20" t="s">
        <v>282</v>
      </c>
      <c r="K726" s="20" t="s">
        <v>282</v>
      </c>
      <c r="L726" s="51" t="s">
        <v>282</v>
      </c>
    </row>
    <row r="727" spans="1:12" x14ac:dyDescent="0.35">
      <c r="A727" s="19" t="str">
        <f>B678&amp;C727</f>
        <v>GASTO PER CAPITA (€ por individuo)Patatas Ing.</v>
      </c>
      <c r="B727" s="19">
        <v>0</v>
      </c>
      <c r="C727" s="19" t="s">
        <v>160</v>
      </c>
      <c r="D727" s="20" t="s">
        <v>282</v>
      </c>
      <c r="E727" s="20" t="s">
        <v>282</v>
      </c>
      <c r="F727" s="20" t="s">
        <v>282</v>
      </c>
      <c r="G727" s="20" t="s">
        <v>282</v>
      </c>
      <c r="H727" s="20" t="s">
        <v>282</v>
      </c>
      <c r="I727" s="20" t="s">
        <v>282</v>
      </c>
      <c r="J727" s="20" t="s">
        <v>282</v>
      </c>
      <c r="K727" s="20" t="s">
        <v>282</v>
      </c>
      <c r="L727" s="51" t="s">
        <v>282</v>
      </c>
    </row>
    <row r="728" spans="1:12" x14ac:dyDescent="0.35">
      <c r="A728" s="19" t="str">
        <f>B678&amp;C728</f>
        <v>GASTO PER CAPITA (€ por individuo)Cebollas Ing.</v>
      </c>
      <c r="B728" s="19">
        <v>0</v>
      </c>
      <c r="C728" s="19" t="s">
        <v>161</v>
      </c>
      <c r="D728" s="20" t="s">
        <v>282</v>
      </c>
      <c r="E728" s="20" t="s">
        <v>282</v>
      </c>
      <c r="F728" s="20" t="s">
        <v>282</v>
      </c>
      <c r="G728" s="20" t="s">
        <v>282</v>
      </c>
      <c r="H728" s="20" t="s">
        <v>282</v>
      </c>
      <c r="I728" s="20" t="s">
        <v>282</v>
      </c>
      <c r="J728" s="20" t="s">
        <v>282</v>
      </c>
      <c r="K728" s="20" t="s">
        <v>282</v>
      </c>
      <c r="L728" s="51" t="s">
        <v>282</v>
      </c>
    </row>
    <row r="729" spans="1:12" x14ac:dyDescent="0.35">
      <c r="A729" s="19" t="str">
        <f>B678&amp;C729</f>
        <v>GASTO PER CAPITA (€ por individuo)Pimientos Ing.</v>
      </c>
      <c r="B729" s="19">
        <v>0</v>
      </c>
      <c r="C729" s="19" t="s">
        <v>162</v>
      </c>
      <c r="D729" s="20" t="s">
        <v>282</v>
      </c>
      <c r="E729" s="20" t="s">
        <v>282</v>
      </c>
      <c r="F729" s="20" t="s">
        <v>282</v>
      </c>
      <c r="G729" s="20" t="s">
        <v>282</v>
      </c>
      <c r="H729" s="20" t="s">
        <v>282</v>
      </c>
      <c r="I729" s="20" t="s">
        <v>282</v>
      </c>
      <c r="J729" s="20" t="s">
        <v>282</v>
      </c>
      <c r="K729" s="20" t="s">
        <v>282</v>
      </c>
      <c r="L729" s="51" t="s">
        <v>282</v>
      </c>
    </row>
    <row r="730" spans="1:12" x14ac:dyDescent="0.35">
      <c r="A730" s="19" t="str">
        <f>B678&amp;C730</f>
        <v>GASTO PER CAPITA (€ por individuo)Lechugas Ing.</v>
      </c>
      <c r="B730" s="19">
        <v>0</v>
      </c>
      <c r="C730" s="19" t="s">
        <v>163</v>
      </c>
      <c r="D730" s="20" t="s">
        <v>282</v>
      </c>
      <c r="E730" s="20" t="s">
        <v>282</v>
      </c>
      <c r="F730" s="20" t="s">
        <v>282</v>
      </c>
      <c r="G730" s="20" t="s">
        <v>282</v>
      </c>
      <c r="H730" s="20" t="s">
        <v>282</v>
      </c>
      <c r="I730" s="20" t="s">
        <v>282</v>
      </c>
      <c r="J730" s="20" t="s">
        <v>282</v>
      </c>
      <c r="K730" s="20" t="s">
        <v>282</v>
      </c>
      <c r="L730" s="51" t="s">
        <v>282</v>
      </c>
    </row>
    <row r="731" spans="1:12" x14ac:dyDescent="0.35">
      <c r="A731" s="19" t="str">
        <f>B678&amp;C731</f>
        <v>GASTO PER CAPITA (€ por individuo)Setas Ing.</v>
      </c>
      <c r="B731" s="19">
        <v>0</v>
      </c>
      <c r="C731" s="19" t="s">
        <v>164</v>
      </c>
      <c r="D731" s="20" t="s">
        <v>282</v>
      </c>
      <c r="E731" s="20" t="s">
        <v>282</v>
      </c>
      <c r="F731" s="20" t="s">
        <v>282</v>
      </c>
      <c r="G731" s="20" t="s">
        <v>282</v>
      </c>
      <c r="H731" s="20" t="s">
        <v>282</v>
      </c>
      <c r="I731" s="20" t="s">
        <v>282</v>
      </c>
      <c r="J731" s="20" t="s">
        <v>282</v>
      </c>
      <c r="K731" s="20" t="s">
        <v>282</v>
      </c>
      <c r="L731" s="51" t="s">
        <v>282</v>
      </c>
    </row>
    <row r="732" spans="1:12" x14ac:dyDescent="0.35">
      <c r="A732" s="19" t="str">
        <f>B678&amp;C732</f>
        <v>GASTO PER CAPITA (€ por individuo)Esparragos Ing.</v>
      </c>
      <c r="B732" s="19">
        <v>0</v>
      </c>
      <c r="C732" s="19" t="s">
        <v>165</v>
      </c>
      <c r="D732" s="20" t="s">
        <v>282</v>
      </c>
      <c r="E732" s="20" t="s">
        <v>282</v>
      </c>
      <c r="F732" s="20" t="s">
        <v>282</v>
      </c>
      <c r="G732" s="20" t="s">
        <v>282</v>
      </c>
      <c r="H732" s="20" t="s">
        <v>282</v>
      </c>
      <c r="I732" s="20" t="s">
        <v>282</v>
      </c>
      <c r="J732" s="20" t="s">
        <v>282</v>
      </c>
      <c r="K732" s="20" t="s">
        <v>282</v>
      </c>
      <c r="L732" s="51" t="s">
        <v>282</v>
      </c>
    </row>
    <row r="733" spans="1:12" x14ac:dyDescent="0.35">
      <c r="A733" s="19" t="str">
        <f>B678&amp;C733</f>
        <v>GASTO PER CAPITA (€ por individuo)Otras hortalizas Ing.</v>
      </c>
      <c r="B733" s="19">
        <v>0</v>
      </c>
      <c r="C733" s="19" t="s">
        <v>166</v>
      </c>
      <c r="D733" s="20" t="s">
        <v>282</v>
      </c>
      <c r="E733" s="20" t="s">
        <v>282</v>
      </c>
      <c r="F733" s="20" t="s">
        <v>282</v>
      </c>
      <c r="G733" s="20" t="s">
        <v>282</v>
      </c>
      <c r="H733" s="20" t="s">
        <v>282</v>
      </c>
      <c r="I733" s="20" t="s">
        <v>282</v>
      </c>
      <c r="J733" s="20" t="s">
        <v>282</v>
      </c>
      <c r="K733" s="20" t="s">
        <v>282</v>
      </c>
      <c r="L733" s="51" t="s">
        <v>282</v>
      </c>
    </row>
    <row r="734" spans="1:12" x14ac:dyDescent="0.35">
      <c r="A734" s="19" t="str">
        <f>B678&amp;C734</f>
        <v>GASTO PER CAPITA (€ por individuo).Aceite alino Ing.</v>
      </c>
      <c r="B734" s="19">
        <v>0</v>
      </c>
      <c r="C734" s="19" t="s">
        <v>191</v>
      </c>
      <c r="D734" s="20" t="s">
        <v>282</v>
      </c>
      <c r="E734" s="20" t="s">
        <v>282</v>
      </c>
      <c r="F734" s="20" t="s">
        <v>282</v>
      </c>
      <c r="G734" s="20" t="s">
        <v>282</v>
      </c>
      <c r="H734" s="20" t="s">
        <v>282</v>
      </c>
      <c r="I734" s="20" t="s">
        <v>282</v>
      </c>
      <c r="J734" s="20" t="s">
        <v>282</v>
      </c>
      <c r="K734" s="20" t="s">
        <v>282</v>
      </c>
      <c r="L734" s="51" t="s">
        <v>282</v>
      </c>
    </row>
    <row r="735" spans="1:12" x14ac:dyDescent="0.35">
      <c r="A735" s="19" t="str">
        <f>B678&amp;C735</f>
        <v>GASTO PER CAPITA (€ por individuo)Aceite oliva Ing.</v>
      </c>
      <c r="B735" s="19">
        <v>0</v>
      </c>
      <c r="C735" s="19" t="s">
        <v>270</v>
      </c>
      <c r="D735" s="20" t="s">
        <v>282</v>
      </c>
      <c r="E735" s="20" t="s">
        <v>282</v>
      </c>
      <c r="F735" s="20" t="s">
        <v>282</v>
      </c>
      <c r="G735" s="20" t="s">
        <v>282</v>
      </c>
      <c r="H735" s="20" t="s">
        <v>282</v>
      </c>
      <c r="I735" s="20" t="s">
        <v>282</v>
      </c>
      <c r="J735" s="20" t="s">
        <v>282</v>
      </c>
      <c r="K735" s="20" t="s">
        <v>282</v>
      </c>
      <c r="L735" s="51" t="s">
        <v>282</v>
      </c>
    </row>
    <row r="736" spans="1:12" x14ac:dyDescent="0.35">
      <c r="A736" s="19" t="str">
        <f>B678&amp;C736</f>
        <v>GASTO PER CAPITA (€ por individuo)Resto aceite Ing.</v>
      </c>
      <c r="B736" s="19">
        <v>0</v>
      </c>
      <c r="C736" s="19" t="s">
        <v>271</v>
      </c>
      <c r="D736" s="20" t="s">
        <v>282</v>
      </c>
      <c r="E736" s="20" t="s">
        <v>282</v>
      </c>
      <c r="F736" s="20" t="s">
        <v>282</v>
      </c>
      <c r="G736" s="20" t="s">
        <v>282</v>
      </c>
      <c r="H736" s="20" t="s">
        <v>282</v>
      </c>
      <c r="I736" s="20" t="s">
        <v>282</v>
      </c>
      <c r="J736" s="20" t="s">
        <v>282</v>
      </c>
      <c r="K736" s="20" t="s">
        <v>282</v>
      </c>
      <c r="L736" s="51" t="s">
        <v>282</v>
      </c>
    </row>
    <row r="737" spans="1:12" x14ac:dyDescent="0.35">
      <c r="A737" s="19" t="str">
        <f>B678&amp;C737</f>
        <v>GASTO PER CAPITA (€ por individuo).Pan Ing.</v>
      </c>
      <c r="B737" s="19">
        <v>0</v>
      </c>
      <c r="C737" s="19" t="s">
        <v>167</v>
      </c>
      <c r="D737" s="20" t="s">
        <v>282</v>
      </c>
      <c r="E737" s="20" t="s">
        <v>282</v>
      </c>
      <c r="F737" s="20" t="s">
        <v>282</v>
      </c>
      <c r="G737" s="20" t="s">
        <v>282</v>
      </c>
      <c r="H737" s="20" t="s">
        <v>282</v>
      </c>
      <c r="I737" s="20" t="s">
        <v>282</v>
      </c>
      <c r="J737" s="20" t="s">
        <v>282</v>
      </c>
      <c r="K737" s="20" t="s">
        <v>282</v>
      </c>
      <c r="L737" s="51" t="s">
        <v>282</v>
      </c>
    </row>
    <row r="738" spans="1:12" x14ac:dyDescent="0.35">
      <c r="A738" s="19" t="str">
        <f>B678&amp;C738</f>
        <v>GASTO PER CAPITA (€ por individuo).Pastas Ing.</v>
      </c>
      <c r="B738" s="19">
        <v>0</v>
      </c>
      <c r="C738" s="19" t="s">
        <v>168</v>
      </c>
      <c r="D738" s="20" t="s">
        <v>282</v>
      </c>
      <c r="E738" s="20" t="s">
        <v>282</v>
      </c>
      <c r="F738" s="20" t="s">
        <v>282</v>
      </c>
      <c r="G738" s="20" t="s">
        <v>282</v>
      </c>
      <c r="H738" s="20" t="s">
        <v>282</v>
      </c>
      <c r="I738" s="20" t="s">
        <v>282</v>
      </c>
      <c r="J738" s="20" t="s">
        <v>282</v>
      </c>
      <c r="K738" s="20" t="s">
        <v>282</v>
      </c>
      <c r="L738" s="51" t="s">
        <v>282</v>
      </c>
    </row>
    <row r="739" spans="1:12" x14ac:dyDescent="0.35">
      <c r="A739" s="19" t="str">
        <f>B678&amp;C739</f>
        <v>GASTO PER CAPITA (€ por individuo).Arroz Ing.</v>
      </c>
      <c r="B739" s="19">
        <v>0</v>
      </c>
      <c r="C739" s="19" t="s">
        <v>169</v>
      </c>
      <c r="D739" s="20" t="s">
        <v>282</v>
      </c>
      <c r="E739" s="20" t="s">
        <v>282</v>
      </c>
      <c r="F739" s="20" t="s">
        <v>282</v>
      </c>
      <c r="G739" s="20" t="s">
        <v>282</v>
      </c>
      <c r="H739" s="20" t="s">
        <v>282</v>
      </c>
      <c r="I739" s="20" t="s">
        <v>282</v>
      </c>
      <c r="J739" s="20" t="s">
        <v>282</v>
      </c>
      <c r="K739" s="20" t="s">
        <v>282</v>
      </c>
      <c r="L739" s="51" t="s">
        <v>282</v>
      </c>
    </row>
    <row r="740" spans="1:12" x14ac:dyDescent="0.35">
      <c r="A740" s="19" t="str">
        <f>B678&amp;C740</f>
        <v>GASTO PER CAPITA (€ por individuo).Legumbres Ing.</v>
      </c>
      <c r="B740" s="19">
        <v>0</v>
      </c>
      <c r="C740" s="19" t="s">
        <v>170</v>
      </c>
      <c r="D740" s="20" t="s">
        <v>282</v>
      </c>
      <c r="E740" s="20" t="s">
        <v>282</v>
      </c>
      <c r="F740" s="20" t="s">
        <v>282</v>
      </c>
      <c r="G740" s="20" t="s">
        <v>282</v>
      </c>
      <c r="H740" s="20" t="s">
        <v>282</v>
      </c>
      <c r="I740" s="20" t="s">
        <v>282</v>
      </c>
      <c r="J740" s="20" t="s">
        <v>282</v>
      </c>
      <c r="K740" s="20" t="s">
        <v>282</v>
      </c>
      <c r="L740" s="51" t="s">
        <v>282</v>
      </c>
    </row>
    <row r="741" spans="1:12" x14ac:dyDescent="0.35">
      <c r="A741" s="19" t="str">
        <f>B678&amp;C741</f>
        <v>GASTO PER CAPITA (€ por individuo)BATIDOS</v>
      </c>
      <c r="B741" s="19">
        <v>0</v>
      </c>
      <c r="C741" s="19" t="s">
        <v>272</v>
      </c>
      <c r="D741" s="20" t="s">
        <v>282</v>
      </c>
      <c r="E741" s="20" t="s">
        <v>282</v>
      </c>
      <c r="F741" s="20" t="s">
        <v>282</v>
      </c>
      <c r="G741" s="20" t="s">
        <v>282</v>
      </c>
      <c r="H741" s="20" t="s">
        <v>282</v>
      </c>
      <c r="I741" s="20" t="s">
        <v>282</v>
      </c>
      <c r="J741" s="20" t="s">
        <v>282</v>
      </c>
      <c r="K741" s="20" t="s">
        <v>282</v>
      </c>
      <c r="L741" s="51" t="s">
        <v>282</v>
      </c>
    </row>
    <row r="742" spans="1:12" x14ac:dyDescent="0.35">
      <c r="A742" s="19" t="str">
        <f>B678&amp;C742</f>
        <v>GASTO PER CAPITA (€ por individuo)HELADOS</v>
      </c>
      <c r="B742" s="19">
        <v>0</v>
      </c>
      <c r="C742" s="19" t="s">
        <v>273</v>
      </c>
      <c r="D742" s="20" t="s">
        <v>282</v>
      </c>
      <c r="E742" s="20" t="s">
        <v>282</v>
      </c>
      <c r="F742" s="20" t="s">
        <v>282</v>
      </c>
      <c r="G742" s="20" t="s">
        <v>282</v>
      </c>
      <c r="H742" s="20" t="s">
        <v>282</v>
      </c>
      <c r="I742" s="20" t="s">
        <v>282</v>
      </c>
      <c r="J742" s="20" t="s">
        <v>282</v>
      </c>
      <c r="K742" s="20" t="s">
        <v>282</v>
      </c>
      <c r="L742" s="51" t="s">
        <v>282</v>
      </c>
    </row>
    <row r="743" spans="1:12" x14ac:dyDescent="0.35">
      <c r="A743" s="19" t="str">
        <f>B678&amp;C743</f>
        <v>GASTO PER CAPITA (€ por individuo)GALLETAS</v>
      </c>
      <c r="B743" s="19">
        <v>0</v>
      </c>
      <c r="C743" s="19" t="s">
        <v>274</v>
      </c>
      <c r="D743" s="20" t="s">
        <v>282</v>
      </c>
      <c r="E743" s="20" t="s">
        <v>282</v>
      </c>
      <c r="F743" s="20" t="s">
        <v>282</v>
      </c>
      <c r="G743" s="20" t="s">
        <v>282</v>
      </c>
      <c r="H743" s="20" t="s">
        <v>282</v>
      </c>
      <c r="I743" s="20" t="s">
        <v>282</v>
      </c>
      <c r="J743" s="20" t="s">
        <v>282</v>
      </c>
      <c r="K743" s="20" t="s">
        <v>282</v>
      </c>
      <c r="L743" s="51" t="s">
        <v>282</v>
      </c>
    </row>
    <row r="744" spans="1:12" x14ac:dyDescent="0.35">
      <c r="A744" s="19" t="str">
        <f>B678&amp;C744</f>
        <v>GASTO PER CAPITA (€ por individuo)BOLLERÍA</v>
      </c>
      <c r="B744" s="19">
        <v>0</v>
      </c>
      <c r="C744" s="19" t="s">
        <v>275</v>
      </c>
      <c r="D744" s="20" t="s">
        <v>282</v>
      </c>
      <c r="E744" s="20" t="s">
        <v>282</v>
      </c>
      <c r="F744" s="20" t="s">
        <v>282</v>
      </c>
      <c r="G744" s="20" t="s">
        <v>282</v>
      </c>
      <c r="H744" s="20" t="s">
        <v>282</v>
      </c>
      <c r="I744" s="20" t="s">
        <v>282</v>
      </c>
      <c r="J744" s="20" t="s">
        <v>282</v>
      </c>
      <c r="K744" s="20" t="s">
        <v>282</v>
      </c>
      <c r="L744" s="51" t="s">
        <v>282</v>
      </c>
    </row>
    <row r="745" spans="1:12" x14ac:dyDescent="0.35">
      <c r="A745" s="19" t="str">
        <f>B678&amp;C745</f>
        <v>GASTO PER CAPITA (€ por individuo)BOLLERIA SALADA</v>
      </c>
      <c r="B745" s="19">
        <v>0</v>
      </c>
      <c r="C745" s="19" t="s">
        <v>276</v>
      </c>
      <c r="D745" s="20" t="s">
        <v>282</v>
      </c>
      <c r="E745" s="20" t="s">
        <v>282</v>
      </c>
      <c r="F745" s="20" t="s">
        <v>282</v>
      </c>
      <c r="G745" s="20" t="s">
        <v>282</v>
      </c>
      <c r="H745" s="20" t="s">
        <v>282</v>
      </c>
      <c r="I745" s="20" t="s">
        <v>282</v>
      </c>
      <c r="J745" s="20" t="s">
        <v>282</v>
      </c>
      <c r="K745" s="20" t="s">
        <v>282</v>
      </c>
      <c r="L745" s="51" t="s">
        <v>282</v>
      </c>
    </row>
    <row r="746" spans="1:12" x14ac:dyDescent="0.35">
      <c r="A746" s="19" t="str">
        <f>B678&amp;C746</f>
        <v>GASTO PER CAPITA (€ por individuo)BOLLERIA DULCE</v>
      </c>
      <c r="B746" s="19">
        <v>0</v>
      </c>
      <c r="C746" s="19" t="s">
        <v>277</v>
      </c>
      <c r="D746" s="20" t="s">
        <v>282</v>
      </c>
      <c r="E746" s="20" t="s">
        <v>282</v>
      </c>
      <c r="F746" s="20" t="s">
        <v>282</v>
      </c>
      <c r="G746" s="20" t="s">
        <v>282</v>
      </c>
      <c r="H746" s="20" t="s">
        <v>282</v>
      </c>
      <c r="I746" s="20" t="s">
        <v>282</v>
      </c>
      <c r="J746" s="20" t="s">
        <v>282</v>
      </c>
      <c r="K746" s="20" t="s">
        <v>282</v>
      </c>
      <c r="L746" s="51" t="s">
        <v>282</v>
      </c>
    </row>
    <row r="747" spans="1:12" x14ac:dyDescent="0.35">
      <c r="A747" s="19" t="str">
        <f>B678&amp;C747</f>
        <v>GASTO PER CAPITA (€ por individuo)PAL.PAN+BARRIT+TORTIT</v>
      </c>
      <c r="B747" s="19">
        <v>0</v>
      </c>
      <c r="C747" s="19" t="s">
        <v>278</v>
      </c>
      <c r="D747" s="20" t="s">
        <v>282</v>
      </c>
      <c r="E747" s="20" t="s">
        <v>282</v>
      </c>
      <c r="F747" s="20" t="s">
        <v>282</v>
      </c>
      <c r="G747" s="20" t="s">
        <v>282</v>
      </c>
      <c r="H747" s="20" t="s">
        <v>282</v>
      </c>
      <c r="I747" s="20" t="s">
        <v>282</v>
      </c>
      <c r="J747" s="20" t="s">
        <v>282</v>
      </c>
      <c r="K747" s="20" t="s">
        <v>282</v>
      </c>
      <c r="L747" s="51" t="s">
        <v>282</v>
      </c>
    </row>
    <row r="748" spans="1:12" x14ac:dyDescent="0.35">
      <c r="A748" s="19" t="str">
        <f>B678&amp;C748</f>
        <v>GASTO PER CAPITA (€ por individuo)PALITOS PAN</v>
      </c>
      <c r="B748" s="19">
        <v>0</v>
      </c>
      <c r="C748" s="19" t="s">
        <v>279</v>
      </c>
      <c r="D748" s="20" t="s">
        <v>282</v>
      </c>
      <c r="E748" s="20" t="s">
        <v>282</v>
      </c>
      <c r="F748" s="20" t="s">
        <v>282</v>
      </c>
      <c r="G748" s="20" t="s">
        <v>282</v>
      </c>
      <c r="H748" s="20" t="s">
        <v>282</v>
      </c>
      <c r="I748" s="20" t="s">
        <v>282</v>
      </c>
      <c r="J748" s="20" t="s">
        <v>282</v>
      </c>
      <c r="K748" s="20" t="s">
        <v>282</v>
      </c>
      <c r="L748" s="51" t="s">
        <v>282</v>
      </c>
    </row>
    <row r="749" spans="1:12" x14ac:dyDescent="0.35">
      <c r="A749" s="19" t="str">
        <f>B678&amp;C749</f>
        <v>GASTO PER CAPITA (€ por individuo)TORTITAS</v>
      </c>
      <c r="B749" s="19">
        <v>0</v>
      </c>
      <c r="C749" s="19" t="s">
        <v>280</v>
      </c>
      <c r="D749" s="20" t="s">
        <v>282</v>
      </c>
      <c r="E749" s="20" t="s">
        <v>282</v>
      </c>
      <c r="F749" s="20" t="s">
        <v>282</v>
      </c>
      <c r="G749" s="20" t="s">
        <v>282</v>
      </c>
      <c r="H749" s="20" t="s">
        <v>282</v>
      </c>
      <c r="I749" s="20" t="s">
        <v>282</v>
      </c>
      <c r="J749" s="20" t="s">
        <v>282</v>
      </c>
      <c r="K749" s="20" t="s">
        <v>282</v>
      </c>
      <c r="L749" s="51" t="s">
        <v>282</v>
      </c>
    </row>
    <row r="750" spans="1:12" x14ac:dyDescent="0.35">
      <c r="A750" s="19" t="str">
        <f>B678&amp;C750</f>
        <v>GASTO PER CAPITA (€ por individuo)BARRITAS</v>
      </c>
      <c r="B750" s="19">
        <v>0</v>
      </c>
      <c r="C750" s="19" t="s">
        <v>281</v>
      </c>
      <c r="D750" s="20" t="s">
        <v>282</v>
      </c>
      <c r="E750" s="20" t="s">
        <v>282</v>
      </c>
      <c r="F750" s="20" t="s">
        <v>282</v>
      </c>
      <c r="G750" s="20" t="s">
        <v>282</v>
      </c>
      <c r="H750" s="20" t="s">
        <v>282</v>
      </c>
      <c r="I750" s="20" t="s">
        <v>282</v>
      </c>
      <c r="J750" s="20" t="s">
        <v>282</v>
      </c>
      <c r="K750" s="20" t="s">
        <v>282</v>
      </c>
      <c r="L750" s="51" t="s">
        <v>282</v>
      </c>
    </row>
    <row r="751" spans="1:12" x14ac:dyDescent="0.35">
      <c r="A751" s="19" t="str">
        <f>B678&amp;C751</f>
        <v>GASTO PER CAPITA (€ por individuo).Resto productos Ing.</v>
      </c>
      <c r="B751" s="19">
        <v>0</v>
      </c>
      <c r="C751" s="19" t="s">
        <v>175</v>
      </c>
      <c r="D751" s="20" t="s">
        <v>282</v>
      </c>
      <c r="E751" s="20" t="s">
        <v>282</v>
      </c>
      <c r="F751" s="20" t="s">
        <v>282</v>
      </c>
      <c r="G751" s="20" t="s">
        <v>282</v>
      </c>
      <c r="H751" s="20" t="s">
        <v>282</v>
      </c>
      <c r="I751" s="20" t="s">
        <v>282</v>
      </c>
      <c r="J751" s="20" t="s">
        <v>282</v>
      </c>
      <c r="K751" s="20" t="s">
        <v>282</v>
      </c>
      <c r="L751" s="51" t="s">
        <v>282</v>
      </c>
    </row>
    <row r="752" spans="1:12" x14ac:dyDescent="0.35">
      <c r="A752" s="19" t="str">
        <f>B678&amp;C752</f>
        <v>GASTO PER CAPITA (€ por individuo)Platos Base Huevos</v>
      </c>
      <c r="B752" s="19">
        <v>0</v>
      </c>
      <c r="C752" s="19" t="s">
        <v>254</v>
      </c>
      <c r="D752" s="20" t="s">
        <v>282</v>
      </c>
      <c r="E752" s="20" t="s">
        <v>282</v>
      </c>
      <c r="F752" s="20" t="s">
        <v>282</v>
      </c>
      <c r="G752" s="20" t="s">
        <v>282</v>
      </c>
      <c r="H752" s="20" t="s">
        <v>282</v>
      </c>
      <c r="I752" s="20" t="s">
        <v>282</v>
      </c>
      <c r="J752" s="20" t="s">
        <v>282</v>
      </c>
      <c r="K752" s="20" t="s">
        <v>282</v>
      </c>
      <c r="L752" s="51" t="s">
        <v>282</v>
      </c>
    </row>
    <row r="753" spans="1:12" x14ac:dyDescent="0.35">
      <c r="A753" s="19" t="str">
        <f>B753&amp;C753</f>
        <v>PRECIO MEDIO (kg ó litros).T.Alimentos TOTAL ING</v>
      </c>
      <c r="B753" s="19" t="s">
        <v>124</v>
      </c>
      <c r="C753" s="19" t="s">
        <v>176</v>
      </c>
      <c r="D753" s="20">
        <v>14.4345170519576</v>
      </c>
      <c r="E753" s="20">
        <v>14.1566770436244</v>
      </c>
      <c r="F753" s="20">
        <v>14.2516341395993</v>
      </c>
      <c r="G753" s="20">
        <v>14.8289573907589</v>
      </c>
      <c r="H753" s="20">
        <v>14.965310631143</v>
      </c>
      <c r="I753" s="20">
        <v>15.0906963435358</v>
      </c>
      <c r="J753" s="20">
        <v>14.3363705621816</v>
      </c>
      <c r="K753" s="20">
        <v>14.686333135221499</v>
      </c>
      <c r="L753" s="51">
        <v>15.0230424537217</v>
      </c>
    </row>
    <row r="754" spans="1:12" x14ac:dyDescent="0.35">
      <c r="A754" s="19" t="str">
        <f>B753&amp;C754</f>
        <v>PRECIO MEDIO (kg ó litros).T.Carne Ing.</v>
      </c>
      <c r="B754" s="19">
        <v>0</v>
      </c>
      <c r="C754" s="19" t="s">
        <v>126</v>
      </c>
      <c r="D754" s="20" t="s">
        <v>282</v>
      </c>
      <c r="E754" s="20" t="s">
        <v>282</v>
      </c>
      <c r="F754" s="20" t="s">
        <v>282</v>
      </c>
      <c r="G754" s="20" t="s">
        <v>282</v>
      </c>
      <c r="H754" s="20" t="s">
        <v>282</v>
      </c>
      <c r="I754" s="20" t="s">
        <v>282</v>
      </c>
      <c r="J754" s="20" t="s">
        <v>282</v>
      </c>
      <c r="K754" s="20" t="s">
        <v>282</v>
      </c>
      <c r="L754" s="51" t="s">
        <v>282</v>
      </c>
    </row>
    <row r="755" spans="1:12" x14ac:dyDescent="0.35">
      <c r="A755" s="19" t="str">
        <f>B753&amp;C755</f>
        <v>PRECIO MEDIO (kg ó litros)T.Carne Fresca Ing</v>
      </c>
      <c r="B755" s="19">
        <v>0</v>
      </c>
      <c r="C755" s="19" t="s">
        <v>127</v>
      </c>
      <c r="D755" s="20" t="s">
        <v>282</v>
      </c>
      <c r="E755" s="20" t="s">
        <v>282</v>
      </c>
      <c r="F755" s="20" t="s">
        <v>282</v>
      </c>
      <c r="G755" s="20" t="s">
        <v>282</v>
      </c>
      <c r="H755" s="20" t="s">
        <v>282</v>
      </c>
      <c r="I755" s="20" t="s">
        <v>282</v>
      </c>
      <c r="J755" s="20" t="s">
        <v>282</v>
      </c>
      <c r="K755" s="20" t="s">
        <v>282</v>
      </c>
      <c r="L755" s="51" t="s">
        <v>282</v>
      </c>
    </row>
    <row r="756" spans="1:12" x14ac:dyDescent="0.35">
      <c r="A756" s="19" t="str">
        <f>B753&amp;C756</f>
        <v>PRECIO MEDIO (kg ó litros)Ternera Ing.</v>
      </c>
      <c r="B756" s="19">
        <v>0</v>
      </c>
      <c r="C756" s="19" t="s">
        <v>128</v>
      </c>
      <c r="D756" s="20" t="s">
        <v>282</v>
      </c>
      <c r="E756" s="20" t="s">
        <v>282</v>
      </c>
      <c r="F756" s="20" t="s">
        <v>282</v>
      </c>
      <c r="G756" s="20" t="s">
        <v>282</v>
      </c>
      <c r="H756" s="20" t="s">
        <v>282</v>
      </c>
      <c r="I756" s="20" t="s">
        <v>282</v>
      </c>
      <c r="J756" s="20" t="s">
        <v>282</v>
      </c>
      <c r="K756" s="20" t="s">
        <v>282</v>
      </c>
      <c r="L756" s="51" t="s">
        <v>282</v>
      </c>
    </row>
    <row r="757" spans="1:12" x14ac:dyDescent="0.35">
      <c r="A757" s="19" t="str">
        <f>B753&amp;C757</f>
        <v>PRECIO MEDIO (kg ó litros)Pollo Ing.</v>
      </c>
      <c r="B757" s="19">
        <v>0</v>
      </c>
      <c r="C757" s="19" t="s">
        <v>129</v>
      </c>
      <c r="D757" s="20" t="s">
        <v>282</v>
      </c>
      <c r="E757" s="20" t="s">
        <v>282</v>
      </c>
      <c r="F757" s="20" t="s">
        <v>282</v>
      </c>
      <c r="G757" s="20" t="s">
        <v>282</v>
      </c>
      <c r="H757" s="20" t="s">
        <v>282</v>
      </c>
      <c r="I757" s="20" t="s">
        <v>282</v>
      </c>
      <c r="J757" s="20" t="s">
        <v>282</v>
      </c>
      <c r="K757" s="20" t="s">
        <v>282</v>
      </c>
      <c r="L757" s="51" t="s">
        <v>282</v>
      </c>
    </row>
    <row r="758" spans="1:12" x14ac:dyDescent="0.35">
      <c r="A758" s="19" t="str">
        <f>B753&amp;C758</f>
        <v>PRECIO MEDIO (kg ó litros)Porcino Ing.</v>
      </c>
      <c r="B758" s="19">
        <v>0</v>
      </c>
      <c r="C758" s="19" t="s">
        <v>130</v>
      </c>
      <c r="D758" s="20" t="s">
        <v>282</v>
      </c>
      <c r="E758" s="20" t="s">
        <v>282</v>
      </c>
      <c r="F758" s="20" t="s">
        <v>282</v>
      </c>
      <c r="G758" s="20" t="s">
        <v>282</v>
      </c>
      <c r="H758" s="20" t="s">
        <v>282</v>
      </c>
      <c r="I758" s="20" t="s">
        <v>282</v>
      </c>
      <c r="J758" s="20" t="s">
        <v>282</v>
      </c>
      <c r="K758" s="20" t="s">
        <v>282</v>
      </c>
      <c r="L758" s="51" t="s">
        <v>282</v>
      </c>
    </row>
    <row r="759" spans="1:12" x14ac:dyDescent="0.35">
      <c r="A759" s="19" t="str">
        <f>B753&amp;C759</f>
        <v>PRECIO MEDIO (kg ó litros)Ovino Ing.</v>
      </c>
      <c r="B759" s="19">
        <v>0</v>
      </c>
      <c r="C759" s="19" t="s">
        <v>131</v>
      </c>
      <c r="D759" s="20" t="s">
        <v>282</v>
      </c>
      <c r="E759" s="20" t="s">
        <v>282</v>
      </c>
      <c r="F759" s="20" t="s">
        <v>282</v>
      </c>
      <c r="G759" s="20" t="s">
        <v>282</v>
      </c>
      <c r="H759" s="20" t="s">
        <v>282</v>
      </c>
      <c r="I759" s="20" t="s">
        <v>282</v>
      </c>
      <c r="J759" s="20" t="s">
        <v>282</v>
      </c>
      <c r="K759" s="20" t="s">
        <v>282</v>
      </c>
      <c r="L759" s="51" t="s">
        <v>282</v>
      </c>
    </row>
    <row r="760" spans="1:12" x14ac:dyDescent="0.35">
      <c r="A760" s="19" t="str">
        <f>B753&amp;C760</f>
        <v>PRECIO MEDIO (kg ó litros)Resto Carne Ing.</v>
      </c>
      <c r="B760" s="19">
        <v>0</v>
      </c>
      <c r="C760" s="19" t="s">
        <v>132</v>
      </c>
      <c r="D760" s="20" t="s">
        <v>282</v>
      </c>
      <c r="E760" s="20" t="s">
        <v>282</v>
      </c>
      <c r="F760" s="20" t="s">
        <v>282</v>
      </c>
      <c r="G760" s="20" t="s">
        <v>282</v>
      </c>
      <c r="H760" s="20" t="s">
        <v>282</v>
      </c>
      <c r="I760" s="20" t="s">
        <v>282</v>
      </c>
      <c r="J760" s="20" t="s">
        <v>282</v>
      </c>
      <c r="K760" s="20" t="s">
        <v>282</v>
      </c>
      <c r="L760" s="51" t="s">
        <v>282</v>
      </c>
    </row>
    <row r="761" spans="1:12" x14ac:dyDescent="0.35">
      <c r="A761" s="19" t="str">
        <f>B753&amp;C761</f>
        <v>PRECIO MEDIO (kg ó litros)Carnes Transform.Ing</v>
      </c>
      <c r="B761" s="19">
        <v>0</v>
      </c>
      <c r="C761" s="19" t="s">
        <v>177</v>
      </c>
      <c r="D761" s="20" t="s">
        <v>282</v>
      </c>
      <c r="E761" s="20" t="s">
        <v>282</v>
      </c>
      <c r="F761" s="20" t="s">
        <v>282</v>
      </c>
      <c r="G761" s="20" t="s">
        <v>282</v>
      </c>
      <c r="H761" s="20" t="s">
        <v>282</v>
      </c>
      <c r="I761" s="20" t="s">
        <v>282</v>
      </c>
      <c r="J761" s="20" t="s">
        <v>282</v>
      </c>
      <c r="K761" s="20" t="s">
        <v>282</v>
      </c>
      <c r="L761" s="51" t="s">
        <v>282</v>
      </c>
    </row>
    <row r="762" spans="1:12" x14ac:dyDescent="0.35">
      <c r="A762" s="19" t="str">
        <f>B753&amp;C762</f>
        <v>PRECIO MEDIO (kg ó litros)Jamón Curado Ing.</v>
      </c>
      <c r="B762" s="19">
        <v>0</v>
      </c>
      <c r="C762" s="19" t="s">
        <v>133</v>
      </c>
      <c r="D762" s="20" t="s">
        <v>282</v>
      </c>
      <c r="E762" s="20" t="s">
        <v>282</v>
      </c>
      <c r="F762" s="20" t="s">
        <v>282</v>
      </c>
      <c r="G762" s="20" t="s">
        <v>282</v>
      </c>
      <c r="H762" s="20" t="s">
        <v>282</v>
      </c>
      <c r="I762" s="20" t="s">
        <v>282</v>
      </c>
      <c r="J762" s="20" t="s">
        <v>282</v>
      </c>
      <c r="K762" s="20" t="s">
        <v>282</v>
      </c>
      <c r="L762" s="51" t="s">
        <v>282</v>
      </c>
    </row>
    <row r="763" spans="1:12" x14ac:dyDescent="0.35">
      <c r="A763" s="19" t="str">
        <f>B753&amp;C763</f>
        <v>PRECIO MEDIO (kg ó litros)J.Curado Normal Ing</v>
      </c>
      <c r="B763" s="19">
        <v>0</v>
      </c>
      <c r="C763" s="19" t="s">
        <v>178</v>
      </c>
      <c r="D763" s="20" t="s">
        <v>282</v>
      </c>
      <c r="E763" s="20" t="s">
        <v>282</v>
      </c>
      <c r="F763" s="20" t="s">
        <v>282</v>
      </c>
      <c r="G763" s="20" t="s">
        <v>282</v>
      </c>
      <c r="H763" s="20" t="s">
        <v>282</v>
      </c>
      <c r="I763" s="20" t="s">
        <v>282</v>
      </c>
      <c r="J763" s="20" t="s">
        <v>282</v>
      </c>
      <c r="K763" s="20" t="s">
        <v>282</v>
      </c>
      <c r="L763" s="51" t="s">
        <v>282</v>
      </c>
    </row>
    <row r="764" spans="1:12" x14ac:dyDescent="0.35">
      <c r="A764" s="19" t="str">
        <f>B753&amp;C764</f>
        <v>PRECIO MEDIO (kg ó litros)J.Iberico Ing.</v>
      </c>
      <c r="B764" s="19">
        <v>0</v>
      </c>
      <c r="C764" s="19" t="s">
        <v>134</v>
      </c>
      <c r="D764" s="20" t="s">
        <v>282</v>
      </c>
      <c r="E764" s="20" t="s">
        <v>282</v>
      </c>
      <c r="F764" s="20" t="s">
        <v>282</v>
      </c>
      <c r="G764" s="20" t="s">
        <v>282</v>
      </c>
      <c r="H764" s="20" t="s">
        <v>282</v>
      </c>
      <c r="I764" s="20" t="s">
        <v>282</v>
      </c>
      <c r="J764" s="20" t="s">
        <v>282</v>
      </c>
      <c r="K764" s="20" t="s">
        <v>282</v>
      </c>
      <c r="L764" s="51" t="s">
        <v>282</v>
      </c>
    </row>
    <row r="765" spans="1:12" x14ac:dyDescent="0.35">
      <c r="A765" s="19" t="str">
        <f>B753&amp;C765</f>
        <v>PRECIO MEDIO (kg ó litros)Lomo embuchado Ing.</v>
      </c>
      <c r="B765" s="19">
        <v>0</v>
      </c>
      <c r="C765" s="19" t="s">
        <v>135</v>
      </c>
      <c r="D765" s="20" t="s">
        <v>282</v>
      </c>
      <c r="E765" s="20" t="s">
        <v>282</v>
      </c>
      <c r="F765" s="20" t="s">
        <v>282</v>
      </c>
      <c r="G765" s="20" t="s">
        <v>282</v>
      </c>
      <c r="H765" s="20" t="s">
        <v>282</v>
      </c>
      <c r="I765" s="20" t="s">
        <v>282</v>
      </c>
      <c r="J765" s="20" t="s">
        <v>282</v>
      </c>
      <c r="K765" s="20" t="s">
        <v>282</v>
      </c>
      <c r="L765" s="51" t="s">
        <v>282</v>
      </c>
    </row>
    <row r="766" spans="1:12" x14ac:dyDescent="0.35">
      <c r="A766" s="19" t="str">
        <f>B753&amp;C766</f>
        <v>PRECIO MEDIO (kg ó litros)Chorizo Ing.</v>
      </c>
      <c r="B766" s="19">
        <v>0</v>
      </c>
      <c r="C766" s="19" t="s">
        <v>136</v>
      </c>
      <c r="D766" s="20" t="s">
        <v>282</v>
      </c>
      <c r="E766" s="20" t="s">
        <v>282</v>
      </c>
      <c r="F766" s="20" t="s">
        <v>282</v>
      </c>
      <c r="G766" s="20" t="s">
        <v>282</v>
      </c>
      <c r="H766" s="20" t="s">
        <v>282</v>
      </c>
      <c r="I766" s="20" t="s">
        <v>282</v>
      </c>
      <c r="J766" s="20" t="s">
        <v>282</v>
      </c>
      <c r="K766" s="20" t="s">
        <v>282</v>
      </c>
      <c r="L766" s="51" t="s">
        <v>282</v>
      </c>
    </row>
    <row r="767" spans="1:12" x14ac:dyDescent="0.35">
      <c r="A767" s="19" t="str">
        <f>B753&amp;C767</f>
        <v>PRECIO MEDIO (kg ó litros)Pates/Foie-gras Ing</v>
      </c>
      <c r="B767" s="19">
        <v>0</v>
      </c>
      <c r="C767" s="19" t="s">
        <v>179</v>
      </c>
      <c r="D767" s="20" t="s">
        <v>282</v>
      </c>
      <c r="E767" s="20" t="s">
        <v>282</v>
      </c>
      <c r="F767" s="20" t="s">
        <v>282</v>
      </c>
      <c r="G767" s="20" t="s">
        <v>282</v>
      </c>
      <c r="H767" s="20" t="s">
        <v>282</v>
      </c>
      <c r="I767" s="20" t="s">
        <v>282</v>
      </c>
      <c r="J767" s="20" t="s">
        <v>282</v>
      </c>
      <c r="K767" s="20" t="s">
        <v>282</v>
      </c>
      <c r="L767" s="51" t="s">
        <v>282</v>
      </c>
    </row>
    <row r="768" spans="1:12" x14ac:dyDescent="0.35">
      <c r="A768" s="19" t="str">
        <f>B753&amp;C768</f>
        <v>PRECIO MEDIO (kg ó litros)Rto carn.transf.Ing</v>
      </c>
      <c r="B768" s="19">
        <v>0</v>
      </c>
      <c r="C768" s="19" t="s">
        <v>180</v>
      </c>
      <c r="D768" s="20" t="s">
        <v>282</v>
      </c>
      <c r="E768" s="20" t="s">
        <v>282</v>
      </c>
      <c r="F768" s="20" t="s">
        <v>282</v>
      </c>
      <c r="G768" s="20" t="s">
        <v>282</v>
      </c>
      <c r="H768" s="20" t="s">
        <v>282</v>
      </c>
      <c r="I768" s="20" t="s">
        <v>282</v>
      </c>
      <c r="J768" s="20" t="s">
        <v>282</v>
      </c>
      <c r="K768" s="20" t="s">
        <v>282</v>
      </c>
      <c r="L768" s="51" t="s">
        <v>282</v>
      </c>
    </row>
    <row r="769" spans="1:12" x14ac:dyDescent="0.35">
      <c r="A769" s="19" t="str">
        <f>B753&amp;C769</f>
        <v>PRECIO MEDIO (kg ó litros).T.Pescados/Marisc.Ing</v>
      </c>
      <c r="B769" s="19">
        <v>0</v>
      </c>
      <c r="C769" s="19" t="s">
        <v>181</v>
      </c>
      <c r="D769" s="20" t="s">
        <v>282</v>
      </c>
      <c r="E769" s="20" t="s">
        <v>282</v>
      </c>
      <c r="F769" s="20" t="s">
        <v>282</v>
      </c>
      <c r="G769" s="20" t="s">
        <v>282</v>
      </c>
      <c r="H769" s="20" t="s">
        <v>282</v>
      </c>
      <c r="I769" s="20" t="s">
        <v>282</v>
      </c>
      <c r="J769" s="20" t="s">
        <v>282</v>
      </c>
      <c r="K769" s="20" t="s">
        <v>282</v>
      </c>
      <c r="L769" s="51" t="s">
        <v>282</v>
      </c>
    </row>
    <row r="770" spans="1:12" x14ac:dyDescent="0.35">
      <c r="A770" s="19" t="str">
        <f>B753&amp;C770</f>
        <v>PRECIO MEDIO (kg ó litros)Pescados Ing.</v>
      </c>
      <c r="B770" s="19">
        <v>0</v>
      </c>
      <c r="C770" s="19" t="s">
        <v>137</v>
      </c>
      <c r="D770" s="20" t="s">
        <v>282</v>
      </c>
      <c r="E770" s="20" t="s">
        <v>282</v>
      </c>
      <c r="F770" s="20" t="s">
        <v>282</v>
      </c>
      <c r="G770" s="20" t="s">
        <v>282</v>
      </c>
      <c r="H770" s="20" t="s">
        <v>282</v>
      </c>
      <c r="I770" s="20" t="s">
        <v>282</v>
      </c>
      <c r="J770" s="20" t="s">
        <v>282</v>
      </c>
      <c r="K770" s="20" t="s">
        <v>282</v>
      </c>
      <c r="L770" s="51" t="s">
        <v>282</v>
      </c>
    </row>
    <row r="771" spans="1:12" x14ac:dyDescent="0.35">
      <c r="A771" s="19" t="str">
        <f>B753&amp;C771</f>
        <v>PRECIO MEDIO (kg ó litros)Merluza/Pescadil.Ing</v>
      </c>
      <c r="B771" s="19">
        <v>0</v>
      </c>
      <c r="C771" s="19" t="s">
        <v>182</v>
      </c>
      <c r="D771" s="20" t="s">
        <v>282</v>
      </c>
      <c r="E771" s="20" t="s">
        <v>282</v>
      </c>
      <c r="F771" s="20" t="s">
        <v>282</v>
      </c>
      <c r="G771" s="20" t="s">
        <v>282</v>
      </c>
      <c r="H771" s="20" t="s">
        <v>282</v>
      </c>
      <c r="I771" s="20" t="s">
        <v>282</v>
      </c>
      <c r="J771" s="20" t="s">
        <v>282</v>
      </c>
      <c r="K771" s="20" t="s">
        <v>282</v>
      </c>
      <c r="L771" s="51" t="s">
        <v>282</v>
      </c>
    </row>
    <row r="772" spans="1:12" x14ac:dyDescent="0.35">
      <c r="A772" s="19" t="str">
        <f>B753&amp;C772</f>
        <v>PRECIO MEDIO (kg ó litros)Boquerones Ing.</v>
      </c>
      <c r="B772" s="19">
        <v>0</v>
      </c>
      <c r="C772" s="19" t="s">
        <v>138</v>
      </c>
      <c r="D772" s="20" t="s">
        <v>282</v>
      </c>
      <c r="E772" s="20" t="s">
        <v>282</v>
      </c>
      <c r="F772" s="20" t="s">
        <v>282</v>
      </c>
      <c r="G772" s="20" t="s">
        <v>282</v>
      </c>
      <c r="H772" s="20" t="s">
        <v>282</v>
      </c>
      <c r="I772" s="20" t="s">
        <v>282</v>
      </c>
      <c r="J772" s="20" t="s">
        <v>282</v>
      </c>
      <c r="K772" s="20" t="s">
        <v>282</v>
      </c>
      <c r="L772" s="51" t="s">
        <v>282</v>
      </c>
    </row>
    <row r="773" spans="1:12" x14ac:dyDescent="0.35">
      <c r="A773" s="19" t="str">
        <f>B753&amp;C773</f>
        <v>PRECIO MEDIO (kg ó litros)Sardinas Ing.</v>
      </c>
      <c r="B773" s="19">
        <v>0</v>
      </c>
      <c r="C773" s="19" t="s">
        <v>139</v>
      </c>
      <c r="D773" s="20" t="s">
        <v>282</v>
      </c>
      <c r="E773" s="20" t="s">
        <v>282</v>
      </c>
      <c r="F773" s="20" t="s">
        <v>282</v>
      </c>
      <c r="G773" s="20" t="s">
        <v>282</v>
      </c>
      <c r="H773" s="20" t="s">
        <v>282</v>
      </c>
      <c r="I773" s="20" t="s">
        <v>282</v>
      </c>
      <c r="J773" s="20" t="s">
        <v>282</v>
      </c>
      <c r="K773" s="20" t="s">
        <v>282</v>
      </c>
      <c r="L773" s="51" t="s">
        <v>282</v>
      </c>
    </row>
    <row r="774" spans="1:12" x14ac:dyDescent="0.35">
      <c r="A774" s="19" t="str">
        <f>B753&amp;C774</f>
        <v>PRECIO MEDIO (kg ó litros)Rape Ing.</v>
      </c>
      <c r="B774" s="19">
        <v>0</v>
      </c>
      <c r="C774" s="19" t="s">
        <v>140</v>
      </c>
      <c r="D774" s="20" t="s">
        <v>282</v>
      </c>
      <c r="E774" s="20" t="s">
        <v>282</v>
      </c>
      <c r="F774" s="20" t="s">
        <v>282</v>
      </c>
      <c r="G774" s="20" t="s">
        <v>282</v>
      </c>
      <c r="H774" s="20" t="s">
        <v>282</v>
      </c>
      <c r="I774" s="20" t="s">
        <v>282</v>
      </c>
      <c r="J774" s="20" t="s">
        <v>282</v>
      </c>
      <c r="K774" s="20" t="s">
        <v>282</v>
      </c>
      <c r="L774" s="51" t="s">
        <v>282</v>
      </c>
    </row>
    <row r="775" spans="1:12" x14ac:dyDescent="0.35">
      <c r="A775" s="19" t="str">
        <f>B753&amp;C775</f>
        <v>PRECIO MEDIO (kg ó litros)Dorada Ing.</v>
      </c>
      <c r="B775" s="19">
        <v>0</v>
      </c>
      <c r="C775" s="19" t="s">
        <v>141</v>
      </c>
      <c r="D775" s="20" t="s">
        <v>282</v>
      </c>
      <c r="E775" s="20" t="s">
        <v>282</v>
      </c>
      <c r="F775" s="20" t="s">
        <v>282</v>
      </c>
      <c r="G775" s="20" t="s">
        <v>282</v>
      </c>
      <c r="H775" s="20" t="s">
        <v>282</v>
      </c>
      <c r="I775" s="20" t="s">
        <v>282</v>
      </c>
      <c r="J775" s="20" t="s">
        <v>282</v>
      </c>
      <c r="K775" s="20" t="s">
        <v>282</v>
      </c>
      <c r="L775" s="51" t="s">
        <v>282</v>
      </c>
    </row>
    <row r="776" spans="1:12" x14ac:dyDescent="0.35">
      <c r="A776" s="19" t="str">
        <f>B753&amp;C776</f>
        <v>PRECIO MEDIO (kg ó litros)Salmon Ing.</v>
      </c>
      <c r="B776" s="19">
        <v>0</v>
      </c>
      <c r="C776" s="19" t="s">
        <v>142</v>
      </c>
      <c r="D776" s="20" t="s">
        <v>282</v>
      </c>
      <c r="E776" s="20" t="s">
        <v>282</v>
      </c>
      <c r="F776" s="20" t="s">
        <v>282</v>
      </c>
      <c r="G776" s="20" t="s">
        <v>282</v>
      </c>
      <c r="H776" s="20" t="s">
        <v>282</v>
      </c>
      <c r="I776" s="20" t="s">
        <v>282</v>
      </c>
      <c r="J776" s="20" t="s">
        <v>282</v>
      </c>
      <c r="K776" s="20" t="s">
        <v>282</v>
      </c>
      <c r="L776" s="51" t="s">
        <v>282</v>
      </c>
    </row>
    <row r="777" spans="1:12" x14ac:dyDescent="0.35">
      <c r="A777" s="19" t="str">
        <f>B753&amp;C777</f>
        <v>PRECIO MEDIO (kg ó litros)Atun Fresco Ing.</v>
      </c>
      <c r="B777" s="19">
        <v>0</v>
      </c>
      <c r="C777" s="19" t="s">
        <v>143</v>
      </c>
      <c r="D777" s="20" t="s">
        <v>282</v>
      </c>
      <c r="E777" s="20" t="s">
        <v>282</v>
      </c>
      <c r="F777" s="20" t="s">
        <v>282</v>
      </c>
      <c r="G777" s="20" t="s">
        <v>282</v>
      </c>
      <c r="H777" s="20" t="s">
        <v>282</v>
      </c>
      <c r="I777" s="20" t="s">
        <v>282</v>
      </c>
      <c r="J777" s="20" t="s">
        <v>282</v>
      </c>
      <c r="K777" s="20" t="s">
        <v>282</v>
      </c>
      <c r="L777" s="51" t="s">
        <v>282</v>
      </c>
    </row>
    <row r="778" spans="1:12" x14ac:dyDescent="0.35">
      <c r="A778" s="19" t="str">
        <f>B753&amp;C778</f>
        <v>PRECIO MEDIO (kg ó litros)Resto pescados Ing.</v>
      </c>
      <c r="B778" s="19">
        <v>0</v>
      </c>
      <c r="C778" s="19" t="s">
        <v>144</v>
      </c>
      <c r="D778" s="20" t="s">
        <v>282</v>
      </c>
      <c r="E778" s="20" t="s">
        <v>282</v>
      </c>
      <c r="F778" s="20" t="s">
        <v>282</v>
      </c>
      <c r="G778" s="20" t="s">
        <v>282</v>
      </c>
      <c r="H778" s="20" t="s">
        <v>282</v>
      </c>
      <c r="I778" s="20" t="s">
        <v>282</v>
      </c>
      <c r="J778" s="20" t="s">
        <v>282</v>
      </c>
      <c r="K778" s="20" t="s">
        <v>282</v>
      </c>
      <c r="L778" s="51" t="s">
        <v>282</v>
      </c>
    </row>
    <row r="779" spans="1:12" x14ac:dyDescent="0.35">
      <c r="A779" s="19" t="str">
        <f>B753&amp;C779</f>
        <v>PRECIO MEDIO (kg ó litros)Mariscos Ing.</v>
      </c>
      <c r="B779" s="19">
        <v>0</v>
      </c>
      <c r="C779" s="19" t="s">
        <v>145</v>
      </c>
      <c r="D779" s="20" t="s">
        <v>282</v>
      </c>
      <c r="E779" s="20" t="s">
        <v>282</v>
      </c>
      <c r="F779" s="20" t="s">
        <v>282</v>
      </c>
      <c r="G779" s="20" t="s">
        <v>282</v>
      </c>
      <c r="H779" s="20" t="s">
        <v>282</v>
      </c>
      <c r="I779" s="20" t="s">
        <v>282</v>
      </c>
      <c r="J779" s="20" t="s">
        <v>282</v>
      </c>
      <c r="K779" s="20" t="s">
        <v>282</v>
      </c>
      <c r="L779" s="51" t="s">
        <v>282</v>
      </c>
    </row>
    <row r="780" spans="1:12" x14ac:dyDescent="0.35">
      <c r="A780" s="19" t="str">
        <f>B753&amp;C780</f>
        <v>PRECIO MEDIO (kg ó litros)Calamares Ing.</v>
      </c>
      <c r="B780" s="19">
        <v>0</v>
      </c>
      <c r="C780" s="19" t="s">
        <v>146</v>
      </c>
      <c r="D780" s="20" t="s">
        <v>282</v>
      </c>
      <c r="E780" s="20" t="s">
        <v>282</v>
      </c>
      <c r="F780" s="20" t="s">
        <v>282</v>
      </c>
      <c r="G780" s="20" t="s">
        <v>282</v>
      </c>
      <c r="H780" s="20" t="s">
        <v>282</v>
      </c>
      <c r="I780" s="20" t="s">
        <v>282</v>
      </c>
      <c r="J780" s="20" t="s">
        <v>282</v>
      </c>
      <c r="K780" s="20" t="s">
        <v>282</v>
      </c>
      <c r="L780" s="51" t="s">
        <v>282</v>
      </c>
    </row>
    <row r="781" spans="1:12" x14ac:dyDescent="0.35">
      <c r="A781" s="19" t="str">
        <f>B753&amp;C781</f>
        <v>PRECIO MEDIO (kg ó litros)Pulpo/sepia Ing.</v>
      </c>
      <c r="B781" s="19">
        <v>0</v>
      </c>
      <c r="C781" s="19" t="s">
        <v>147</v>
      </c>
      <c r="D781" s="20" t="s">
        <v>282</v>
      </c>
      <c r="E781" s="20" t="s">
        <v>282</v>
      </c>
      <c r="F781" s="20" t="s">
        <v>282</v>
      </c>
      <c r="G781" s="20" t="s">
        <v>282</v>
      </c>
      <c r="H781" s="20" t="s">
        <v>282</v>
      </c>
      <c r="I781" s="20" t="s">
        <v>282</v>
      </c>
      <c r="J781" s="20" t="s">
        <v>282</v>
      </c>
      <c r="K781" s="20" t="s">
        <v>282</v>
      </c>
      <c r="L781" s="51" t="s">
        <v>282</v>
      </c>
    </row>
    <row r="782" spans="1:12" x14ac:dyDescent="0.35">
      <c r="A782" s="19" t="str">
        <f>B753&amp;C782</f>
        <v>PRECIO MEDIO (kg ó litros)Langostinos/Gamb.Ing</v>
      </c>
      <c r="B782" s="19">
        <v>0</v>
      </c>
      <c r="C782" s="19" t="s">
        <v>183</v>
      </c>
      <c r="D782" s="20" t="s">
        <v>282</v>
      </c>
      <c r="E782" s="20" t="s">
        <v>282</v>
      </c>
      <c r="F782" s="20" t="s">
        <v>282</v>
      </c>
      <c r="G782" s="20" t="s">
        <v>282</v>
      </c>
      <c r="H782" s="20" t="s">
        <v>282</v>
      </c>
      <c r="I782" s="20" t="s">
        <v>282</v>
      </c>
      <c r="J782" s="20" t="s">
        <v>282</v>
      </c>
      <c r="K782" s="20" t="s">
        <v>282</v>
      </c>
      <c r="L782" s="51" t="s">
        <v>282</v>
      </c>
    </row>
    <row r="783" spans="1:12" x14ac:dyDescent="0.35">
      <c r="A783" s="19" t="str">
        <f>B753&amp;C783</f>
        <v>PRECIO MEDIO (kg ó litros)Otros mariscos Ing.</v>
      </c>
      <c r="B783" s="19">
        <v>0</v>
      </c>
      <c r="C783" s="19" t="s">
        <v>148</v>
      </c>
      <c r="D783" s="20" t="s">
        <v>282</v>
      </c>
      <c r="E783" s="20" t="s">
        <v>282</v>
      </c>
      <c r="F783" s="20" t="s">
        <v>282</v>
      </c>
      <c r="G783" s="20" t="s">
        <v>282</v>
      </c>
      <c r="H783" s="20" t="s">
        <v>282</v>
      </c>
      <c r="I783" s="20" t="s">
        <v>282</v>
      </c>
      <c r="J783" s="20" t="s">
        <v>282</v>
      </c>
      <c r="K783" s="20" t="s">
        <v>282</v>
      </c>
      <c r="L783" s="51" t="s">
        <v>282</v>
      </c>
    </row>
    <row r="784" spans="1:12" x14ac:dyDescent="0.35">
      <c r="A784" s="19" t="str">
        <f>B753&amp;C784</f>
        <v>PRECIO MEDIO (kg ó litros).Derivados lacteos Ing</v>
      </c>
      <c r="B784" s="19">
        <v>0</v>
      </c>
      <c r="C784" s="19" t="s">
        <v>184</v>
      </c>
      <c r="D784" s="20" t="s">
        <v>282</v>
      </c>
      <c r="E784" s="20" t="s">
        <v>282</v>
      </c>
      <c r="F784" s="20" t="s">
        <v>282</v>
      </c>
      <c r="G784" s="20" t="s">
        <v>282</v>
      </c>
      <c r="H784" s="20" t="s">
        <v>282</v>
      </c>
      <c r="I784" s="20" t="s">
        <v>282</v>
      </c>
      <c r="J784" s="20" t="s">
        <v>282</v>
      </c>
      <c r="K784" s="20" t="s">
        <v>282</v>
      </c>
      <c r="L784" s="51" t="s">
        <v>282</v>
      </c>
    </row>
    <row r="785" spans="1:12" x14ac:dyDescent="0.35">
      <c r="A785" s="19" t="str">
        <f>B753&amp;C785</f>
        <v>PRECIO MEDIO (kg ó litros)Mantequilla Ing.</v>
      </c>
      <c r="B785" s="19">
        <v>0</v>
      </c>
      <c r="C785" s="19" t="s">
        <v>149</v>
      </c>
      <c r="D785" s="20" t="s">
        <v>282</v>
      </c>
      <c r="E785" s="20" t="s">
        <v>282</v>
      </c>
      <c r="F785" s="20" t="s">
        <v>282</v>
      </c>
      <c r="G785" s="20" t="s">
        <v>282</v>
      </c>
      <c r="H785" s="20" t="s">
        <v>282</v>
      </c>
      <c r="I785" s="20" t="s">
        <v>282</v>
      </c>
      <c r="J785" s="20" t="s">
        <v>282</v>
      </c>
      <c r="K785" s="20" t="s">
        <v>282</v>
      </c>
      <c r="L785" s="51" t="s">
        <v>282</v>
      </c>
    </row>
    <row r="786" spans="1:12" x14ac:dyDescent="0.35">
      <c r="A786" s="19" t="str">
        <f>B753&amp;C786</f>
        <v>PRECIO MEDIO (kg ó litros)Postres Ing.</v>
      </c>
      <c r="B786" s="19">
        <v>0</v>
      </c>
      <c r="C786" s="19" t="s">
        <v>150</v>
      </c>
      <c r="D786" s="20" t="s">
        <v>282</v>
      </c>
      <c r="E786" s="20" t="s">
        <v>282</v>
      </c>
      <c r="F786" s="20" t="s">
        <v>282</v>
      </c>
      <c r="G786" s="20" t="s">
        <v>282</v>
      </c>
      <c r="H786" s="20" t="s">
        <v>282</v>
      </c>
      <c r="I786" s="20" t="s">
        <v>282</v>
      </c>
      <c r="J786" s="20" t="s">
        <v>282</v>
      </c>
      <c r="K786" s="20" t="s">
        <v>282</v>
      </c>
      <c r="L786" s="51" t="s">
        <v>282</v>
      </c>
    </row>
    <row r="787" spans="1:12" x14ac:dyDescent="0.35">
      <c r="A787" s="19" t="str">
        <f>B753&amp;C787</f>
        <v>PRECIO MEDIO (kg ó litros)Yogures Ing.</v>
      </c>
      <c r="B787" s="19">
        <v>0</v>
      </c>
      <c r="C787" s="19" t="s">
        <v>185</v>
      </c>
      <c r="D787" s="20" t="s">
        <v>282</v>
      </c>
      <c r="E787" s="20" t="s">
        <v>282</v>
      </c>
      <c r="F787" s="20" t="s">
        <v>282</v>
      </c>
      <c r="G787" s="20" t="s">
        <v>282</v>
      </c>
      <c r="H787" s="20" t="s">
        <v>282</v>
      </c>
      <c r="I787" s="20" t="s">
        <v>282</v>
      </c>
      <c r="J787" s="20" t="s">
        <v>282</v>
      </c>
      <c r="K787" s="20" t="s">
        <v>282</v>
      </c>
      <c r="L787" s="51" t="s">
        <v>282</v>
      </c>
    </row>
    <row r="788" spans="1:12" x14ac:dyDescent="0.35">
      <c r="A788" s="19" t="str">
        <f>B753&amp;C788</f>
        <v>PRECIO MEDIO (kg ó litros)Queso Ing.</v>
      </c>
      <c r="B788" s="19">
        <v>0</v>
      </c>
      <c r="C788" s="19" t="s">
        <v>151</v>
      </c>
      <c r="D788" s="20" t="s">
        <v>282</v>
      </c>
      <c r="E788" s="20" t="s">
        <v>282</v>
      </c>
      <c r="F788" s="20" t="s">
        <v>282</v>
      </c>
      <c r="G788" s="20" t="s">
        <v>282</v>
      </c>
      <c r="H788" s="20" t="s">
        <v>282</v>
      </c>
      <c r="I788" s="20" t="s">
        <v>282</v>
      </c>
      <c r="J788" s="20" t="s">
        <v>282</v>
      </c>
      <c r="K788" s="20" t="s">
        <v>282</v>
      </c>
      <c r="L788" s="51" t="s">
        <v>282</v>
      </c>
    </row>
    <row r="789" spans="1:12" x14ac:dyDescent="0.35">
      <c r="A789" s="19" t="str">
        <f>B753&amp;C789</f>
        <v>PRECIO MEDIO (kg ó litros).Fruta Ing.</v>
      </c>
      <c r="B789" s="19">
        <v>0</v>
      </c>
      <c r="C789" s="19" t="s">
        <v>152</v>
      </c>
      <c r="D789" s="20" t="s">
        <v>282</v>
      </c>
      <c r="E789" s="20" t="s">
        <v>282</v>
      </c>
      <c r="F789" s="20" t="s">
        <v>282</v>
      </c>
      <c r="G789" s="20" t="s">
        <v>282</v>
      </c>
      <c r="H789" s="20" t="s">
        <v>282</v>
      </c>
      <c r="I789" s="20" t="s">
        <v>282</v>
      </c>
      <c r="J789" s="20" t="s">
        <v>282</v>
      </c>
      <c r="K789" s="20" t="s">
        <v>282</v>
      </c>
      <c r="L789" s="51" t="s">
        <v>282</v>
      </c>
    </row>
    <row r="790" spans="1:12" x14ac:dyDescent="0.35">
      <c r="A790" s="19" t="str">
        <f>B753&amp;C790</f>
        <v>PRECIO MEDIO (kg ó litros)Fruta Fresca Ing</v>
      </c>
      <c r="B790" s="19">
        <v>0</v>
      </c>
      <c r="C790" s="19" t="s">
        <v>153</v>
      </c>
      <c r="D790" s="20" t="s">
        <v>282</v>
      </c>
      <c r="E790" s="20" t="s">
        <v>282</v>
      </c>
      <c r="F790" s="20" t="s">
        <v>282</v>
      </c>
      <c r="G790" s="20" t="s">
        <v>282</v>
      </c>
      <c r="H790" s="20" t="s">
        <v>282</v>
      </c>
      <c r="I790" s="20" t="s">
        <v>282</v>
      </c>
      <c r="J790" s="20" t="s">
        <v>282</v>
      </c>
      <c r="K790" s="20" t="s">
        <v>282</v>
      </c>
      <c r="L790" s="51" t="s">
        <v>282</v>
      </c>
    </row>
    <row r="791" spans="1:12" x14ac:dyDescent="0.35">
      <c r="A791" s="19" t="str">
        <f>B753&amp;C791</f>
        <v>PRECIO MEDIO (kg ó litros)Manzana Ing.</v>
      </c>
      <c r="B791" s="19">
        <v>0</v>
      </c>
      <c r="C791" s="19" t="s">
        <v>154</v>
      </c>
      <c r="D791" s="20" t="s">
        <v>282</v>
      </c>
      <c r="E791" s="20" t="s">
        <v>282</v>
      </c>
      <c r="F791" s="20" t="s">
        <v>282</v>
      </c>
      <c r="G791" s="20" t="s">
        <v>282</v>
      </c>
      <c r="H791" s="20" t="s">
        <v>282</v>
      </c>
      <c r="I791" s="20" t="s">
        <v>282</v>
      </c>
      <c r="J791" s="20" t="s">
        <v>282</v>
      </c>
      <c r="K791" s="20" t="s">
        <v>282</v>
      </c>
      <c r="L791" s="51" t="s">
        <v>282</v>
      </c>
    </row>
    <row r="792" spans="1:12" x14ac:dyDescent="0.35">
      <c r="A792" s="19" t="str">
        <f>B753&amp;C792</f>
        <v>PRECIO MEDIO (kg ó litros)Platano Ing.</v>
      </c>
      <c r="B792" s="19">
        <v>0</v>
      </c>
      <c r="C792" s="19" t="s">
        <v>155</v>
      </c>
      <c r="D792" s="20" t="s">
        <v>282</v>
      </c>
      <c r="E792" s="20" t="s">
        <v>282</v>
      </c>
      <c r="F792" s="20" t="s">
        <v>282</v>
      </c>
      <c r="G792" s="20" t="s">
        <v>282</v>
      </c>
      <c r="H792" s="20" t="s">
        <v>282</v>
      </c>
      <c r="I792" s="20" t="s">
        <v>282</v>
      </c>
      <c r="J792" s="20" t="s">
        <v>282</v>
      </c>
      <c r="K792" s="20" t="s">
        <v>282</v>
      </c>
      <c r="L792" s="51" t="s">
        <v>282</v>
      </c>
    </row>
    <row r="793" spans="1:12" x14ac:dyDescent="0.35">
      <c r="A793" s="19" t="str">
        <f>B753&amp;C793</f>
        <v>PRECIO MEDIO (kg ó litros)Naranja/Mandarina In</v>
      </c>
      <c r="B793" s="19">
        <v>0</v>
      </c>
      <c r="C793" s="19" t="s">
        <v>186</v>
      </c>
      <c r="D793" s="20" t="s">
        <v>282</v>
      </c>
      <c r="E793" s="20" t="s">
        <v>282</v>
      </c>
      <c r="F793" s="20" t="s">
        <v>282</v>
      </c>
      <c r="G793" s="20" t="s">
        <v>282</v>
      </c>
      <c r="H793" s="20" t="s">
        <v>282</v>
      </c>
      <c r="I793" s="20" t="s">
        <v>282</v>
      </c>
      <c r="J793" s="20" t="s">
        <v>282</v>
      </c>
      <c r="K793" s="20" t="s">
        <v>282</v>
      </c>
      <c r="L793" s="51" t="s">
        <v>282</v>
      </c>
    </row>
    <row r="794" spans="1:12" x14ac:dyDescent="0.35">
      <c r="A794" s="19" t="str">
        <f>B753&amp;C794</f>
        <v>PRECIO MEDIO (kg ó litros)Melon/sandia Ing.</v>
      </c>
      <c r="B794" s="19">
        <v>0</v>
      </c>
      <c r="C794" s="19" t="s">
        <v>156</v>
      </c>
      <c r="D794" s="20" t="s">
        <v>282</v>
      </c>
      <c r="E794" s="20" t="s">
        <v>282</v>
      </c>
      <c r="F794" s="20" t="s">
        <v>282</v>
      </c>
      <c r="G794" s="20" t="s">
        <v>282</v>
      </c>
      <c r="H794" s="20" t="s">
        <v>282</v>
      </c>
      <c r="I794" s="20" t="s">
        <v>282</v>
      </c>
      <c r="J794" s="20" t="s">
        <v>282</v>
      </c>
      <c r="K794" s="20" t="s">
        <v>282</v>
      </c>
      <c r="L794" s="51" t="s">
        <v>282</v>
      </c>
    </row>
    <row r="795" spans="1:12" x14ac:dyDescent="0.35">
      <c r="A795" s="19" t="str">
        <f>B753&amp;C795</f>
        <v>PRECIO MEDIO (kg ó litros)Fresa/freson Ing.</v>
      </c>
      <c r="B795" s="19">
        <v>0</v>
      </c>
      <c r="C795" s="19" t="s">
        <v>157</v>
      </c>
      <c r="D795" s="20" t="s">
        <v>282</v>
      </c>
      <c r="E795" s="20" t="s">
        <v>282</v>
      </c>
      <c r="F795" s="20" t="s">
        <v>282</v>
      </c>
      <c r="G795" s="20" t="s">
        <v>282</v>
      </c>
      <c r="H795" s="20" t="s">
        <v>282</v>
      </c>
      <c r="I795" s="20" t="s">
        <v>282</v>
      </c>
      <c r="J795" s="20" t="s">
        <v>282</v>
      </c>
      <c r="K795" s="20" t="s">
        <v>282</v>
      </c>
      <c r="L795" s="51" t="s">
        <v>282</v>
      </c>
    </row>
    <row r="796" spans="1:12" x14ac:dyDescent="0.35">
      <c r="A796" s="19" t="str">
        <f>B753&amp;C796</f>
        <v>PRECIO MEDIO (kg ó litros)Pina Ing.</v>
      </c>
      <c r="B796" s="19">
        <v>0</v>
      </c>
      <c r="C796" s="19" t="s">
        <v>187</v>
      </c>
      <c r="D796" s="20" t="s">
        <v>282</v>
      </c>
      <c r="E796" s="20" t="s">
        <v>282</v>
      </c>
      <c r="F796" s="20" t="s">
        <v>282</v>
      </c>
      <c r="G796" s="20" t="s">
        <v>282</v>
      </c>
      <c r="H796" s="20" t="s">
        <v>282</v>
      </c>
      <c r="I796" s="20" t="s">
        <v>282</v>
      </c>
      <c r="J796" s="20" t="s">
        <v>282</v>
      </c>
      <c r="K796" s="20" t="s">
        <v>282</v>
      </c>
      <c r="L796" s="51" t="s">
        <v>282</v>
      </c>
    </row>
    <row r="797" spans="1:12" x14ac:dyDescent="0.35">
      <c r="A797" s="19" t="str">
        <f>B753&amp;C797</f>
        <v>PRECIO MEDIO (kg ó litros)Resto frutas Ing.</v>
      </c>
      <c r="B797" s="19">
        <v>0</v>
      </c>
      <c r="C797" s="19" t="s">
        <v>158</v>
      </c>
      <c r="D797" s="20" t="s">
        <v>282</v>
      </c>
      <c r="E797" s="20" t="s">
        <v>282</v>
      </c>
      <c r="F797" s="20" t="s">
        <v>282</v>
      </c>
      <c r="G797" s="20" t="s">
        <v>282</v>
      </c>
      <c r="H797" s="20" t="s">
        <v>282</v>
      </c>
      <c r="I797" s="20" t="s">
        <v>282</v>
      </c>
      <c r="J797" s="20" t="s">
        <v>282</v>
      </c>
      <c r="K797" s="20" t="s">
        <v>282</v>
      </c>
      <c r="L797" s="51" t="s">
        <v>282</v>
      </c>
    </row>
    <row r="798" spans="1:12" x14ac:dyDescent="0.35">
      <c r="A798" s="19" t="str">
        <f>B753&amp;C798</f>
        <v>PRECIO MEDIO (kg ó litros)Mermeladas Ing.</v>
      </c>
      <c r="B798" s="19">
        <v>0</v>
      </c>
      <c r="C798" s="19" t="s">
        <v>188</v>
      </c>
      <c r="D798" s="20" t="s">
        <v>282</v>
      </c>
      <c r="E798" s="20" t="s">
        <v>282</v>
      </c>
      <c r="F798" s="20" t="s">
        <v>282</v>
      </c>
      <c r="G798" s="20" t="s">
        <v>282</v>
      </c>
      <c r="H798" s="20" t="s">
        <v>282</v>
      </c>
      <c r="I798" s="20" t="s">
        <v>282</v>
      </c>
      <c r="J798" s="20" t="s">
        <v>282</v>
      </c>
      <c r="K798" s="20" t="s">
        <v>282</v>
      </c>
      <c r="L798" s="51" t="s">
        <v>282</v>
      </c>
    </row>
    <row r="799" spans="1:12" x14ac:dyDescent="0.35">
      <c r="A799" s="19" t="str">
        <f>B753&amp;C799</f>
        <v>PRECIO MEDIO (kg ó litros).Hortalizas/Verdur.Ing</v>
      </c>
      <c r="B799" s="19">
        <v>0</v>
      </c>
      <c r="C799" s="19" t="s">
        <v>189</v>
      </c>
      <c r="D799" s="20" t="s">
        <v>282</v>
      </c>
      <c r="E799" s="20" t="s">
        <v>282</v>
      </c>
      <c r="F799" s="20" t="s">
        <v>282</v>
      </c>
      <c r="G799" s="20" t="s">
        <v>282</v>
      </c>
      <c r="H799" s="20" t="s">
        <v>282</v>
      </c>
      <c r="I799" s="20" t="s">
        <v>282</v>
      </c>
      <c r="J799" s="20" t="s">
        <v>282</v>
      </c>
      <c r="K799" s="20" t="s">
        <v>282</v>
      </c>
      <c r="L799" s="51" t="s">
        <v>282</v>
      </c>
    </row>
    <row r="800" spans="1:12" x14ac:dyDescent="0.35">
      <c r="A800" s="19" t="str">
        <f>B753&amp;C800</f>
        <v>PRECIO MEDIO (kg ó litros)Tomates Ing.</v>
      </c>
      <c r="B800" s="19">
        <v>0</v>
      </c>
      <c r="C800" s="19" t="s">
        <v>159</v>
      </c>
      <c r="D800" s="20" t="s">
        <v>282</v>
      </c>
      <c r="E800" s="20" t="s">
        <v>282</v>
      </c>
      <c r="F800" s="20" t="s">
        <v>282</v>
      </c>
      <c r="G800" s="20" t="s">
        <v>282</v>
      </c>
      <c r="H800" s="20" t="s">
        <v>282</v>
      </c>
      <c r="I800" s="20" t="s">
        <v>282</v>
      </c>
      <c r="J800" s="20" t="s">
        <v>282</v>
      </c>
      <c r="K800" s="20" t="s">
        <v>282</v>
      </c>
      <c r="L800" s="51" t="s">
        <v>282</v>
      </c>
    </row>
    <row r="801" spans="1:12" x14ac:dyDescent="0.35">
      <c r="A801" s="19" t="str">
        <f>B753&amp;C801</f>
        <v>PRECIO MEDIO (kg ó litros)Judías verdes Ing.</v>
      </c>
      <c r="B801" s="19">
        <v>0</v>
      </c>
      <c r="C801" s="19" t="s">
        <v>190</v>
      </c>
      <c r="D801" s="20" t="s">
        <v>282</v>
      </c>
      <c r="E801" s="20" t="s">
        <v>282</v>
      </c>
      <c r="F801" s="20" t="s">
        <v>282</v>
      </c>
      <c r="G801" s="20" t="s">
        <v>282</v>
      </c>
      <c r="H801" s="20" t="s">
        <v>282</v>
      </c>
      <c r="I801" s="20" t="s">
        <v>282</v>
      </c>
      <c r="J801" s="20" t="s">
        <v>282</v>
      </c>
      <c r="K801" s="20" t="s">
        <v>282</v>
      </c>
      <c r="L801" s="51" t="s">
        <v>282</v>
      </c>
    </row>
    <row r="802" spans="1:12" x14ac:dyDescent="0.35">
      <c r="A802" s="19" t="str">
        <f>B753&amp;C802</f>
        <v>PRECIO MEDIO (kg ó litros)Patatas Ing.</v>
      </c>
      <c r="B802" s="19">
        <v>0</v>
      </c>
      <c r="C802" s="19" t="s">
        <v>160</v>
      </c>
      <c r="D802" s="20" t="s">
        <v>282</v>
      </c>
      <c r="E802" s="20" t="s">
        <v>282</v>
      </c>
      <c r="F802" s="20" t="s">
        <v>282</v>
      </c>
      <c r="G802" s="20" t="s">
        <v>282</v>
      </c>
      <c r="H802" s="20" t="s">
        <v>282</v>
      </c>
      <c r="I802" s="20" t="s">
        <v>282</v>
      </c>
      <c r="J802" s="20" t="s">
        <v>282</v>
      </c>
      <c r="K802" s="20" t="s">
        <v>282</v>
      </c>
      <c r="L802" s="51" t="s">
        <v>282</v>
      </c>
    </row>
    <row r="803" spans="1:12" x14ac:dyDescent="0.35">
      <c r="A803" s="19" t="str">
        <f>B753&amp;C803</f>
        <v>PRECIO MEDIO (kg ó litros)Cebollas Ing.</v>
      </c>
      <c r="B803" s="19">
        <v>0</v>
      </c>
      <c r="C803" s="19" t="s">
        <v>161</v>
      </c>
      <c r="D803" s="20" t="s">
        <v>282</v>
      </c>
      <c r="E803" s="20" t="s">
        <v>282</v>
      </c>
      <c r="F803" s="20" t="s">
        <v>282</v>
      </c>
      <c r="G803" s="20" t="s">
        <v>282</v>
      </c>
      <c r="H803" s="20" t="s">
        <v>282</v>
      </c>
      <c r="I803" s="20" t="s">
        <v>282</v>
      </c>
      <c r="J803" s="20" t="s">
        <v>282</v>
      </c>
      <c r="K803" s="20" t="s">
        <v>282</v>
      </c>
      <c r="L803" s="51" t="s">
        <v>282</v>
      </c>
    </row>
    <row r="804" spans="1:12" x14ac:dyDescent="0.35">
      <c r="A804" s="19" t="str">
        <f>B753&amp;C804</f>
        <v>PRECIO MEDIO (kg ó litros)Pimientos Ing.</v>
      </c>
      <c r="B804" s="19">
        <v>0</v>
      </c>
      <c r="C804" s="19" t="s">
        <v>162</v>
      </c>
      <c r="D804" s="20" t="s">
        <v>282</v>
      </c>
      <c r="E804" s="20" t="s">
        <v>282</v>
      </c>
      <c r="F804" s="20" t="s">
        <v>282</v>
      </c>
      <c r="G804" s="20" t="s">
        <v>282</v>
      </c>
      <c r="H804" s="20" t="s">
        <v>282</v>
      </c>
      <c r="I804" s="20" t="s">
        <v>282</v>
      </c>
      <c r="J804" s="20" t="s">
        <v>282</v>
      </c>
      <c r="K804" s="20" t="s">
        <v>282</v>
      </c>
      <c r="L804" s="51" t="s">
        <v>282</v>
      </c>
    </row>
    <row r="805" spans="1:12" x14ac:dyDescent="0.35">
      <c r="A805" s="19" t="str">
        <f>B753&amp;C805</f>
        <v>PRECIO MEDIO (kg ó litros)Lechugas Ing.</v>
      </c>
      <c r="B805" s="19">
        <v>0</v>
      </c>
      <c r="C805" s="19" t="s">
        <v>163</v>
      </c>
      <c r="D805" s="20" t="s">
        <v>282</v>
      </c>
      <c r="E805" s="20" t="s">
        <v>282</v>
      </c>
      <c r="F805" s="20" t="s">
        <v>282</v>
      </c>
      <c r="G805" s="20" t="s">
        <v>282</v>
      </c>
      <c r="H805" s="20" t="s">
        <v>282</v>
      </c>
      <c r="I805" s="20" t="s">
        <v>282</v>
      </c>
      <c r="J805" s="20" t="s">
        <v>282</v>
      </c>
      <c r="K805" s="20" t="s">
        <v>282</v>
      </c>
      <c r="L805" s="51" t="s">
        <v>282</v>
      </c>
    </row>
    <row r="806" spans="1:12" x14ac:dyDescent="0.35">
      <c r="A806" s="19" t="str">
        <f>B753&amp;C806</f>
        <v>PRECIO MEDIO (kg ó litros)Setas Ing.</v>
      </c>
      <c r="B806" s="19">
        <v>0</v>
      </c>
      <c r="C806" s="19" t="s">
        <v>164</v>
      </c>
      <c r="D806" s="20" t="s">
        <v>282</v>
      </c>
      <c r="E806" s="20" t="s">
        <v>282</v>
      </c>
      <c r="F806" s="20" t="s">
        <v>282</v>
      </c>
      <c r="G806" s="20" t="s">
        <v>282</v>
      </c>
      <c r="H806" s="20" t="s">
        <v>282</v>
      </c>
      <c r="I806" s="20" t="s">
        <v>282</v>
      </c>
      <c r="J806" s="20" t="s">
        <v>282</v>
      </c>
      <c r="K806" s="20" t="s">
        <v>282</v>
      </c>
      <c r="L806" s="51" t="s">
        <v>282</v>
      </c>
    </row>
    <row r="807" spans="1:12" x14ac:dyDescent="0.35">
      <c r="A807" s="19" t="str">
        <f>B753&amp;C807</f>
        <v>PRECIO MEDIO (kg ó litros)Esparragos Ing.</v>
      </c>
      <c r="B807" s="19">
        <v>0</v>
      </c>
      <c r="C807" s="19" t="s">
        <v>165</v>
      </c>
      <c r="D807" s="20" t="s">
        <v>282</v>
      </c>
      <c r="E807" s="20" t="s">
        <v>282</v>
      </c>
      <c r="F807" s="20" t="s">
        <v>282</v>
      </c>
      <c r="G807" s="20" t="s">
        <v>282</v>
      </c>
      <c r="H807" s="20" t="s">
        <v>282</v>
      </c>
      <c r="I807" s="20" t="s">
        <v>282</v>
      </c>
      <c r="J807" s="20" t="s">
        <v>282</v>
      </c>
      <c r="K807" s="20" t="s">
        <v>282</v>
      </c>
      <c r="L807" s="51" t="s">
        <v>282</v>
      </c>
    </row>
    <row r="808" spans="1:12" x14ac:dyDescent="0.35">
      <c r="A808" s="19" t="str">
        <f>B753&amp;C808</f>
        <v>PRECIO MEDIO (kg ó litros)Otras hortalizas Ing.</v>
      </c>
      <c r="B808" s="19">
        <v>0</v>
      </c>
      <c r="C808" s="19" t="s">
        <v>166</v>
      </c>
      <c r="D808" s="20" t="s">
        <v>282</v>
      </c>
      <c r="E808" s="20" t="s">
        <v>282</v>
      </c>
      <c r="F808" s="20" t="s">
        <v>282</v>
      </c>
      <c r="G808" s="20" t="s">
        <v>282</v>
      </c>
      <c r="H808" s="20" t="s">
        <v>282</v>
      </c>
      <c r="I808" s="20" t="s">
        <v>282</v>
      </c>
      <c r="J808" s="20" t="s">
        <v>282</v>
      </c>
      <c r="K808" s="20" t="s">
        <v>282</v>
      </c>
      <c r="L808" s="51" t="s">
        <v>282</v>
      </c>
    </row>
    <row r="809" spans="1:12" x14ac:dyDescent="0.35">
      <c r="A809" s="19" t="str">
        <f>B753&amp;C809</f>
        <v>PRECIO MEDIO (kg ó litros).Aceite alino Ing.</v>
      </c>
      <c r="B809" s="19">
        <v>0</v>
      </c>
      <c r="C809" s="19" t="s">
        <v>191</v>
      </c>
      <c r="D809" s="20" t="s">
        <v>282</v>
      </c>
      <c r="E809" s="20" t="s">
        <v>282</v>
      </c>
      <c r="F809" s="20" t="s">
        <v>282</v>
      </c>
      <c r="G809" s="20" t="s">
        <v>282</v>
      </c>
      <c r="H809" s="20" t="s">
        <v>282</v>
      </c>
      <c r="I809" s="20" t="s">
        <v>282</v>
      </c>
      <c r="J809" s="20" t="s">
        <v>282</v>
      </c>
      <c r="K809" s="20" t="s">
        <v>282</v>
      </c>
      <c r="L809" s="51" t="s">
        <v>282</v>
      </c>
    </row>
    <row r="810" spans="1:12" x14ac:dyDescent="0.35">
      <c r="A810" s="19" t="str">
        <f>B753&amp;C810</f>
        <v>PRECIO MEDIO (kg ó litros)Aceite oliva Ing.</v>
      </c>
      <c r="B810" s="19">
        <v>0</v>
      </c>
      <c r="C810" s="19" t="s">
        <v>270</v>
      </c>
      <c r="D810" s="20" t="s">
        <v>282</v>
      </c>
      <c r="E810" s="20" t="s">
        <v>282</v>
      </c>
      <c r="F810" s="20" t="s">
        <v>282</v>
      </c>
      <c r="G810" s="20" t="s">
        <v>282</v>
      </c>
      <c r="H810" s="20" t="s">
        <v>282</v>
      </c>
      <c r="I810" s="20" t="s">
        <v>282</v>
      </c>
      <c r="J810" s="20" t="s">
        <v>282</v>
      </c>
      <c r="K810" s="20" t="s">
        <v>282</v>
      </c>
      <c r="L810" s="51" t="s">
        <v>282</v>
      </c>
    </row>
    <row r="811" spans="1:12" x14ac:dyDescent="0.35">
      <c r="A811" s="19" t="str">
        <f>B753&amp;C811</f>
        <v>PRECIO MEDIO (kg ó litros)Resto aceite Ing.</v>
      </c>
      <c r="B811" s="19">
        <v>0</v>
      </c>
      <c r="C811" s="19" t="s">
        <v>271</v>
      </c>
      <c r="D811" s="20" t="s">
        <v>282</v>
      </c>
      <c r="E811" s="20" t="s">
        <v>282</v>
      </c>
      <c r="F811" s="20" t="s">
        <v>282</v>
      </c>
      <c r="G811" s="20" t="s">
        <v>282</v>
      </c>
      <c r="H811" s="20" t="s">
        <v>282</v>
      </c>
      <c r="I811" s="20" t="s">
        <v>282</v>
      </c>
      <c r="J811" s="20" t="s">
        <v>282</v>
      </c>
      <c r="K811" s="20" t="s">
        <v>282</v>
      </c>
      <c r="L811" s="51" t="s">
        <v>282</v>
      </c>
    </row>
    <row r="812" spans="1:12" x14ac:dyDescent="0.35">
      <c r="A812" s="19" t="str">
        <f>B753&amp;C812</f>
        <v>PRECIO MEDIO (kg ó litros).Pan Ing.</v>
      </c>
      <c r="B812" s="19">
        <v>0</v>
      </c>
      <c r="C812" s="19" t="s">
        <v>167</v>
      </c>
      <c r="D812" s="20" t="s">
        <v>282</v>
      </c>
      <c r="E812" s="20" t="s">
        <v>282</v>
      </c>
      <c r="F812" s="20" t="s">
        <v>282</v>
      </c>
      <c r="G812" s="20" t="s">
        <v>282</v>
      </c>
      <c r="H812" s="20" t="s">
        <v>282</v>
      </c>
      <c r="I812" s="20" t="s">
        <v>282</v>
      </c>
      <c r="J812" s="20" t="s">
        <v>282</v>
      </c>
      <c r="K812" s="20" t="s">
        <v>282</v>
      </c>
      <c r="L812" s="51" t="s">
        <v>282</v>
      </c>
    </row>
    <row r="813" spans="1:12" x14ac:dyDescent="0.35">
      <c r="A813" s="19" t="str">
        <f>B753&amp;C813</f>
        <v>PRECIO MEDIO (kg ó litros).Pastas Ing.</v>
      </c>
      <c r="B813" s="19">
        <v>0</v>
      </c>
      <c r="C813" s="19" t="s">
        <v>168</v>
      </c>
      <c r="D813" s="20" t="s">
        <v>282</v>
      </c>
      <c r="E813" s="20" t="s">
        <v>282</v>
      </c>
      <c r="F813" s="20" t="s">
        <v>282</v>
      </c>
      <c r="G813" s="20" t="s">
        <v>282</v>
      </c>
      <c r="H813" s="20" t="s">
        <v>282</v>
      </c>
      <c r="I813" s="20" t="s">
        <v>282</v>
      </c>
      <c r="J813" s="20" t="s">
        <v>282</v>
      </c>
      <c r="K813" s="20" t="s">
        <v>282</v>
      </c>
      <c r="L813" s="51" t="s">
        <v>282</v>
      </c>
    </row>
    <row r="814" spans="1:12" x14ac:dyDescent="0.35">
      <c r="A814" s="19" t="str">
        <f>B753&amp;C814</f>
        <v>PRECIO MEDIO (kg ó litros).Arroz Ing.</v>
      </c>
      <c r="B814" s="19">
        <v>0</v>
      </c>
      <c r="C814" s="19" t="s">
        <v>169</v>
      </c>
      <c r="D814" s="20" t="s">
        <v>282</v>
      </c>
      <c r="E814" s="20" t="s">
        <v>282</v>
      </c>
      <c r="F814" s="20" t="s">
        <v>282</v>
      </c>
      <c r="G814" s="20" t="s">
        <v>282</v>
      </c>
      <c r="H814" s="20" t="s">
        <v>282</v>
      </c>
      <c r="I814" s="20" t="s">
        <v>282</v>
      </c>
      <c r="J814" s="20" t="s">
        <v>282</v>
      </c>
      <c r="K814" s="20" t="s">
        <v>282</v>
      </c>
      <c r="L814" s="51" t="s">
        <v>282</v>
      </c>
    </row>
    <row r="815" spans="1:12" x14ac:dyDescent="0.35">
      <c r="A815" s="19" t="str">
        <f>B753&amp;C815</f>
        <v>PRECIO MEDIO (kg ó litros).Legumbres Ing.</v>
      </c>
      <c r="B815" s="19">
        <v>0</v>
      </c>
      <c r="C815" s="19" t="s">
        <v>170</v>
      </c>
      <c r="D815" s="20" t="s">
        <v>282</v>
      </c>
      <c r="E815" s="20" t="s">
        <v>282</v>
      </c>
      <c r="F815" s="20" t="s">
        <v>282</v>
      </c>
      <c r="G815" s="20" t="s">
        <v>282</v>
      </c>
      <c r="H815" s="20" t="s">
        <v>282</v>
      </c>
      <c r="I815" s="20" t="s">
        <v>282</v>
      </c>
      <c r="J815" s="20" t="s">
        <v>282</v>
      </c>
      <c r="K815" s="20" t="s">
        <v>282</v>
      </c>
      <c r="L815" s="51" t="s">
        <v>282</v>
      </c>
    </row>
    <row r="816" spans="1:12" x14ac:dyDescent="0.35">
      <c r="A816" s="19" t="str">
        <f>B753&amp;C816</f>
        <v>PRECIO MEDIO (kg ó litros)BATIDOS</v>
      </c>
      <c r="B816" s="19">
        <v>0</v>
      </c>
      <c r="C816" s="19" t="s">
        <v>272</v>
      </c>
      <c r="D816" s="20" t="s">
        <v>282</v>
      </c>
      <c r="E816" s="20" t="s">
        <v>282</v>
      </c>
      <c r="F816" s="20" t="s">
        <v>282</v>
      </c>
      <c r="G816" s="20" t="s">
        <v>282</v>
      </c>
      <c r="H816" s="20" t="s">
        <v>282</v>
      </c>
      <c r="I816" s="20" t="s">
        <v>282</v>
      </c>
      <c r="J816" s="20" t="s">
        <v>282</v>
      </c>
      <c r="K816" s="20" t="s">
        <v>282</v>
      </c>
      <c r="L816" s="51" t="s">
        <v>282</v>
      </c>
    </row>
    <row r="817" spans="1:3" x14ac:dyDescent="0.35">
      <c r="A817" s="19" t="str">
        <f>B753&amp;C817</f>
        <v>PRECIO MEDIO (kg ó litros)HELADOS</v>
      </c>
      <c r="B817" s="19">
        <v>0</v>
      </c>
      <c r="C817" s="19" t="s">
        <v>273</v>
      </c>
    </row>
    <row r="818" spans="1:3" x14ac:dyDescent="0.35">
      <c r="A818" s="19" t="str">
        <f>B753&amp;C818</f>
        <v>PRECIO MEDIO (kg ó litros)GALLETAS</v>
      </c>
      <c r="B818" s="19">
        <v>0</v>
      </c>
      <c r="C818" s="19" t="s">
        <v>274</v>
      </c>
    </row>
    <row r="819" spans="1:3" x14ac:dyDescent="0.35">
      <c r="A819" s="19" t="str">
        <f>B753&amp;C819</f>
        <v>PRECIO MEDIO (kg ó litros)BOLLERÍA</v>
      </c>
      <c r="B819" s="19">
        <v>0</v>
      </c>
      <c r="C819" s="19" t="s">
        <v>275</v>
      </c>
    </row>
    <row r="820" spans="1:3" x14ac:dyDescent="0.35">
      <c r="A820" s="19" t="str">
        <f>B753&amp;C820</f>
        <v>PRECIO MEDIO (kg ó litros)BOLLERIA SALADA</v>
      </c>
      <c r="B820" s="19">
        <v>0</v>
      </c>
      <c r="C820" s="19" t="s">
        <v>276</v>
      </c>
    </row>
    <row r="821" spans="1:3" x14ac:dyDescent="0.35">
      <c r="A821" s="19" t="str">
        <f>B753&amp;C821</f>
        <v>PRECIO MEDIO (kg ó litros)BOLLERIA DULCE</v>
      </c>
      <c r="B821" s="19">
        <v>0</v>
      </c>
      <c r="C821" s="19" t="s">
        <v>277</v>
      </c>
    </row>
    <row r="822" spans="1:3" x14ac:dyDescent="0.35">
      <c r="A822" s="19" t="str">
        <f>B753&amp;C822</f>
        <v>PRECIO MEDIO (kg ó litros)PAL.PAN+BARRIT+TORTIT</v>
      </c>
      <c r="B822" s="19">
        <v>0</v>
      </c>
      <c r="C822" s="19" t="s">
        <v>278</v>
      </c>
    </row>
    <row r="823" spans="1:3" x14ac:dyDescent="0.35">
      <c r="A823" s="19" t="str">
        <f>B753&amp;C823</f>
        <v>PRECIO MEDIO (kg ó litros)PALITOS PAN</v>
      </c>
      <c r="B823" s="19">
        <v>0</v>
      </c>
      <c r="C823" s="19" t="s">
        <v>279</v>
      </c>
    </row>
    <row r="824" spans="1:3" x14ac:dyDescent="0.35">
      <c r="A824" s="19" t="str">
        <f>B753&amp;C824</f>
        <v>PRECIO MEDIO (kg ó litros)TORTITAS</v>
      </c>
      <c r="B824" s="19">
        <v>0</v>
      </c>
      <c r="C824" s="19" t="s">
        <v>280</v>
      </c>
    </row>
    <row r="825" spans="1:3" x14ac:dyDescent="0.35">
      <c r="A825" s="19" t="str">
        <f>B753&amp;C825</f>
        <v>PRECIO MEDIO (kg ó litros)BARRITAS</v>
      </c>
      <c r="B825" s="19">
        <v>0</v>
      </c>
      <c r="C825" s="19" t="s">
        <v>281</v>
      </c>
    </row>
    <row r="826" spans="1:3" x14ac:dyDescent="0.35">
      <c r="A826" s="19" t="str">
        <f>B753&amp;C826</f>
        <v>PRECIO MEDIO (kg ó litros).Resto productos Ing.</v>
      </c>
      <c r="B826" s="19">
        <v>0</v>
      </c>
      <c r="C826" s="19" t="s">
        <v>175</v>
      </c>
    </row>
    <row r="827" spans="1:3" x14ac:dyDescent="0.35">
      <c r="A827" s="19" t="str">
        <f>B753&amp;C827</f>
        <v>PRECIO MEDIO (kg ó litros)Platos Base Huevos</v>
      </c>
      <c r="B827" s="19">
        <v>0</v>
      </c>
      <c r="C827" s="19" t="s">
        <v>254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2:N6527"/>
  <sheetViews>
    <sheetView showGridLines="0" zoomScale="40" zoomScaleNormal="40" workbookViewId="0">
      <pane xSplit="3" ySplit="2" topLeftCell="G3" activePane="bottomRight" state="frozen"/>
      <selection activeCell="D27" sqref="D27"/>
      <selection pane="topRight" activeCell="D27" sqref="D27"/>
      <selection pane="bottomLeft" activeCell="D27" sqref="D27"/>
      <selection pane="bottomRight" activeCell="D27" sqref="D27"/>
    </sheetView>
  </sheetViews>
  <sheetFormatPr baseColWidth="10" defaultColWidth="11.453125" defaultRowHeight="14.5" x14ac:dyDescent="0.35"/>
  <cols>
    <col min="1" max="1" width="108.54296875" style="19" bestFit="1" customWidth="1"/>
    <col min="2" max="2" width="58.08984375" style="19" bestFit="1" customWidth="1"/>
    <col min="3" max="3" width="29.1796875" style="19" bestFit="1" customWidth="1"/>
    <col min="4" max="4" width="24.26953125" style="19" bestFit="1" customWidth="1"/>
    <col min="5" max="7" width="12.6328125" style="20" bestFit="1" customWidth="1"/>
    <col min="8" max="8" width="11.7265625" style="20" bestFit="1" customWidth="1"/>
    <col min="9" max="12" width="12.08984375" style="20" bestFit="1" customWidth="1"/>
    <col min="13" max="13" width="12.6328125" style="51" bestFit="1" customWidth="1"/>
    <col min="14" max="14" width="11.453125" style="20"/>
    <col min="15" max="16384" width="11.453125" style="19"/>
  </cols>
  <sheetData>
    <row r="2" spans="1:13" x14ac:dyDescent="0.35">
      <c r="B2" s="19">
        <v>0</v>
      </c>
      <c r="C2" s="19">
        <v>0</v>
      </c>
      <c r="D2">
        <v>0</v>
      </c>
      <c r="E2" s="39" t="s">
        <v>262</v>
      </c>
      <c r="F2" s="39" t="s">
        <v>263</v>
      </c>
      <c r="G2" s="39" t="s">
        <v>264</v>
      </c>
      <c r="H2" s="39" t="s">
        <v>265</v>
      </c>
      <c r="I2" s="39" t="s">
        <v>266</v>
      </c>
      <c r="J2" s="39" t="s">
        <v>267</v>
      </c>
      <c r="K2" s="39" t="s">
        <v>268</v>
      </c>
      <c r="L2" s="39" t="s">
        <v>269</v>
      </c>
      <c r="M2" s="51" t="s">
        <v>261</v>
      </c>
    </row>
    <row r="3" spans="1:13" x14ac:dyDescent="0.35">
      <c r="A3" s="19" t="str">
        <f>B3&amp;C3&amp;D3</f>
        <v>DISTRIBUCION VOLUMEN X CRITERIO (Consumiciones).T.Alimentos TOTAL INGT.ESPAÑA</v>
      </c>
      <c r="B3" s="19" t="s">
        <v>193</v>
      </c>
      <c r="C3" s="19" t="s">
        <v>176</v>
      </c>
      <c r="D3" s="20" t="s">
        <v>36</v>
      </c>
      <c r="E3" s="20">
        <v>100</v>
      </c>
      <c r="F3" s="20">
        <v>100</v>
      </c>
      <c r="G3" s="20">
        <v>100</v>
      </c>
      <c r="H3" s="20">
        <v>100</v>
      </c>
      <c r="I3" s="20">
        <v>100</v>
      </c>
      <c r="J3" s="20">
        <v>100</v>
      </c>
      <c r="K3" s="20">
        <v>100</v>
      </c>
      <c r="L3" s="20">
        <v>100</v>
      </c>
      <c r="M3" s="51">
        <v>100</v>
      </c>
    </row>
    <row r="4" spans="1:13" x14ac:dyDescent="0.35">
      <c r="A4" s="19" t="str">
        <f>B3&amp;C3&amp;D4</f>
        <v>DISTRIBUCION VOLUMEN X CRITERIO (Consumiciones).T.Alimentos TOTAL INGBCN AM</v>
      </c>
      <c r="B4" s="19">
        <v>0</v>
      </c>
      <c r="C4" s="19">
        <v>0</v>
      </c>
      <c r="D4" s="20" t="s">
        <v>1</v>
      </c>
      <c r="E4" s="20">
        <v>9.5465152797676591</v>
      </c>
      <c r="F4" s="20">
        <v>9.5302535759836502</v>
      </c>
      <c r="G4" s="20">
        <v>9.9550452789991297</v>
      </c>
      <c r="H4" s="20">
        <v>9.8547909078960192</v>
      </c>
      <c r="I4" s="20">
        <v>9.4718657543086504</v>
      </c>
      <c r="J4" s="20">
        <v>9.8233083301266699</v>
      </c>
      <c r="K4" s="20">
        <v>10.0537124468622</v>
      </c>
      <c r="L4" s="20">
        <v>10.267467812624</v>
      </c>
      <c r="M4" s="51">
        <v>10.198796793070301</v>
      </c>
    </row>
    <row r="5" spans="1:13" x14ac:dyDescent="0.35">
      <c r="A5" s="19" t="str">
        <f>B3&amp;C3&amp;D5</f>
        <v>DISTRIBUCION VOLUMEN X CRITERIO (Consumiciones).T.Alimentos TOTAL INGREST.CAT ARAGON</v>
      </c>
      <c r="B5" s="19">
        <v>0</v>
      </c>
      <c r="C5" s="19">
        <v>0</v>
      </c>
      <c r="D5" s="20" t="s">
        <v>2</v>
      </c>
      <c r="E5" s="20">
        <v>13.0206113103481</v>
      </c>
      <c r="F5" s="20">
        <v>13.108945787676401</v>
      </c>
      <c r="G5" s="20">
        <v>14.0565327827417</v>
      </c>
      <c r="H5" s="20">
        <v>13.331337740033</v>
      </c>
      <c r="I5" s="20">
        <v>13.384488901068799</v>
      </c>
      <c r="J5" s="20">
        <v>13.3342118718669</v>
      </c>
      <c r="K5" s="20">
        <v>14.641199269743201</v>
      </c>
      <c r="L5" s="20">
        <v>13.7420913152763</v>
      </c>
      <c r="M5" s="51">
        <v>14.3662542428556</v>
      </c>
    </row>
    <row r="6" spans="1:13" x14ac:dyDescent="0.35">
      <c r="A6" s="19" t="str">
        <f>B3&amp;C3&amp;D6</f>
        <v>DISTRIBUCION VOLUMEN X CRITERIO (Consumiciones).T.Alimentos TOTAL INGLEVANTE</v>
      </c>
      <c r="B6" s="19">
        <v>0</v>
      </c>
      <c r="C6" s="19">
        <v>0</v>
      </c>
      <c r="D6" s="20" t="s">
        <v>3</v>
      </c>
      <c r="E6" s="20">
        <v>17.1565783609656</v>
      </c>
      <c r="F6" s="20">
        <v>17.363534909554701</v>
      </c>
      <c r="G6" s="20">
        <v>17.047532065776</v>
      </c>
      <c r="H6" s="20">
        <v>16.715182762144199</v>
      </c>
      <c r="I6" s="20">
        <v>17.2470299854348</v>
      </c>
      <c r="J6" s="20">
        <v>16.5889072210596</v>
      </c>
      <c r="K6" s="20">
        <v>16.242788362039001</v>
      </c>
      <c r="L6" s="20">
        <v>16.0278921696233</v>
      </c>
      <c r="M6" s="51">
        <v>15.9497670231274</v>
      </c>
    </row>
    <row r="7" spans="1:13" x14ac:dyDescent="0.35">
      <c r="A7" s="19" t="str">
        <f>B3&amp;C3&amp;D7</f>
        <v>DISTRIBUCION VOLUMEN X CRITERIO (Consumiciones).T.Alimentos TOTAL INGANDALUCIA</v>
      </c>
      <c r="B7" s="19">
        <v>0</v>
      </c>
      <c r="C7" s="19">
        <v>0</v>
      </c>
      <c r="D7" s="20" t="s">
        <v>4</v>
      </c>
      <c r="E7" s="20">
        <v>21.202538801367499</v>
      </c>
      <c r="F7" s="20">
        <v>21.456064772275301</v>
      </c>
      <c r="G7" s="20">
        <v>20.261705774016299</v>
      </c>
      <c r="H7" s="20">
        <v>20.0741563601057</v>
      </c>
      <c r="I7" s="20">
        <v>20.4711736471858</v>
      </c>
      <c r="J7" s="20">
        <v>20.757880051376901</v>
      </c>
      <c r="K7" s="20">
        <v>20.759433584238</v>
      </c>
      <c r="L7" s="20">
        <v>21.033674588509399</v>
      </c>
      <c r="M7" s="51">
        <v>21.019112619682002</v>
      </c>
    </row>
    <row r="8" spans="1:13" x14ac:dyDescent="0.35">
      <c r="A8" s="19" t="str">
        <f>B3&amp;C3&amp;D8</f>
        <v>DISTRIBUCION VOLUMEN X CRITERIO (Consumiciones).T.Alimentos TOTAL INGMDD AM</v>
      </c>
      <c r="B8" s="19">
        <v>0</v>
      </c>
      <c r="C8" s="19">
        <v>0</v>
      </c>
      <c r="D8" s="20" t="s">
        <v>5</v>
      </c>
      <c r="E8" s="20">
        <v>15.178694168354101</v>
      </c>
      <c r="F8" s="20">
        <v>15.4415036959831</v>
      </c>
      <c r="G8" s="20">
        <v>15.1460539794257</v>
      </c>
      <c r="H8" s="20">
        <v>15.019016082051101</v>
      </c>
      <c r="I8" s="20">
        <v>14.357959748410901</v>
      </c>
      <c r="J8" s="20">
        <v>15.6411222802643</v>
      </c>
      <c r="K8" s="20">
        <v>15.059406019070201</v>
      </c>
      <c r="L8" s="20">
        <v>15.7814032287661</v>
      </c>
      <c r="M8" s="51">
        <v>14.330377021059199</v>
      </c>
    </row>
    <row r="9" spans="1:13" x14ac:dyDescent="0.35">
      <c r="A9" s="19" t="str">
        <f>B3&amp;C3&amp;D9</f>
        <v>DISTRIBUCION VOLUMEN X CRITERIO (Consumiciones).T.Alimentos TOTAL INGRTO CENTRO</v>
      </c>
      <c r="B9" s="19">
        <v>0</v>
      </c>
      <c r="C9" s="19">
        <v>0</v>
      </c>
      <c r="D9" s="20" t="s">
        <v>6</v>
      </c>
      <c r="E9" s="20">
        <v>7.5131591147694996</v>
      </c>
      <c r="F9" s="20">
        <v>7.6247360012068501</v>
      </c>
      <c r="G9" s="20">
        <v>7.4671621754886601</v>
      </c>
      <c r="H9" s="20">
        <v>7.75634060198513</v>
      </c>
      <c r="I9" s="20">
        <v>7.8975742222605696</v>
      </c>
      <c r="J9" s="20">
        <v>8.0024124668132099</v>
      </c>
      <c r="K9" s="20">
        <v>7.4450700181683498</v>
      </c>
      <c r="L9" s="20">
        <v>7.8518761922238198</v>
      </c>
      <c r="M9" s="51">
        <v>7.76214460381766</v>
      </c>
    </row>
    <row r="10" spans="1:13" x14ac:dyDescent="0.35">
      <c r="A10" s="19" t="str">
        <f>B3&amp;C3&amp;D10</f>
        <v>DISTRIBUCION VOLUMEN X CRITERIO (Consumiciones).T.Alimentos TOTAL INGNORTE-CENTRO</v>
      </c>
      <c r="B10" s="19">
        <v>0</v>
      </c>
      <c r="C10" s="19">
        <v>0</v>
      </c>
      <c r="D10" s="20" t="s">
        <v>7</v>
      </c>
      <c r="E10" s="20">
        <v>8.1735465751007208</v>
      </c>
      <c r="F10" s="20">
        <v>7.4595738990907501</v>
      </c>
      <c r="G10" s="20">
        <v>8.0965078355367996</v>
      </c>
      <c r="H10" s="20">
        <v>7.7766252708254697</v>
      </c>
      <c r="I10" s="20">
        <v>8.2890370596324097</v>
      </c>
      <c r="J10" s="20">
        <v>7.70375504940022</v>
      </c>
      <c r="K10" s="20">
        <v>7.6488461819600504</v>
      </c>
      <c r="L10" s="20">
        <v>7.5304838028259198</v>
      </c>
      <c r="M10" s="51">
        <v>8.7840918768324894</v>
      </c>
    </row>
    <row r="11" spans="1:13" x14ac:dyDescent="0.35">
      <c r="A11" s="19" t="str">
        <f>B3&amp;C3&amp;D11</f>
        <v>DISTRIBUCION VOLUMEN X CRITERIO (Consumiciones).T.Alimentos TOTAL INGNOROESTE</v>
      </c>
      <c r="B11" s="19">
        <v>0</v>
      </c>
      <c r="C11" s="19">
        <v>0</v>
      </c>
      <c r="D11" s="20" t="s">
        <v>8</v>
      </c>
      <c r="E11" s="20">
        <v>8.2083743356135095</v>
      </c>
      <c r="F11" s="20">
        <v>8.0153667868946901</v>
      </c>
      <c r="G11" s="20">
        <v>7.9694361203187301</v>
      </c>
      <c r="H11" s="20">
        <v>9.4725273793422193</v>
      </c>
      <c r="I11" s="20">
        <v>8.8808889110341607</v>
      </c>
      <c r="J11" s="20">
        <v>8.1483869153985005</v>
      </c>
      <c r="K11" s="20">
        <v>8.14951241357263</v>
      </c>
      <c r="L11" s="20">
        <v>7.7651475903743004</v>
      </c>
      <c r="M11" s="51">
        <v>7.5894314877671896</v>
      </c>
    </row>
    <row r="12" spans="1:13" x14ac:dyDescent="0.35">
      <c r="A12" s="19" t="str">
        <f>B3&amp;C3&amp;D12</f>
        <v>DISTRIBUCION VOLUMEN X CRITERIO (Consumiciones).T.Alimentos TOTAL ING&lt;2MIL</v>
      </c>
      <c r="B12" s="19">
        <v>0</v>
      </c>
      <c r="C12" s="19">
        <v>0</v>
      </c>
      <c r="D12" s="20" t="s">
        <v>9</v>
      </c>
      <c r="E12" s="20">
        <v>4.3288663031546601</v>
      </c>
      <c r="F12" s="20">
        <v>3.94405968429859</v>
      </c>
      <c r="G12" s="20">
        <v>4.42836251984538</v>
      </c>
      <c r="H12" s="20">
        <v>4.28036700826362</v>
      </c>
      <c r="I12" s="20">
        <v>4.9356607739325398</v>
      </c>
      <c r="J12" s="20">
        <v>4.45543876849983</v>
      </c>
      <c r="K12" s="20">
        <v>5.0103197647537501</v>
      </c>
      <c r="L12" s="20">
        <v>4.7371845807852999</v>
      </c>
      <c r="M12" s="51">
        <v>4.7054776938331102</v>
      </c>
    </row>
    <row r="13" spans="1:13" x14ac:dyDescent="0.35">
      <c r="A13" s="19" t="str">
        <f>B3&amp;C3&amp;D13</f>
        <v>DISTRIBUCION VOLUMEN X CRITERIO (Consumiciones).T.Alimentos TOTAL ING2-5MIL</v>
      </c>
      <c r="B13" s="19">
        <v>0</v>
      </c>
      <c r="C13" s="19">
        <v>0</v>
      </c>
      <c r="D13" s="20" t="s">
        <v>10</v>
      </c>
      <c r="E13" s="20">
        <v>4.52836320891572</v>
      </c>
      <c r="F13" s="20">
        <v>4.4897511897088496</v>
      </c>
      <c r="G13" s="20">
        <v>4.9938040667142296</v>
      </c>
      <c r="H13" s="20">
        <v>4.7861193200849703</v>
      </c>
      <c r="I13" s="20">
        <v>4.5858981502692799</v>
      </c>
      <c r="J13" s="20">
        <v>4.3542293723545002</v>
      </c>
      <c r="K13" s="20">
        <v>4.1076397787388901</v>
      </c>
      <c r="L13" s="20">
        <v>3.9717357071834298</v>
      </c>
      <c r="M13" s="51">
        <v>4.2431554679611203</v>
      </c>
    </row>
    <row r="14" spans="1:13" x14ac:dyDescent="0.35">
      <c r="A14" s="19" t="str">
        <f>B3&amp;C3&amp;D14</f>
        <v>DISTRIBUCION VOLUMEN X CRITERIO (Consumiciones).T.Alimentos TOTAL ING5-10MIL</v>
      </c>
      <c r="B14" s="19">
        <v>0</v>
      </c>
      <c r="C14" s="19">
        <v>0</v>
      </c>
      <c r="D14" s="20" t="s">
        <v>11</v>
      </c>
      <c r="E14" s="20">
        <v>7.6058995426687899</v>
      </c>
      <c r="F14" s="20">
        <v>6.9381788540395197</v>
      </c>
      <c r="G14" s="20">
        <v>6.8741498804613101</v>
      </c>
      <c r="H14" s="20">
        <v>7.3528519883147601</v>
      </c>
      <c r="I14" s="20">
        <v>7.3397504646961602</v>
      </c>
      <c r="J14" s="20">
        <v>7.4181623785200799</v>
      </c>
      <c r="K14" s="20">
        <v>7.5927004265115299</v>
      </c>
      <c r="L14" s="20">
        <v>7.8380564244594204</v>
      </c>
      <c r="M14" s="51">
        <v>7.3529447546747404</v>
      </c>
    </row>
    <row r="15" spans="1:13" x14ac:dyDescent="0.35">
      <c r="A15" s="19" t="str">
        <f>B3&amp;C3&amp;D15</f>
        <v>DISTRIBUCION VOLUMEN X CRITERIO (Consumiciones).T.Alimentos TOTAL ING10-30MIL</v>
      </c>
      <c r="B15" s="19">
        <v>0</v>
      </c>
      <c r="C15" s="19">
        <v>0</v>
      </c>
      <c r="D15" s="20" t="s">
        <v>12</v>
      </c>
      <c r="E15" s="20">
        <v>16.772934606722099</v>
      </c>
      <c r="F15" s="20">
        <v>16.8971141846209</v>
      </c>
      <c r="G15" s="20">
        <v>17.248886571065299</v>
      </c>
      <c r="H15" s="20">
        <v>16.187837339359699</v>
      </c>
      <c r="I15" s="20">
        <v>16.640928869738602</v>
      </c>
      <c r="J15" s="20">
        <v>16.689245106979602</v>
      </c>
      <c r="K15" s="20">
        <v>16.5480571840728</v>
      </c>
      <c r="L15" s="20">
        <v>16.996103801887099</v>
      </c>
      <c r="M15" s="51">
        <v>16.803526892709002</v>
      </c>
    </row>
    <row r="16" spans="1:13" x14ac:dyDescent="0.35">
      <c r="A16" s="19" t="str">
        <f>B3&amp;C3&amp;D16</f>
        <v>DISTRIBUCION VOLUMEN X CRITERIO (Consumiciones).T.Alimentos TOTAL ING30-100MIL</v>
      </c>
      <c r="B16" s="19">
        <v>0</v>
      </c>
      <c r="C16" s="19">
        <v>0</v>
      </c>
      <c r="D16" s="20" t="s">
        <v>13</v>
      </c>
      <c r="E16" s="20">
        <v>22.702184362203901</v>
      </c>
      <c r="F16" s="20">
        <v>23.359024644458799</v>
      </c>
      <c r="G16" s="20">
        <v>22.644972311978702</v>
      </c>
      <c r="H16" s="20">
        <v>22.235434783530401</v>
      </c>
      <c r="I16" s="20">
        <v>22.854161058614</v>
      </c>
      <c r="J16" s="20">
        <v>22.932447415076101</v>
      </c>
      <c r="K16" s="20">
        <v>22.324342509099601</v>
      </c>
      <c r="L16" s="20">
        <v>22.080057696164801</v>
      </c>
      <c r="M16" s="51">
        <v>24.218341301993998</v>
      </c>
    </row>
    <row r="17" spans="1:13" x14ac:dyDescent="0.35">
      <c r="A17" s="19" t="str">
        <f>B3&amp;C3&amp;D17</f>
        <v>DISTRIBUCION VOLUMEN X CRITERIO (Consumiciones).T.Alimentos TOTAL ING100-200MIL</v>
      </c>
      <c r="B17" s="19">
        <v>0</v>
      </c>
      <c r="C17" s="19">
        <v>0</v>
      </c>
      <c r="D17" s="20" t="s">
        <v>14</v>
      </c>
      <c r="E17" s="20">
        <v>10.2485441074863</v>
      </c>
      <c r="F17" s="20">
        <v>9.7314840846441903</v>
      </c>
      <c r="G17" s="20">
        <v>9.1867815351592998</v>
      </c>
      <c r="H17" s="20">
        <v>9.4029925419647</v>
      </c>
      <c r="I17" s="20">
        <v>9.5054320383010502</v>
      </c>
      <c r="J17" s="20">
        <v>9.3096619910845906</v>
      </c>
      <c r="K17" s="20">
        <v>10.101630043743199</v>
      </c>
      <c r="L17" s="20">
        <v>10.769603680264201</v>
      </c>
      <c r="M17" s="51">
        <v>10.428263805248401</v>
      </c>
    </row>
    <row r="18" spans="1:13" x14ac:dyDescent="0.35">
      <c r="A18" s="19" t="str">
        <f>B3&amp;C3&amp;D18</f>
        <v>DISTRIBUCION VOLUMEN X CRITERIO (Consumiciones).T.Alimentos TOTAL ING200-500MIL</v>
      </c>
      <c r="B18" s="19">
        <v>0</v>
      </c>
      <c r="C18" s="19">
        <v>0</v>
      </c>
      <c r="D18" s="20" t="s">
        <v>15</v>
      </c>
      <c r="E18" s="20">
        <v>14.786537892088999</v>
      </c>
      <c r="F18" s="20">
        <v>14.281074715087</v>
      </c>
      <c r="G18" s="20">
        <v>14.8556962340204</v>
      </c>
      <c r="H18" s="20">
        <v>16.180977134062299</v>
      </c>
      <c r="I18" s="20">
        <v>15.4468101396428</v>
      </c>
      <c r="J18" s="20">
        <v>14.5940888413307</v>
      </c>
      <c r="K18" s="20">
        <v>13.8022406166143</v>
      </c>
      <c r="L18" s="20">
        <v>13.759203861204901</v>
      </c>
      <c r="M18" s="51">
        <v>13.8116658758835</v>
      </c>
    </row>
    <row r="19" spans="1:13" x14ac:dyDescent="0.35">
      <c r="A19" s="19" t="str">
        <f>B3&amp;C3&amp;D19</f>
        <v>DISTRIBUCION VOLUMEN X CRITERIO (Consumiciones).T.Alimentos TOTAL ING&gt;500MIL</v>
      </c>
      <c r="B19" s="19">
        <v>0</v>
      </c>
      <c r="C19" s="19">
        <v>0</v>
      </c>
      <c r="D19" s="20" t="s">
        <v>16</v>
      </c>
      <c r="E19" s="20">
        <v>19.026689119465399</v>
      </c>
      <c r="F19" s="20">
        <v>20.359278357584699</v>
      </c>
      <c r="G19" s="20">
        <v>19.7673193393255</v>
      </c>
      <c r="H19" s="20">
        <v>19.573403772688899</v>
      </c>
      <c r="I19" s="20">
        <v>18.691382810586902</v>
      </c>
      <c r="J19" s="20">
        <v>20.246719976384899</v>
      </c>
      <c r="K19" s="20">
        <v>20.513037972119601</v>
      </c>
      <c r="L19" s="20">
        <v>19.848078145870598</v>
      </c>
      <c r="M19" s="51">
        <v>18.436603525676102</v>
      </c>
    </row>
    <row r="20" spans="1:13" x14ac:dyDescent="0.35">
      <c r="A20" s="19" t="str">
        <f>B3&amp;C3&amp;D20</f>
        <v>DISTRIBUCION VOLUMEN X CRITERIO (Consumiciones).T.Alimentos TOTAL INGDE 15 A 19 AÑOS</v>
      </c>
      <c r="B20" s="19">
        <v>0</v>
      </c>
      <c r="C20" s="19">
        <v>0</v>
      </c>
      <c r="D20" s="20" t="s">
        <v>39</v>
      </c>
      <c r="E20" s="20">
        <v>2.6842207273629999</v>
      </c>
      <c r="F20" s="20">
        <v>2.15765613642909</v>
      </c>
      <c r="G20" s="20">
        <v>2.0967947994673</v>
      </c>
      <c r="H20" s="20">
        <v>2.4412460303663699</v>
      </c>
      <c r="I20" s="20">
        <v>2.78001201920886</v>
      </c>
      <c r="J20" s="20">
        <v>3.3540185231064399</v>
      </c>
      <c r="K20" s="20">
        <v>2.1586001121981599</v>
      </c>
      <c r="L20" s="20">
        <v>2.1707021264792101</v>
      </c>
      <c r="M20" s="51">
        <v>2.8402569436840799</v>
      </c>
    </row>
    <row r="21" spans="1:13" x14ac:dyDescent="0.35">
      <c r="A21" s="19" t="str">
        <f>B3&amp;C3&amp;D21</f>
        <v>DISTRIBUCION VOLUMEN X CRITERIO (Consumiciones).T.Alimentos TOTAL INGDE 20 A 24 AÑOS</v>
      </c>
      <c r="B21" s="19">
        <v>0</v>
      </c>
      <c r="C21" s="19">
        <v>0</v>
      </c>
      <c r="D21" s="20" t="s">
        <v>40</v>
      </c>
      <c r="E21" s="20">
        <v>3.0229592828663798</v>
      </c>
      <c r="F21" s="20">
        <v>3.3283030706145298</v>
      </c>
      <c r="G21" s="20">
        <v>3.31823944519122</v>
      </c>
      <c r="H21" s="20">
        <v>3.0736348488253298</v>
      </c>
      <c r="I21" s="20">
        <v>3.0450787173110001</v>
      </c>
      <c r="J21" s="20">
        <v>3.0298782169884801</v>
      </c>
      <c r="K21" s="20">
        <v>2.9634580987431902</v>
      </c>
      <c r="L21" s="20">
        <v>2.9752905078713399</v>
      </c>
      <c r="M21" s="51">
        <v>3.1754334099784698</v>
      </c>
    </row>
    <row r="22" spans="1:13" x14ac:dyDescent="0.35">
      <c r="A22" s="19" t="str">
        <f>B3&amp;C3&amp;D22</f>
        <v>DISTRIBUCION VOLUMEN X CRITERIO (Consumiciones).T.Alimentos TOTAL INGDE 25 A 34 AÑOS</v>
      </c>
      <c r="B22" s="19">
        <v>0</v>
      </c>
      <c r="C22" s="19">
        <v>0</v>
      </c>
      <c r="D22" s="20" t="s">
        <v>41</v>
      </c>
      <c r="E22" s="20">
        <v>10.199855831496301</v>
      </c>
      <c r="F22" s="20">
        <v>10.2609302357475</v>
      </c>
      <c r="G22" s="20">
        <v>10.410793752892999</v>
      </c>
      <c r="H22" s="20">
        <v>10.372800006783899</v>
      </c>
      <c r="I22" s="20">
        <v>9.0000905390353907</v>
      </c>
      <c r="J22" s="20">
        <v>9.6253384569700593</v>
      </c>
      <c r="K22" s="20">
        <v>9.2222747692407996</v>
      </c>
      <c r="L22" s="20">
        <v>8.5589102594193704</v>
      </c>
      <c r="M22" s="51">
        <v>8.6704441767947706</v>
      </c>
    </row>
    <row r="23" spans="1:13" x14ac:dyDescent="0.35">
      <c r="A23" s="19" t="str">
        <f>B3&amp;C3&amp;D23</f>
        <v>DISTRIBUCION VOLUMEN X CRITERIO (Consumiciones).T.Alimentos TOTAL INGDE 35 A 49 AÑOS</v>
      </c>
      <c r="B23" s="19">
        <v>0</v>
      </c>
      <c r="C23" s="19">
        <v>0</v>
      </c>
      <c r="D23" s="20" t="s">
        <v>42</v>
      </c>
      <c r="E23" s="20">
        <v>27.446985173376099</v>
      </c>
      <c r="F23" s="20">
        <v>27.363612052059199</v>
      </c>
      <c r="G23" s="20">
        <v>25.8841820683969</v>
      </c>
      <c r="H23" s="20">
        <v>25.808558720898201</v>
      </c>
      <c r="I23" s="20">
        <v>26.426533649227501</v>
      </c>
      <c r="J23" s="20">
        <v>25.180961367146502</v>
      </c>
      <c r="K23" s="20">
        <v>24.6445458396412</v>
      </c>
      <c r="L23" s="20">
        <v>24.307377171607701</v>
      </c>
      <c r="M23" s="51">
        <v>23.6649695244352</v>
      </c>
    </row>
    <row r="24" spans="1:13" x14ac:dyDescent="0.35">
      <c r="A24" s="19" t="str">
        <f>B3&amp;C3&amp;D24</f>
        <v>DISTRIBUCION VOLUMEN X CRITERIO (Consumiciones).T.Alimentos TOTAL INGDE 50 A 59 AÑOS</v>
      </c>
      <c r="B24" s="19">
        <v>0</v>
      </c>
      <c r="C24" s="19">
        <v>0</v>
      </c>
      <c r="D24" s="20" t="s">
        <v>43</v>
      </c>
      <c r="E24" s="20">
        <v>23.8390816286853</v>
      </c>
      <c r="F24" s="20">
        <v>24.3538200968224</v>
      </c>
      <c r="G24" s="20">
        <v>24.480199933012099</v>
      </c>
      <c r="H24" s="20">
        <v>23.816309311308299</v>
      </c>
      <c r="I24" s="20">
        <v>24.9408609958443</v>
      </c>
      <c r="J24" s="20">
        <v>24.999973643844001</v>
      </c>
      <c r="K24" s="20">
        <v>25.569942870529101</v>
      </c>
      <c r="L24" s="20">
        <v>26.058754496844202</v>
      </c>
      <c r="M24" s="51">
        <v>25.4169677725464</v>
      </c>
    </row>
    <row r="25" spans="1:13" x14ac:dyDescent="0.35">
      <c r="A25" s="19" t="str">
        <f>B3&amp;C3&amp;D25</f>
        <v>DISTRIBUCION VOLUMEN X CRITERIO (Consumiciones).T.Alimentos TOTAL INGDE 60 A 75 AÑOS</v>
      </c>
      <c r="B25" s="19">
        <v>0</v>
      </c>
      <c r="C25" s="19">
        <v>0</v>
      </c>
      <c r="D25" s="20" t="s">
        <v>44</v>
      </c>
      <c r="E25" s="20">
        <v>32.806918891757</v>
      </c>
      <c r="F25" s="20">
        <v>32.535656979853798</v>
      </c>
      <c r="G25" s="20">
        <v>33.809761571176402</v>
      </c>
      <c r="H25" s="20">
        <v>34.487439210016397</v>
      </c>
      <c r="I25" s="20">
        <v>33.807439878130801</v>
      </c>
      <c r="J25" s="20">
        <v>33.809817492405003</v>
      </c>
      <c r="K25" s="20">
        <v>35.441143963272303</v>
      </c>
      <c r="L25" s="20">
        <v>35.9289978705336</v>
      </c>
      <c r="M25" s="51">
        <v>36.231900191004499</v>
      </c>
    </row>
    <row r="26" spans="1:13" x14ac:dyDescent="0.35">
      <c r="A26" s="19" t="str">
        <f>B3&amp;C3&amp;D26</f>
        <v>DISTRIBUCION VOLUMEN X CRITERIO (Consumiciones).T.Alimentos TOTAL INGNIVEL ALTO</v>
      </c>
      <c r="B26" s="19">
        <v>0</v>
      </c>
      <c r="C26" s="19">
        <v>0</v>
      </c>
      <c r="D26" s="20" t="s">
        <v>256</v>
      </c>
      <c r="E26" s="20">
        <v>25.514373480173798</v>
      </c>
      <c r="F26" s="20">
        <v>24.867743461744201</v>
      </c>
      <c r="G26" s="20">
        <v>24.5432165014033</v>
      </c>
      <c r="H26" s="20">
        <v>24.855787291236499</v>
      </c>
      <c r="I26" s="20">
        <v>25.670210652130201</v>
      </c>
      <c r="J26" s="20">
        <v>24.7949315354921</v>
      </c>
      <c r="K26" s="20">
        <v>25.259654193648402</v>
      </c>
      <c r="L26" s="20">
        <v>25.5895122711037</v>
      </c>
      <c r="M26" s="51">
        <v>26.760952346192699</v>
      </c>
    </row>
    <row r="27" spans="1:13" x14ac:dyDescent="0.35">
      <c r="A27" s="19" t="str">
        <f>B3&amp;C3&amp;D27</f>
        <v>DISTRIBUCION VOLUMEN X CRITERIO (Consumiciones).T.Alimentos TOTAL INGNIVEL MEDIO ALTO</v>
      </c>
      <c r="B27" s="19">
        <v>0</v>
      </c>
      <c r="C27" s="19">
        <v>0</v>
      </c>
      <c r="D27" s="20" t="s">
        <v>257</v>
      </c>
      <c r="E27" s="20">
        <v>15.9077560860345</v>
      </c>
      <c r="F27" s="20">
        <v>14.826669363797199</v>
      </c>
      <c r="G27" s="20">
        <v>15.2670585841751</v>
      </c>
      <c r="H27" s="20">
        <v>15.367750251215799</v>
      </c>
      <c r="I27" s="20">
        <v>15.207136906566801</v>
      </c>
      <c r="J27" s="20">
        <v>15.2522811253024</v>
      </c>
      <c r="K27" s="20">
        <v>14.8138558561891</v>
      </c>
      <c r="L27" s="20">
        <v>14.725128130721099</v>
      </c>
      <c r="M27" s="51">
        <v>14.733214107570801</v>
      </c>
    </row>
    <row r="28" spans="1:13" x14ac:dyDescent="0.35">
      <c r="A28" s="19" t="str">
        <f>B3&amp;C3&amp;D28</f>
        <v>DISTRIBUCION VOLUMEN X CRITERIO (Consumiciones).T.Alimentos TOTAL INGNIVEL MEDIO</v>
      </c>
      <c r="B28" s="19">
        <v>0</v>
      </c>
      <c r="C28" s="19">
        <v>0</v>
      </c>
      <c r="D28" s="20" t="s">
        <v>258</v>
      </c>
      <c r="E28" s="20">
        <v>24.238894987302999</v>
      </c>
      <c r="F28" s="20">
        <v>24.657795850076099</v>
      </c>
      <c r="G28" s="20">
        <v>23.810587814072299</v>
      </c>
      <c r="H28" s="20">
        <v>23.2972741495762</v>
      </c>
      <c r="I28" s="20">
        <v>24.367821819178399</v>
      </c>
      <c r="J28" s="20">
        <v>24.844797382658001</v>
      </c>
      <c r="K28" s="20">
        <v>23.984769584259102</v>
      </c>
      <c r="L28" s="20">
        <v>23.3377231352233</v>
      </c>
      <c r="M28" s="51">
        <v>24.484257332992701</v>
      </c>
    </row>
    <row r="29" spans="1:13" x14ac:dyDescent="0.35">
      <c r="A29" s="19" t="str">
        <f>B3&amp;C3&amp;D29</f>
        <v>DISTRIBUCION VOLUMEN X CRITERIO (Consumiciones).T.Alimentos TOTAL INGNIVEL MEDIO BAJO</v>
      </c>
      <c r="B29" s="19">
        <v>0</v>
      </c>
      <c r="C29" s="19">
        <v>0</v>
      </c>
      <c r="D29" s="20" t="s">
        <v>259</v>
      </c>
      <c r="E29" s="20">
        <v>13.7907702247174</v>
      </c>
      <c r="F29" s="20">
        <v>14.750349712686999</v>
      </c>
      <c r="G29" s="20">
        <v>14.615348394645601</v>
      </c>
      <c r="H29" s="20">
        <v>13.6612890232475</v>
      </c>
      <c r="I29" s="20">
        <v>14.559527592834399</v>
      </c>
      <c r="J29" s="20">
        <v>14.530263016866201</v>
      </c>
      <c r="K29" s="20">
        <v>14.6638590706575</v>
      </c>
      <c r="L29" s="20">
        <v>14.2168812491732</v>
      </c>
      <c r="M29" s="51">
        <v>14.1533206808034</v>
      </c>
    </row>
    <row r="30" spans="1:13" x14ac:dyDescent="0.35">
      <c r="A30" s="19" t="str">
        <f>B3&amp;C3&amp;D30</f>
        <v>DISTRIBUCION VOLUMEN X CRITERIO (Consumiciones).T.Alimentos TOTAL INGHOMBRE</v>
      </c>
      <c r="B30" s="19">
        <v>0</v>
      </c>
      <c r="C30" s="19">
        <v>0</v>
      </c>
      <c r="D30" s="20" t="s">
        <v>21</v>
      </c>
      <c r="E30" s="20">
        <v>51.233914892726098</v>
      </c>
      <c r="F30" s="20">
        <v>51.163128968553302</v>
      </c>
      <c r="G30" s="20">
        <v>50.807443648901902</v>
      </c>
      <c r="H30" s="20">
        <v>50.660267200332399</v>
      </c>
      <c r="I30" s="20">
        <v>50.375123275884597</v>
      </c>
      <c r="J30" s="20">
        <v>50.172017844874702</v>
      </c>
      <c r="K30" s="20">
        <v>51.3689936776249</v>
      </c>
      <c r="L30" s="20">
        <v>51.950369349339198</v>
      </c>
      <c r="M30" s="51">
        <v>51.774535566991503</v>
      </c>
    </row>
    <row r="31" spans="1:13" x14ac:dyDescent="0.35">
      <c r="A31" s="19" t="str">
        <f>B3&amp;C3&amp;D31</f>
        <v>DISTRIBUCION VOLUMEN X CRITERIO (Consumiciones).T.Alimentos TOTAL INGMUJER</v>
      </c>
      <c r="B31" s="19">
        <v>0</v>
      </c>
      <c r="C31" s="19">
        <v>0</v>
      </c>
      <c r="D31" s="20" t="s">
        <v>22</v>
      </c>
      <c r="E31" s="20">
        <v>48.766103053560698</v>
      </c>
      <c r="F31" s="20">
        <v>48.836845317278602</v>
      </c>
      <c r="G31" s="20">
        <v>49.192529698101502</v>
      </c>
      <c r="H31" s="20">
        <v>49.339715839951197</v>
      </c>
      <c r="I31" s="20">
        <v>49.624894953451403</v>
      </c>
      <c r="J31" s="20">
        <v>49.827964584354604</v>
      </c>
      <c r="K31" s="20">
        <v>48.630971095323503</v>
      </c>
      <c r="L31" s="20">
        <v>48.049656255467703</v>
      </c>
      <c r="M31" s="51">
        <v>48.225434018273198</v>
      </c>
    </row>
    <row r="32" spans="1:13" x14ac:dyDescent="0.35">
      <c r="A32" s="19" t="str">
        <f>B3&amp;C32&amp;D32</f>
        <v>DISTRIBUCION VOLUMEN X CRITERIO (Consumiciones).T.Carne Ing.T.ESPAÑA</v>
      </c>
      <c r="B32" s="19">
        <v>0</v>
      </c>
      <c r="C32" s="19" t="s">
        <v>126</v>
      </c>
      <c r="D32" s="20" t="s">
        <v>36</v>
      </c>
      <c r="E32" s="20">
        <v>100</v>
      </c>
      <c r="F32" s="20">
        <v>100</v>
      </c>
      <c r="G32" s="20">
        <v>100</v>
      </c>
      <c r="H32" s="20">
        <v>100</v>
      </c>
      <c r="I32" s="20">
        <v>100</v>
      </c>
      <c r="J32" s="20">
        <v>100</v>
      </c>
      <c r="K32" s="20">
        <v>100</v>
      </c>
      <c r="L32" s="20">
        <v>100</v>
      </c>
      <c r="M32" s="51">
        <v>100</v>
      </c>
    </row>
    <row r="33" spans="1:13" x14ac:dyDescent="0.35">
      <c r="A33" s="19" t="str">
        <f>B3&amp;C32&amp;D33</f>
        <v>DISTRIBUCION VOLUMEN X CRITERIO (Consumiciones).T.Carne Ing.BCN AM</v>
      </c>
      <c r="B33" s="19">
        <v>0</v>
      </c>
      <c r="C33" s="19">
        <v>0</v>
      </c>
      <c r="D33" s="20" t="s">
        <v>1</v>
      </c>
      <c r="E33" s="20">
        <v>8.9236716014370199</v>
      </c>
      <c r="F33" s="20">
        <v>7.9969632441023499</v>
      </c>
      <c r="G33" s="20">
        <v>7.3450662657130597</v>
      </c>
      <c r="H33" s="20">
        <v>9.6616158446248193</v>
      </c>
      <c r="I33" s="20">
        <v>8.6535524021662393</v>
      </c>
      <c r="J33" s="20">
        <v>8.23134201909774</v>
      </c>
      <c r="K33" s="20">
        <v>6.8715039290176998</v>
      </c>
      <c r="L33" s="20">
        <v>8.6089331836227494</v>
      </c>
      <c r="M33" s="51">
        <v>10.1655765967464</v>
      </c>
    </row>
    <row r="34" spans="1:13" x14ac:dyDescent="0.35">
      <c r="A34" s="19" t="str">
        <f>B3&amp;C32&amp;D34</f>
        <v>DISTRIBUCION VOLUMEN X CRITERIO (Consumiciones).T.Carne Ing.REST.CAT ARAGON</v>
      </c>
      <c r="B34" s="19">
        <v>0</v>
      </c>
      <c r="C34" s="19">
        <v>0</v>
      </c>
      <c r="D34" s="20" t="s">
        <v>2</v>
      </c>
      <c r="E34" s="20">
        <v>11.4898197106937</v>
      </c>
      <c r="F34" s="20">
        <v>12.547563358206</v>
      </c>
      <c r="G34" s="20">
        <v>11.681238341897</v>
      </c>
      <c r="H34" s="20">
        <v>12.3500612316688</v>
      </c>
      <c r="I34" s="20">
        <v>11.1683655207322</v>
      </c>
      <c r="J34" s="20">
        <v>11.3026511261719</v>
      </c>
      <c r="K34" s="20">
        <v>12.884832677798199</v>
      </c>
      <c r="L34" s="20">
        <v>12.1684870275206</v>
      </c>
      <c r="M34" s="51">
        <v>12.731284686822701</v>
      </c>
    </row>
    <row r="35" spans="1:13" x14ac:dyDescent="0.35">
      <c r="A35" s="19" t="str">
        <f>B3&amp;C32&amp;D35</f>
        <v>DISTRIBUCION VOLUMEN X CRITERIO (Consumiciones).T.Carne Ing.LEVANTE</v>
      </c>
      <c r="B35" s="19">
        <v>0</v>
      </c>
      <c r="C35" s="19">
        <v>0</v>
      </c>
      <c r="D35" s="20" t="s">
        <v>3</v>
      </c>
      <c r="E35" s="20">
        <v>15.2704546300162</v>
      </c>
      <c r="F35" s="20">
        <v>16.3814507830967</v>
      </c>
      <c r="G35" s="20">
        <v>15.410992699742801</v>
      </c>
      <c r="H35" s="20">
        <v>15.7525861074904</v>
      </c>
      <c r="I35" s="20">
        <v>16.3563189265091</v>
      </c>
      <c r="J35" s="20">
        <v>16.1502111632992</v>
      </c>
      <c r="K35" s="20">
        <v>15.6896872719954</v>
      </c>
      <c r="L35" s="20">
        <v>17.186488155701898</v>
      </c>
      <c r="M35" s="51">
        <v>16.906990108645701</v>
      </c>
    </row>
    <row r="36" spans="1:13" x14ac:dyDescent="0.35">
      <c r="A36" s="19" t="str">
        <f>B3&amp;C32&amp;D36</f>
        <v>DISTRIBUCION VOLUMEN X CRITERIO (Consumiciones).T.Carne Ing.ANDALUCIA</v>
      </c>
      <c r="B36" s="19">
        <v>0</v>
      </c>
      <c r="C36" s="19">
        <v>0</v>
      </c>
      <c r="D36" s="20" t="s">
        <v>4</v>
      </c>
      <c r="E36" s="20">
        <v>21.384643369479399</v>
      </c>
      <c r="F36" s="20">
        <v>21.457749838221801</v>
      </c>
      <c r="G36" s="20">
        <v>22.9846249608382</v>
      </c>
      <c r="H36" s="20">
        <v>19.7772510118916</v>
      </c>
      <c r="I36" s="20">
        <v>21.333300119223701</v>
      </c>
      <c r="J36" s="20">
        <v>22.097725526258198</v>
      </c>
      <c r="K36" s="20">
        <v>22.5088881620695</v>
      </c>
      <c r="L36" s="20">
        <v>20.919419596744799</v>
      </c>
      <c r="M36" s="51">
        <v>20.212733928477999</v>
      </c>
    </row>
    <row r="37" spans="1:13" x14ac:dyDescent="0.35">
      <c r="A37" s="19" t="str">
        <f>B3&amp;C32&amp;D37</f>
        <v>DISTRIBUCION VOLUMEN X CRITERIO (Consumiciones).T.Carne Ing.MDD AM</v>
      </c>
      <c r="B37" s="19">
        <v>0</v>
      </c>
      <c r="C37" s="19">
        <v>0</v>
      </c>
      <c r="D37" s="20" t="s">
        <v>5</v>
      </c>
      <c r="E37" s="20">
        <v>18.395822050610001</v>
      </c>
      <c r="F37" s="20">
        <v>18.091619691379499</v>
      </c>
      <c r="G37" s="20">
        <v>15.981105494519101</v>
      </c>
      <c r="H37" s="20">
        <v>17.491466246681199</v>
      </c>
      <c r="I37" s="20">
        <v>16.8313228928047</v>
      </c>
      <c r="J37" s="20">
        <v>16.141434069047001</v>
      </c>
      <c r="K37" s="20">
        <v>15.6045068390906</v>
      </c>
      <c r="L37" s="20">
        <v>17.681980782384102</v>
      </c>
      <c r="M37" s="51">
        <v>16.577142816283001</v>
      </c>
    </row>
    <row r="38" spans="1:13" x14ac:dyDescent="0.35">
      <c r="A38" s="19" t="str">
        <f>B3&amp;C32&amp;D38</f>
        <v>DISTRIBUCION VOLUMEN X CRITERIO (Consumiciones).T.Carne Ing.RTO CENTRO</v>
      </c>
      <c r="B38" s="19">
        <v>0</v>
      </c>
      <c r="C38" s="19">
        <v>0</v>
      </c>
      <c r="D38" s="20" t="s">
        <v>6</v>
      </c>
      <c r="E38" s="20">
        <v>9.6114126727548594</v>
      </c>
      <c r="F38" s="20">
        <v>8.5500645141669303</v>
      </c>
      <c r="G38" s="20">
        <v>11.3842259757816</v>
      </c>
      <c r="H38" s="20">
        <v>10.354326283785101</v>
      </c>
      <c r="I38" s="20">
        <v>9.6020738672270092</v>
      </c>
      <c r="J38" s="20">
        <v>10.814070638831</v>
      </c>
      <c r="K38" s="20">
        <v>11.1686863858348</v>
      </c>
      <c r="L38" s="20">
        <v>9.7793196017755495</v>
      </c>
      <c r="M38" s="51">
        <v>9.7151216200399695</v>
      </c>
    </row>
    <row r="39" spans="1:13" x14ac:dyDescent="0.35">
      <c r="A39" s="19" t="str">
        <f>B3&amp;C32&amp;D39</f>
        <v>DISTRIBUCION VOLUMEN X CRITERIO (Consumiciones).T.Carne Ing.NORTE-CENTRO</v>
      </c>
      <c r="B39" s="19">
        <v>0</v>
      </c>
      <c r="C39" s="19">
        <v>0</v>
      </c>
      <c r="D39" s="20" t="s">
        <v>7</v>
      </c>
      <c r="E39" s="20">
        <v>8.1396074232395907</v>
      </c>
      <c r="F39" s="20">
        <v>7.9771246449749604</v>
      </c>
      <c r="G39" s="20">
        <v>8.0875883225412704</v>
      </c>
      <c r="H39" s="20">
        <v>6.8267515979349103</v>
      </c>
      <c r="I39" s="20">
        <v>8.2745419770875692</v>
      </c>
      <c r="J39" s="20">
        <v>7.9977049215788103</v>
      </c>
      <c r="K39" s="20">
        <v>8.3650925436720591</v>
      </c>
      <c r="L39" s="20">
        <v>7.1453239881958401</v>
      </c>
      <c r="M39" s="51">
        <v>7.7855172177607104</v>
      </c>
    </row>
    <row r="40" spans="1:13" x14ac:dyDescent="0.35">
      <c r="A40" s="19" t="str">
        <f>B3&amp;C32&amp;D40</f>
        <v>DISTRIBUCION VOLUMEN X CRITERIO (Consumiciones).T.Carne Ing.NOROESTE</v>
      </c>
      <c r="B40" s="19">
        <v>0</v>
      </c>
      <c r="C40" s="19">
        <v>0</v>
      </c>
      <c r="D40" s="20" t="s">
        <v>8</v>
      </c>
      <c r="E40" s="20">
        <v>6.7845664747053398</v>
      </c>
      <c r="F40" s="20">
        <v>6.99747800576601</v>
      </c>
      <c r="G40" s="20">
        <v>7.1251549861468497</v>
      </c>
      <c r="H40" s="20">
        <v>7.78592999884689</v>
      </c>
      <c r="I40" s="20">
        <v>7.7805181686965001</v>
      </c>
      <c r="J40" s="20">
        <v>7.2648660820632003</v>
      </c>
      <c r="K40" s="20">
        <v>6.9068021905217201</v>
      </c>
      <c r="L40" s="20">
        <v>6.5100530159583103</v>
      </c>
      <c r="M40" s="51">
        <v>5.9056254984157999</v>
      </c>
    </row>
    <row r="41" spans="1:13" x14ac:dyDescent="0.35">
      <c r="A41" s="19" t="str">
        <f>B3&amp;C32&amp;D41</f>
        <v>DISTRIBUCION VOLUMEN X CRITERIO (Consumiciones).T.Carne Ing.&lt;2MIL</v>
      </c>
      <c r="B41" s="19">
        <v>0</v>
      </c>
      <c r="C41" s="19">
        <v>0</v>
      </c>
      <c r="D41" s="20" t="s">
        <v>9</v>
      </c>
      <c r="E41" s="20">
        <v>3.9367416459615798</v>
      </c>
      <c r="F41" s="20">
        <v>3.9578526215955501</v>
      </c>
      <c r="G41" s="20">
        <v>5.2787152161479103</v>
      </c>
      <c r="H41" s="20">
        <v>3.6711151461896998</v>
      </c>
      <c r="I41" s="20">
        <v>3.7917418152912998</v>
      </c>
      <c r="J41" s="20">
        <v>4.3010507277223304</v>
      </c>
      <c r="K41" s="20">
        <v>5.28808323758886</v>
      </c>
      <c r="L41" s="20">
        <v>4.73673717978222</v>
      </c>
      <c r="M41" s="51">
        <v>4.4719643349745501</v>
      </c>
    </row>
    <row r="42" spans="1:13" x14ac:dyDescent="0.35">
      <c r="A42" s="19" t="str">
        <f>B3&amp;C32&amp;D42</f>
        <v>DISTRIBUCION VOLUMEN X CRITERIO (Consumiciones).T.Carne Ing.2-5MIL</v>
      </c>
      <c r="B42" s="19">
        <v>0</v>
      </c>
      <c r="C42" s="19">
        <v>0</v>
      </c>
      <c r="D42" s="20" t="s">
        <v>10</v>
      </c>
      <c r="E42" s="20">
        <v>5.6332160619126999</v>
      </c>
      <c r="F42" s="20">
        <v>6.1155853949613102</v>
      </c>
      <c r="G42" s="20">
        <v>5.54975457635447</v>
      </c>
      <c r="H42" s="20">
        <v>5.0273374952379397</v>
      </c>
      <c r="I42" s="20">
        <v>5.3845162763089904</v>
      </c>
      <c r="J42" s="20">
        <v>5.4953095929341798</v>
      </c>
      <c r="K42" s="20">
        <v>4.8918688482429102</v>
      </c>
      <c r="L42" s="20">
        <v>4.5747350540060596</v>
      </c>
      <c r="M42" s="51">
        <v>3.6917787314243098</v>
      </c>
    </row>
    <row r="43" spans="1:13" x14ac:dyDescent="0.35">
      <c r="A43" s="19" t="str">
        <f>B3&amp;C32&amp;D43</f>
        <v>DISTRIBUCION VOLUMEN X CRITERIO (Consumiciones).T.Carne Ing.5-10MIL</v>
      </c>
      <c r="B43" s="19">
        <v>0</v>
      </c>
      <c r="C43" s="19">
        <v>0</v>
      </c>
      <c r="D43" s="20" t="s">
        <v>11</v>
      </c>
      <c r="E43" s="20">
        <v>6.9265014118045896</v>
      </c>
      <c r="F43" s="20">
        <v>7.1064987815242198</v>
      </c>
      <c r="G43" s="20">
        <v>7.9681526537142204</v>
      </c>
      <c r="H43" s="20">
        <v>7.2059004266511701</v>
      </c>
      <c r="I43" s="20">
        <v>6.9249050079867001</v>
      </c>
      <c r="J43" s="20">
        <v>7.1054196962432101</v>
      </c>
      <c r="K43" s="20">
        <v>8.7997528814194208</v>
      </c>
      <c r="L43" s="20">
        <v>8.1087710209398605</v>
      </c>
      <c r="M43" s="51">
        <v>7.2332414686457698</v>
      </c>
    </row>
    <row r="44" spans="1:13" x14ac:dyDescent="0.35">
      <c r="A44" s="19" t="str">
        <f>B3&amp;C32&amp;D44</f>
        <v>DISTRIBUCION VOLUMEN X CRITERIO (Consumiciones).T.Carne Ing.10-30MIL</v>
      </c>
      <c r="B44" s="19">
        <v>0</v>
      </c>
      <c r="C44" s="19">
        <v>0</v>
      </c>
      <c r="D44" s="20" t="s">
        <v>12</v>
      </c>
      <c r="E44" s="20">
        <v>16.832394197338399</v>
      </c>
      <c r="F44" s="20">
        <v>17.062037228419602</v>
      </c>
      <c r="G44" s="20">
        <v>17.390710959362401</v>
      </c>
      <c r="H44" s="20">
        <v>16.556503182733099</v>
      </c>
      <c r="I44" s="20">
        <v>18.511147587644899</v>
      </c>
      <c r="J44" s="20">
        <v>18.005891329867101</v>
      </c>
      <c r="K44" s="20">
        <v>17.906709940372899</v>
      </c>
      <c r="L44" s="20">
        <v>19.321723805374798</v>
      </c>
      <c r="M44" s="51">
        <v>18.679871321696101</v>
      </c>
    </row>
    <row r="45" spans="1:13" x14ac:dyDescent="0.35">
      <c r="A45" s="19" t="str">
        <f>B3&amp;C32&amp;D45</f>
        <v>DISTRIBUCION VOLUMEN X CRITERIO (Consumiciones).T.Carne Ing.30-100MIL</v>
      </c>
      <c r="B45" s="19">
        <v>0</v>
      </c>
      <c r="C45" s="19">
        <v>0</v>
      </c>
      <c r="D45" s="20" t="s">
        <v>13</v>
      </c>
      <c r="E45" s="20">
        <v>22.687182964086801</v>
      </c>
      <c r="F45" s="20">
        <v>22.923651946773401</v>
      </c>
      <c r="G45" s="20">
        <v>22.049517021974602</v>
      </c>
      <c r="H45" s="20">
        <v>23.413346606276701</v>
      </c>
      <c r="I45" s="20">
        <v>23.5972024191034</v>
      </c>
      <c r="J45" s="20">
        <v>21.816883468752</v>
      </c>
      <c r="K45" s="20">
        <v>20.774904045867899</v>
      </c>
      <c r="L45" s="20">
        <v>21.698557768983999</v>
      </c>
      <c r="M45" s="51">
        <v>25.000724455237901</v>
      </c>
    </row>
    <row r="46" spans="1:13" x14ac:dyDescent="0.35">
      <c r="A46" s="19" t="str">
        <f>B3&amp;C32&amp;D46</f>
        <v>DISTRIBUCION VOLUMEN X CRITERIO (Consumiciones).T.Carne Ing.100-200MIL</v>
      </c>
      <c r="B46" s="19">
        <v>0</v>
      </c>
      <c r="C46" s="19">
        <v>0</v>
      </c>
      <c r="D46" s="20" t="s">
        <v>14</v>
      </c>
      <c r="E46" s="20">
        <v>10.2662006126777</v>
      </c>
      <c r="F46" s="20">
        <v>8.6291626562377708</v>
      </c>
      <c r="G46" s="20">
        <v>9.2400592571944706</v>
      </c>
      <c r="H46" s="20">
        <v>9.2724305688341708</v>
      </c>
      <c r="I46" s="20">
        <v>9.0000892288888394</v>
      </c>
      <c r="J46" s="20">
        <v>9.5970856164639997</v>
      </c>
      <c r="K46" s="20">
        <v>10.4056239045295</v>
      </c>
      <c r="L46" s="20">
        <v>10.498216745678601</v>
      </c>
      <c r="M46" s="51">
        <v>10.0033437843058</v>
      </c>
    </row>
    <row r="47" spans="1:13" x14ac:dyDescent="0.35">
      <c r="A47" s="19" t="str">
        <f>B3&amp;C32&amp;D47</f>
        <v>DISTRIBUCION VOLUMEN X CRITERIO (Consumiciones).T.Carne Ing.200-500MIL</v>
      </c>
      <c r="B47" s="19">
        <v>0</v>
      </c>
      <c r="C47" s="19">
        <v>0</v>
      </c>
      <c r="D47" s="20" t="s">
        <v>15</v>
      </c>
      <c r="E47" s="20">
        <v>14.3842340908433</v>
      </c>
      <c r="F47" s="20">
        <v>15.1716932899071</v>
      </c>
      <c r="G47" s="20">
        <v>14.9244299506909</v>
      </c>
      <c r="H47" s="20">
        <v>15.8735898105832</v>
      </c>
      <c r="I47" s="20">
        <v>16.188917772005698</v>
      </c>
      <c r="J47" s="20">
        <v>16.221431806137399</v>
      </c>
      <c r="K47" s="20">
        <v>14.3824914808385</v>
      </c>
      <c r="L47" s="20">
        <v>13.6352538461456</v>
      </c>
      <c r="M47" s="51">
        <v>13.867778075086701</v>
      </c>
    </row>
    <row r="48" spans="1:13" x14ac:dyDescent="0.35">
      <c r="A48" s="19" t="str">
        <f>B3&amp;C32&amp;D48</f>
        <v>DISTRIBUCION VOLUMEN X CRITERIO (Consumiciones).T.Carne Ing.&gt;500MIL</v>
      </c>
      <c r="B48" s="19">
        <v>0</v>
      </c>
      <c r="C48" s="19">
        <v>0</v>
      </c>
      <c r="D48" s="20" t="s">
        <v>16</v>
      </c>
      <c r="E48" s="20">
        <v>19.333539350693901</v>
      </c>
      <c r="F48" s="20">
        <v>19.033532160495302</v>
      </c>
      <c r="G48" s="20">
        <v>17.598657411740898</v>
      </c>
      <c r="H48" s="20">
        <v>18.9797621671486</v>
      </c>
      <c r="I48" s="20">
        <v>16.6014778509191</v>
      </c>
      <c r="J48" s="20">
        <v>17.456930535053299</v>
      </c>
      <c r="K48" s="20">
        <v>17.550562865681002</v>
      </c>
      <c r="L48" s="20">
        <v>17.426001903136999</v>
      </c>
      <c r="M48" s="51">
        <v>17.051299710330799</v>
      </c>
    </row>
    <row r="49" spans="1:13" x14ac:dyDescent="0.35">
      <c r="A49" s="19" t="str">
        <f>B3&amp;C32&amp;D49</f>
        <v>DISTRIBUCION VOLUMEN X CRITERIO (Consumiciones).T.Carne Ing.DE 15 A 19 AÑOS</v>
      </c>
      <c r="B49" s="19">
        <v>0</v>
      </c>
      <c r="C49" s="19">
        <v>0</v>
      </c>
      <c r="D49" s="20" t="s">
        <v>39</v>
      </c>
      <c r="E49" s="20">
        <v>3.1647615228472601</v>
      </c>
      <c r="F49" s="20">
        <v>2.0867300187713398</v>
      </c>
      <c r="G49" s="20">
        <v>4.52237691390728</v>
      </c>
      <c r="H49" s="20">
        <v>3.1816967667635399</v>
      </c>
      <c r="I49" s="20">
        <v>3.4500952217215399</v>
      </c>
      <c r="J49" s="20">
        <v>3.4938714251366498</v>
      </c>
      <c r="K49" s="20">
        <v>2.8010863153892802</v>
      </c>
      <c r="L49" s="20">
        <v>2.3989793384404798</v>
      </c>
      <c r="M49" s="51">
        <v>2.6122933844252998</v>
      </c>
    </row>
    <row r="50" spans="1:13" x14ac:dyDescent="0.35">
      <c r="A50" s="19" t="str">
        <f>B3&amp;C32&amp;D50</f>
        <v>DISTRIBUCION VOLUMEN X CRITERIO (Consumiciones).T.Carne Ing.DE 20 A 24 AÑOS</v>
      </c>
      <c r="B50" s="19">
        <v>0</v>
      </c>
      <c r="C50" s="19">
        <v>0</v>
      </c>
      <c r="D50" s="20" t="s">
        <v>40</v>
      </c>
      <c r="E50" s="20">
        <v>3.8473638735122302</v>
      </c>
      <c r="F50" s="20">
        <v>3.4962595299899402</v>
      </c>
      <c r="G50" s="20">
        <v>3.40123540088815</v>
      </c>
      <c r="H50" s="20">
        <v>2.5305856199724701</v>
      </c>
      <c r="I50" s="20">
        <v>3.9177117710872702</v>
      </c>
      <c r="J50" s="20">
        <v>3.8422125265912701</v>
      </c>
      <c r="K50" s="20">
        <v>3.4303609217187598</v>
      </c>
      <c r="L50" s="20">
        <v>2.6960429094233098</v>
      </c>
      <c r="M50" s="51">
        <v>4.3251069088943899</v>
      </c>
    </row>
    <row r="51" spans="1:13" x14ac:dyDescent="0.35">
      <c r="A51" s="19" t="str">
        <f>B3&amp;C32&amp;D51</f>
        <v>DISTRIBUCION VOLUMEN X CRITERIO (Consumiciones).T.Carne Ing.DE 25 A 34 AÑOS</v>
      </c>
      <c r="B51" s="19">
        <v>0</v>
      </c>
      <c r="C51" s="19">
        <v>0</v>
      </c>
      <c r="D51" s="20" t="s">
        <v>41</v>
      </c>
      <c r="E51" s="20">
        <v>12.968415264852901</v>
      </c>
      <c r="F51" s="20">
        <v>13.4043796417957</v>
      </c>
      <c r="G51" s="20">
        <v>12.9486212249302</v>
      </c>
      <c r="H51" s="20">
        <v>13.357314155681699</v>
      </c>
      <c r="I51" s="20">
        <v>12.4362610686191</v>
      </c>
      <c r="J51" s="20">
        <v>12.8121532666459</v>
      </c>
      <c r="K51" s="20">
        <v>11.0823570192579</v>
      </c>
      <c r="L51" s="20">
        <v>10.205149173612501</v>
      </c>
      <c r="M51" s="51">
        <v>10.7803248494921</v>
      </c>
    </row>
    <row r="52" spans="1:13" x14ac:dyDescent="0.35">
      <c r="A52" s="19" t="str">
        <f>B3&amp;C32&amp;D52</f>
        <v>DISTRIBUCION VOLUMEN X CRITERIO (Consumiciones).T.Carne Ing.DE 35 A 49 AÑOS</v>
      </c>
      <c r="B52" s="19">
        <v>0</v>
      </c>
      <c r="C52" s="19">
        <v>0</v>
      </c>
      <c r="D52" s="20" t="s">
        <v>42</v>
      </c>
      <c r="E52" s="20">
        <v>31.019682581680001</v>
      </c>
      <c r="F52" s="20">
        <v>31.978019564322398</v>
      </c>
      <c r="G52" s="20">
        <v>29.483454315295599</v>
      </c>
      <c r="H52" s="20">
        <v>30.6984789148493</v>
      </c>
      <c r="I52" s="20">
        <v>29.294722203108201</v>
      </c>
      <c r="J52" s="20">
        <v>29.2870143098528</v>
      </c>
      <c r="K52" s="20">
        <v>28.5524553914621</v>
      </c>
      <c r="L52" s="20">
        <v>28.9316422744735</v>
      </c>
      <c r="M52" s="51">
        <v>27.6239674631158</v>
      </c>
    </row>
    <row r="53" spans="1:13" x14ac:dyDescent="0.35">
      <c r="A53" s="19" t="str">
        <f>B3&amp;C32&amp;D53</f>
        <v>DISTRIBUCION VOLUMEN X CRITERIO (Consumiciones).T.Carne Ing.DE 50 A 59 AÑOS</v>
      </c>
      <c r="B53" s="19">
        <v>0</v>
      </c>
      <c r="C53" s="19">
        <v>0</v>
      </c>
      <c r="D53" s="20" t="s">
        <v>43</v>
      </c>
      <c r="E53" s="20">
        <v>24.167944801127799</v>
      </c>
      <c r="F53" s="20">
        <v>25.000568828534199</v>
      </c>
      <c r="G53" s="20">
        <v>24.751430124612</v>
      </c>
      <c r="H53" s="20">
        <v>24.069566182019301</v>
      </c>
      <c r="I53" s="20">
        <v>25.684995069950801</v>
      </c>
      <c r="J53" s="20">
        <v>26.1948925353656</v>
      </c>
      <c r="K53" s="20">
        <v>27.2597233054626</v>
      </c>
      <c r="L53" s="20">
        <v>27.670305604406501</v>
      </c>
      <c r="M53" s="51">
        <v>26.865077080155601</v>
      </c>
    </row>
    <row r="54" spans="1:13" x14ac:dyDescent="0.35">
      <c r="A54" s="19" t="str">
        <f>B3&amp;C32&amp;D54</f>
        <v>DISTRIBUCION VOLUMEN X CRITERIO (Consumiciones).T.Carne Ing.DE 60 A 75 AÑOS</v>
      </c>
      <c r="B54" s="19">
        <v>0</v>
      </c>
      <c r="C54" s="19">
        <v>0</v>
      </c>
      <c r="D54" s="20" t="s">
        <v>44</v>
      </c>
      <c r="E54" s="20">
        <v>24.831823687724501</v>
      </c>
      <c r="F54" s="20">
        <v>24.034067197235402</v>
      </c>
      <c r="G54" s="20">
        <v>24.892879067546598</v>
      </c>
      <c r="H54" s="20">
        <v>26.1623434724414</v>
      </c>
      <c r="I54" s="20">
        <v>25.216226916619199</v>
      </c>
      <c r="J54" s="20">
        <v>24.369867029102</v>
      </c>
      <c r="K54" s="20">
        <v>26.874011455791202</v>
      </c>
      <c r="L54" s="20">
        <v>28.097869193050698</v>
      </c>
      <c r="M54" s="51">
        <v>27.793226550513001</v>
      </c>
    </row>
    <row r="55" spans="1:13" x14ac:dyDescent="0.35">
      <c r="A55" s="19" t="str">
        <f>B3&amp;C32&amp;D55</f>
        <v>DISTRIBUCION VOLUMEN X CRITERIO (Consumiciones).T.Carne Ing.NIVEL ALTO</v>
      </c>
      <c r="B55" s="19">
        <v>0</v>
      </c>
      <c r="C55" s="19">
        <v>0</v>
      </c>
      <c r="D55" s="20" t="s">
        <v>256</v>
      </c>
      <c r="E55" s="20">
        <v>25.369487657561901</v>
      </c>
      <c r="F55" s="20">
        <v>25.408407623654</v>
      </c>
      <c r="G55" s="20">
        <v>25.0643759081767</v>
      </c>
      <c r="H55" s="20">
        <v>26.561489294310501</v>
      </c>
      <c r="I55" s="20">
        <v>25.046222402086599</v>
      </c>
      <c r="J55" s="20">
        <v>25.146233600491598</v>
      </c>
      <c r="K55" s="20">
        <v>25.546881246103801</v>
      </c>
      <c r="L55" s="20">
        <v>23.646634669418301</v>
      </c>
      <c r="M55" s="51">
        <v>27.8616452322001</v>
      </c>
    </row>
    <row r="56" spans="1:13" x14ac:dyDescent="0.35">
      <c r="A56" s="19" t="str">
        <f>B3&amp;C32&amp;D56</f>
        <v>DISTRIBUCION VOLUMEN X CRITERIO (Consumiciones).T.Carne Ing.NIVEL MEDIO ALTO</v>
      </c>
      <c r="B56" s="19">
        <v>0</v>
      </c>
      <c r="C56" s="19">
        <v>0</v>
      </c>
      <c r="D56" s="20" t="s">
        <v>257</v>
      </c>
      <c r="E56" s="20">
        <v>15.0595087002716</v>
      </c>
      <c r="F56" s="20">
        <v>15.176441036980099</v>
      </c>
      <c r="G56" s="20">
        <v>14.583086895886201</v>
      </c>
      <c r="H56" s="20">
        <v>14.168923504932801</v>
      </c>
      <c r="I56" s="20">
        <v>13.760956827714899</v>
      </c>
      <c r="J56" s="20">
        <v>13.344796708353901</v>
      </c>
      <c r="K56" s="20">
        <v>13.8029816366295</v>
      </c>
      <c r="L56" s="20">
        <v>14.849017443995001</v>
      </c>
      <c r="M56" s="51">
        <v>15.450069227813501</v>
      </c>
    </row>
    <row r="57" spans="1:13" x14ac:dyDescent="0.35">
      <c r="A57" s="19" t="str">
        <f>B3&amp;C32&amp;D57</f>
        <v>DISTRIBUCION VOLUMEN X CRITERIO (Consumiciones).T.Carne Ing.NIVEL MEDIO</v>
      </c>
      <c r="B57" s="19">
        <v>0</v>
      </c>
      <c r="C57" s="19">
        <v>0</v>
      </c>
      <c r="D57" s="20" t="s">
        <v>258</v>
      </c>
      <c r="E57" s="20">
        <v>25.1220394478459</v>
      </c>
      <c r="F57" s="20">
        <v>26.384379405253199</v>
      </c>
      <c r="G57" s="20">
        <v>26.9631898489131</v>
      </c>
      <c r="H57" s="20">
        <v>24.588253153175501</v>
      </c>
      <c r="I57" s="20">
        <v>26.487074981056701</v>
      </c>
      <c r="J57" s="20">
        <v>27.049274024765001</v>
      </c>
      <c r="K57" s="20">
        <v>25.948778803711299</v>
      </c>
      <c r="L57" s="20">
        <v>26.534770783315299</v>
      </c>
      <c r="M57" s="51">
        <v>25.6249414320278</v>
      </c>
    </row>
    <row r="58" spans="1:13" x14ac:dyDescent="0.35">
      <c r="A58" s="19" t="str">
        <f>B3&amp;C32&amp;D58</f>
        <v>DISTRIBUCION VOLUMEN X CRITERIO (Consumiciones).T.Carne Ing.NIVEL MEDIO BAJO</v>
      </c>
      <c r="B58" s="19">
        <v>0</v>
      </c>
      <c r="C58" s="19">
        <v>0</v>
      </c>
      <c r="D58" s="20" t="s">
        <v>259</v>
      </c>
      <c r="E58" s="20">
        <v>14.140213072938399</v>
      </c>
      <c r="F58" s="20">
        <v>13.886039427139</v>
      </c>
      <c r="G58" s="20">
        <v>14.686724976990099</v>
      </c>
      <c r="H58" s="20">
        <v>12.250473286498501</v>
      </c>
      <c r="I58" s="20">
        <v>14.836264988972999</v>
      </c>
      <c r="J58" s="20">
        <v>15.4320119068979</v>
      </c>
      <c r="K58" s="20">
        <v>15.5045663823685</v>
      </c>
      <c r="L58" s="20">
        <v>14.7408340620842</v>
      </c>
      <c r="M58" s="51">
        <v>12.9727126878268</v>
      </c>
    </row>
    <row r="59" spans="1:13" x14ac:dyDescent="0.35">
      <c r="A59" s="19" t="str">
        <f>B3&amp;C32&amp;D59</f>
        <v>DISTRIBUCION VOLUMEN X CRITERIO (Consumiciones).T.Carne Ing.HOMBRE</v>
      </c>
      <c r="B59" s="19">
        <v>0</v>
      </c>
      <c r="C59" s="19">
        <v>0</v>
      </c>
      <c r="D59" s="20" t="s">
        <v>21</v>
      </c>
      <c r="E59" s="20">
        <v>46.899073541996501</v>
      </c>
      <c r="F59" s="20">
        <v>46.1453700454894</v>
      </c>
      <c r="G59" s="20">
        <v>46.823931898518701</v>
      </c>
      <c r="H59" s="20">
        <v>48.335534948759502</v>
      </c>
      <c r="I59" s="20">
        <v>46.949566484404201</v>
      </c>
      <c r="J59" s="20">
        <v>46.718184835898803</v>
      </c>
      <c r="K59" s="20">
        <v>49.567123165130603</v>
      </c>
      <c r="L59" s="20">
        <v>48.605106572458901</v>
      </c>
      <c r="M59" s="51">
        <v>48.787487736007797</v>
      </c>
    </row>
    <row r="60" spans="1:13" x14ac:dyDescent="0.35">
      <c r="A60" s="19" t="str">
        <f>B3&amp;C32&amp;D60</f>
        <v>DISTRIBUCION VOLUMEN X CRITERIO (Consumiciones).T.Carne Ing.MUJER</v>
      </c>
      <c r="B60" s="19">
        <v>0</v>
      </c>
      <c r="C60" s="19">
        <v>0</v>
      </c>
      <c r="D60" s="20" t="s">
        <v>22</v>
      </c>
      <c r="E60" s="20">
        <v>53.100926458003499</v>
      </c>
      <c r="F60" s="20">
        <v>53.8546299545106</v>
      </c>
      <c r="G60" s="20">
        <v>53.176068101481299</v>
      </c>
      <c r="H60" s="20">
        <v>51.664435858549702</v>
      </c>
      <c r="I60" s="20">
        <v>53.050433515595799</v>
      </c>
      <c r="J60" s="20">
        <v>53.281815164101197</v>
      </c>
      <c r="K60" s="20">
        <v>50.432876834869397</v>
      </c>
      <c r="L60" s="20">
        <v>51.394893427541099</v>
      </c>
      <c r="M60" s="51">
        <v>51.212512263992203</v>
      </c>
    </row>
    <row r="61" spans="1:13" x14ac:dyDescent="0.35">
      <c r="A61" s="19" t="str">
        <f>B3&amp;C61&amp;D61</f>
        <v>DISTRIBUCION VOLUMEN X CRITERIO (Consumiciones)T.Carne Fresca IngT.ESPAÑA</v>
      </c>
      <c r="B61" s="19">
        <v>0</v>
      </c>
      <c r="C61" s="19" t="s">
        <v>127</v>
      </c>
      <c r="D61" s="20" t="s">
        <v>36</v>
      </c>
      <c r="E61" s="20">
        <v>100</v>
      </c>
      <c r="F61" s="20">
        <v>100</v>
      </c>
      <c r="G61" s="20">
        <v>100</v>
      </c>
      <c r="H61" s="20">
        <v>100</v>
      </c>
      <c r="I61" s="20">
        <v>100</v>
      </c>
      <c r="J61" s="20">
        <v>100</v>
      </c>
      <c r="K61" s="20">
        <v>100</v>
      </c>
      <c r="L61" s="20">
        <v>100</v>
      </c>
      <c r="M61" s="51">
        <v>100</v>
      </c>
    </row>
    <row r="62" spans="1:13" x14ac:dyDescent="0.35">
      <c r="A62" s="19" t="str">
        <f>B3&amp;C61&amp;D62</f>
        <v>DISTRIBUCION VOLUMEN X CRITERIO (Consumiciones)T.Carne Fresca IngBCN AM</v>
      </c>
      <c r="B62" s="19">
        <v>0</v>
      </c>
      <c r="C62" s="19">
        <v>0</v>
      </c>
      <c r="D62" s="20" t="s">
        <v>1</v>
      </c>
      <c r="E62" s="20">
        <v>8.5856927707721393</v>
      </c>
      <c r="F62" s="20">
        <v>7.0993182965533501</v>
      </c>
      <c r="G62" s="20">
        <v>6.9909109749237697</v>
      </c>
      <c r="H62" s="20">
        <v>9.3606620761434307</v>
      </c>
      <c r="I62" s="20">
        <v>8.3467749558176401</v>
      </c>
      <c r="J62" s="20">
        <v>7.2225304268859203</v>
      </c>
      <c r="K62" s="20">
        <v>6.1779880825236901</v>
      </c>
      <c r="L62" s="20">
        <v>7.6064067135320297</v>
      </c>
      <c r="M62" s="51">
        <v>9.4817907943769502</v>
      </c>
    </row>
    <row r="63" spans="1:13" x14ac:dyDescent="0.35">
      <c r="A63" s="19" t="str">
        <f>B3&amp;C61&amp;D63</f>
        <v>DISTRIBUCION VOLUMEN X CRITERIO (Consumiciones)T.Carne Fresca IngREST.CAT ARAGON</v>
      </c>
      <c r="B63" s="19">
        <v>0</v>
      </c>
      <c r="C63" s="19">
        <v>0</v>
      </c>
      <c r="D63" s="20" t="s">
        <v>2</v>
      </c>
      <c r="E63" s="20">
        <v>11.293626616693199</v>
      </c>
      <c r="F63" s="20">
        <v>13.156064548243499</v>
      </c>
      <c r="G63" s="20">
        <v>11.6582659798087</v>
      </c>
      <c r="H63" s="20">
        <v>12.242853832935801</v>
      </c>
      <c r="I63" s="20">
        <v>11.367050048818999</v>
      </c>
      <c r="J63" s="20">
        <v>11.0929773708857</v>
      </c>
      <c r="K63" s="20">
        <v>13.1459953836226</v>
      </c>
      <c r="L63" s="20">
        <v>12.834517483323999</v>
      </c>
      <c r="M63" s="51">
        <v>12.1937392068349</v>
      </c>
    </row>
    <row r="64" spans="1:13" x14ac:dyDescent="0.35">
      <c r="A64" s="19" t="str">
        <f>B3&amp;C61&amp;D64</f>
        <v>DISTRIBUCION VOLUMEN X CRITERIO (Consumiciones)T.Carne Fresca IngLEVANTE</v>
      </c>
      <c r="B64" s="19">
        <v>0</v>
      </c>
      <c r="C64" s="19">
        <v>0</v>
      </c>
      <c r="D64" s="20" t="s">
        <v>3</v>
      </c>
      <c r="E64" s="20">
        <v>15.1198177197241</v>
      </c>
      <c r="F64" s="20">
        <v>16.215981021037098</v>
      </c>
      <c r="G64" s="20">
        <v>14.6115626017704</v>
      </c>
      <c r="H64" s="20">
        <v>16.1673930569128</v>
      </c>
      <c r="I64" s="20">
        <v>16.319383168755401</v>
      </c>
      <c r="J64" s="20">
        <v>16.082854241573799</v>
      </c>
      <c r="K64" s="20">
        <v>15.849396637519201</v>
      </c>
      <c r="L64" s="20">
        <v>17.342332269816598</v>
      </c>
      <c r="M64" s="51">
        <v>17.109573821462099</v>
      </c>
    </row>
    <row r="65" spans="1:13" x14ac:dyDescent="0.35">
      <c r="A65" s="19" t="str">
        <f>B3&amp;C61&amp;D65</f>
        <v>DISTRIBUCION VOLUMEN X CRITERIO (Consumiciones)T.Carne Fresca IngANDALUCIA</v>
      </c>
      <c r="B65" s="19">
        <v>0</v>
      </c>
      <c r="C65" s="19">
        <v>0</v>
      </c>
      <c r="D65" s="20" t="s">
        <v>4</v>
      </c>
      <c r="E65" s="20">
        <v>21.747389036648801</v>
      </c>
      <c r="F65" s="20">
        <v>21.996910976096299</v>
      </c>
      <c r="G65" s="20">
        <v>23.438319714598698</v>
      </c>
      <c r="H65" s="20">
        <v>19.952086017858701</v>
      </c>
      <c r="I65" s="20">
        <v>21.5939856807762</v>
      </c>
      <c r="J65" s="20">
        <v>22.964574971442701</v>
      </c>
      <c r="K65" s="20">
        <v>23.178483594223501</v>
      </c>
      <c r="L65" s="20">
        <v>21.9448410608437</v>
      </c>
      <c r="M65" s="51">
        <v>20.402140076347401</v>
      </c>
    </row>
    <row r="66" spans="1:13" x14ac:dyDescent="0.35">
      <c r="A66" s="19" t="str">
        <f>B3&amp;C61&amp;D66</f>
        <v>DISTRIBUCION VOLUMEN X CRITERIO (Consumiciones)T.Carne Fresca IngMDD AM</v>
      </c>
      <c r="B66" s="19">
        <v>0</v>
      </c>
      <c r="C66" s="19">
        <v>0</v>
      </c>
      <c r="D66" s="20" t="s">
        <v>5</v>
      </c>
      <c r="E66" s="20">
        <v>19.099067350209101</v>
      </c>
      <c r="F66" s="20">
        <v>18.210184247037201</v>
      </c>
      <c r="G66" s="20">
        <v>16.697730704325402</v>
      </c>
      <c r="H66" s="20">
        <v>17.507837047875999</v>
      </c>
      <c r="I66" s="20">
        <v>17.490372868989802</v>
      </c>
      <c r="J66" s="20">
        <v>16.679857516519299</v>
      </c>
      <c r="K66" s="20">
        <v>15.8401232900297</v>
      </c>
      <c r="L66" s="20">
        <v>17.261738774489402</v>
      </c>
      <c r="M66" s="51">
        <v>17.102231628896899</v>
      </c>
    </row>
    <row r="67" spans="1:13" x14ac:dyDescent="0.35">
      <c r="A67" s="19" t="str">
        <f>B3&amp;C61&amp;D67</f>
        <v>DISTRIBUCION VOLUMEN X CRITERIO (Consumiciones)T.Carne Fresca IngRTO CENTRO</v>
      </c>
      <c r="B67" s="19">
        <v>0</v>
      </c>
      <c r="C67" s="19">
        <v>0</v>
      </c>
      <c r="D67" s="20" t="s">
        <v>6</v>
      </c>
      <c r="E67" s="20">
        <v>9.4187367456554796</v>
      </c>
      <c r="F67" s="20">
        <v>8.5414582311013501</v>
      </c>
      <c r="G67" s="20">
        <v>11.0870969890754</v>
      </c>
      <c r="H67" s="20">
        <v>10.0054561494422</v>
      </c>
      <c r="I67" s="20">
        <v>9.2554345965648395</v>
      </c>
      <c r="J67" s="20">
        <v>10.745954407237599</v>
      </c>
      <c r="K67" s="20">
        <v>10.8795577628067</v>
      </c>
      <c r="L67" s="20">
        <v>9.5649627489757396</v>
      </c>
      <c r="M67" s="51">
        <v>9.7951689225012899</v>
      </c>
    </row>
    <row r="68" spans="1:13" x14ac:dyDescent="0.35">
      <c r="A68" s="19" t="str">
        <f>B3&amp;C61&amp;D68</f>
        <v>DISTRIBUCION VOLUMEN X CRITERIO (Consumiciones)T.Carne Fresca IngNORTE-CENTRO</v>
      </c>
      <c r="B68" s="19">
        <v>0</v>
      </c>
      <c r="C68" s="19">
        <v>0</v>
      </c>
      <c r="D68" s="20" t="s">
        <v>7</v>
      </c>
      <c r="E68" s="20">
        <v>7.9712016650462596</v>
      </c>
      <c r="F68" s="20">
        <v>7.4854251026438501</v>
      </c>
      <c r="G68" s="20">
        <v>8.0514995411078498</v>
      </c>
      <c r="H68" s="20">
        <v>6.3282928209060003</v>
      </c>
      <c r="I68" s="20">
        <v>7.5828786513995103</v>
      </c>
      <c r="J68" s="20">
        <v>7.8004234639153101</v>
      </c>
      <c r="K68" s="20">
        <v>7.5823753207178504</v>
      </c>
      <c r="L68" s="20">
        <v>6.8774646976017397</v>
      </c>
      <c r="M68" s="51">
        <v>7.8892545520647097</v>
      </c>
    </row>
    <row r="69" spans="1:13" x14ac:dyDescent="0.35">
      <c r="A69" s="19" t="str">
        <f>B3&amp;C61&amp;D69</f>
        <v>DISTRIBUCION VOLUMEN X CRITERIO (Consumiciones)T.Carne Fresca IngNOROESTE</v>
      </c>
      <c r="B69" s="19">
        <v>0</v>
      </c>
      <c r="C69" s="19">
        <v>0</v>
      </c>
      <c r="D69" s="20" t="s">
        <v>8</v>
      </c>
      <c r="E69" s="20">
        <v>6.7644706865206299</v>
      </c>
      <c r="F69" s="20">
        <v>7.2946681682264796</v>
      </c>
      <c r="G69" s="20">
        <v>7.4646134943896696</v>
      </c>
      <c r="H69" s="20">
        <v>8.4354116889505093</v>
      </c>
      <c r="I69" s="20">
        <v>8.0441123649813093</v>
      </c>
      <c r="J69" s="20">
        <v>7.4108136626352996</v>
      </c>
      <c r="K69" s="20">
        <v>7.3460904266859597</v>
      </c>
      <c r="L69" s="20">
        <v>6.5677362514168403</v>
      </c>
      <c r="M69" s="51">
        <v>6.0260915298270099</v>
      </c>
    </row>
    <row r="70" spans="1:13" x14ac:dyDescent="0.35">
      <c r="A70" s="19" t="str">
        <f>B3&amp;C61&amp;D70</f>
        <v>DISTRIBUCION VOLUMEN X CRITERIO (Consumiciones)T.Carne Fresca Ing&lt;2MIL</v>
      </c>
      <c r="B70" s="19">
        <v>0</v>
      </c>
      <c r="C70" s="19">
        <v>0</v>
      </c>
      <c r="D70" s="20" t="s">
        <v>9</v>
      </c>
      <c r="E70" s="21">
        <v>3.8665579024397299</v>
      </c>
      <c r="F70" s="20">
        <v>3.8570576252996398</v>
      </c>
      <c r="G70" s="21">
        <v>4.6792824999259901</v>
      </c>
      <c r="H70" s="20">
        <v>3.5598703680287902</v>
      </c>
      <c r="I70" s="20">
        <v>3.6221872862092299</v>
      </c>
      <c r="J70" s="20">
        <v>4.3392053291219304</v>
      </c>
      <c r="K70" s="20">
        <v>5.3427989132336604</v>
      </c>
      <c r="L70" s="20">
        <v>4.9771947898517901</v>
      </c>
      <c r="M70" s="51">
        <v>4.5521309873663203</v>
      </c>
    </row>
    <row r="71" spans="1:13" x14ac:dyDescent="0.35">
      <c r="A71" s="19" t="str">
        <f>B3&amp;C61&amp;D71</f>
        <v>DISTRIBUCION VOLUMEN X CRITERIO (Consumiciones)T.Carne Fresca Ing2-5MIL</v>
      </c>
      <c r="B71" s="19">
        <v>0</v>
      </c>
      <c r="C71" s="19">
        <v>0</v>
      </c>
      <c r="D71" s="20" t="s">
        <v>10</v>
      </c>
      <c r="E71" s="20">
        <v>5.47898583922934</v>
      </c>
      <c r="F71" s="20">
        <v>6.2346775588591399</v>
      </c>
      <c r="G71" s="20">
        <v>5.7086367942682896</v>
      </c>
      <c r="H71" s="20">
        <v>4.8863344835222797</v>
      </c>
      <c r="I71" s="20">
        <v>5.2579871849436097</v>
      </c>
      <c r="J71" s="20">
        <v>5.9857035627142698</v>
      </c>
      <c r="K71" s="20">
        <v>4.90173751037565</v>
      </c>
      <c r="L71" s="20">
        <v>4.6554577787641502</v>
      </c>
      <c r="M71" s="51">
        <v>3.8075233094495098</v>
      </c>
    </row>
    <row r="72" spans="1:13" x14ac:dyDescent="0.35">
      <c r="A72" s="19" t="str">
        <f>B3&amp;C61&amp;D72</f>
        <v>DISTRIBUCION VOLUMEN X CRITERIO (Consumiciones)T.Carne Fresca Ing5-10MIL</v>
      </c>
      <c r="B72" s="19">
        <v>0</v>
      </c>
      <c r="C72" s="19">
        <v>0</v>
      </c>
      <c r="D72" s="20" t="s">
        <v>11</v>
      </c>
      <c r="E72" s="20">
        <v>6.6777253419957701</v>
      </c>
      <c r="F72" s="20">
        <v>6.9938290128185701</v>
      </c>
      <c r="G72" s="20">
        <v>7.7901345590194504</v>
      </c>
      <c r="H72" s="20">
        <v>7.2518804164068902</v>
      </c>
      <c r="I72" s="20">
        <v>7.1794766989452903</v>
      </c>
      <c r="J72" s="20">
        <v>7.0822005069579497</v>
      </c>
      <c r="K72" s="20">
        <v>9.4892415171616395</v>
      </c>
      <c r="L72" s="20">
        <v>8.17692753055697</v>
      </c>
      <c r="M72" s="51">
        <v>7.2616604053685601</v>
      </c>
    </row>
    <row r="73" spans="1:13" x14ac:dyDescent="0.35">
      <c r="A73" s="19" t="str">
        <f>B3&amp;C61&amp;D73</f>
        <v>DISTRIBUCION VOLUMEN X CRITERIO (Consumiciones)T.Carne Fresca Ing10-30MIL</v>
      </c>
      <c r="B73" s="19">
        <v>0</v>
      </c>
      <c r="C73" s="19">
        <v>0</v>
      </c>
      <c r="D73" s="20" t="s">
        <v>12</v>
      </c>
      <c r="E73" s="20">
        <v>16.860420221024899</v>
      </c>
      <c r="F73" s="20">
        <v>17.4474671769146</v>
      </c>
      <c r="G73" s="20">
        <v>17.2479978979779</v>
      </c>
      <c r="H73" s="20">
        <v>16.765672816681398</v>
      </c>
      <c r="I73" s="20">
        <v>18.629115448422201</v>
      </c>
      <c r="J73" s="20">
        <v>18.083271711760201</v>
      </c>
      <c r="K73" s="20">
        <v>18.1770768449062</v>
      </c>
      <c r="L73" s="20">
        <v>20.110883105571801</v>
      </c>
      <c r="M73" s="51">
        <v>18.930544089132599</v>
      </c>
    </row>
    <row r="74" spans="1:13" x14ac:dyDescent="0.35">
      <c r="A74" s="19" t="str">
        <f>B3&amp;C61&amp;D74</f>
        <v>DISTRIBUCION VOLUMEN X CRITERIO (Consumiciones)T.Carne Fresca Ing30-100MIL</v>
      </c>
      <c r="B74" s="19">
        <v>0</v>
      </c>
      <c r="C74" s="19">
        <v>0</v>
      </c>
      <c r="D74" s="20" t="s">
        <v>13</v>
      </c>
      <c r="E74" s="20">
        <v>23.0771949609133</v>
      </c>
      <c r="F74" s="20">
        <v>23.1514680806747</v>
      </c>
      <c r="G74" s="20">
        <v>22.0846063889629</v>
      </c>
      <c r="H74" s="20">
        <v>23.769588965202701</v>
      </c>
      <c r="I74" s="20">
        <v>24.124479046652201</v>
      </c>
      <c r="J74" s="20">
        <v>20.685490924727802</v>
      </c>
      <c r="K74" s="20">
        <v>20.0268647127082</v>
      </c>
      <c r="L74" s="20">
        <v>21.7706464677822</v>
      </c>
      <c r="M74" s="51">
        <v>24.8256525131033</v>
      </c>
    </row>
    <row r="75" spans="1:13" x14ac:dyDescent="0.35">
      <c r="A75" s="19" t="str">
        <f>B3&amp;C61&amp;D75</f>
        <v>DISTRIBUCION VOLUMEN X CRITERIO (Consumiciones)T.Carne Fresca Ing100-200MIL</v>
      </c>
      <c r="B75" s="19">
        <v>0</v>
      </c>
      <c r="C75" s="19">
        <v>0</v>
      </c>
      <c r="D75" s="20" t="s">
        <v>14</v>
      </c>
      <c r="E75" s="20">
        <v>9.9232621390620395</v>
      </c>
      <c r="F75" s="20">
        <v>8.4224619697028498</v>
      </c>
      <c r="G75" s="20">
        <v>9.1168583651597199</v>
      </c>
      <c r="H75" s="20">
        <v>8.63147858360845</v>
      </c>
      <c r="I75" s="20">
        <v>8.4545676566206591</v>
      </c>
      <c r="J75" s="20">
        <v>9.2941896374003097</v>
      </c>
      <c r="K75" s="20">
        <v>9.5887742804232303</v>
      </c>
      <c r="L75" s="20">
        <v>10.172598815034201</v>
      </c>
      <c r="M75" s="51">
        <v>9.3181844002787297</v>
      </c>
    </row>
    <row r="76" spans="1:13" x14ac:dyDescent="0.35">
      <c r="A76" s="19" t="str">
        <f>B3&amp;C61&amp;D76</f>
        <v>DISTRIBUCION VOLUMEN X CRITERIO (Consumiciones)T.Carne Fresca Ing200-500MIL</v>
      </c>
      <c r="B76" s="19">
        <v>0</v>
      </c>
      <c r="C76" s="19">
        <v>0</v>
      </c>
      <c r="D76" s="20" t="s">
        <v>15</v>
      </c>
      <c r="E76" s="20">
        <v>14.6942457228502</v>
      </c>
      <c r="F76" s="20">
        <v>15.432473937464</v>
      </c>
      <c r="G76" s="20">
        <v>15.5277592740622</v>
      </c>
      <c r="H76" s="20">
        <v>16.002232160803299</v>
      </c>
      <c r="I76" s="20">
        <v>16.311673289124599</v>
      </c>
      <c r="J76" s="20">
        <v>16.7596647135938</v>
      </c>
      <c r="K76" s="20">
        <v>14.812317944942199</v>
      </c>
      <c r="L76" s="20">
        <v>13.844551105294199</v>
      </c>
      <c r="M76" s="51">
        <v>13.9376756256249</v>
      </c>
    </row>
    <row r="77" spans="1:13" x14ac:dyDescent="0.35">
      <c r="A77" s="19" t="str">
        <f>B3&amp;C61&amp;D77</f>
        <v>DISTRIBUCION VOLUMEN X CRITERIO (Consumiciones)T.Carne Fresca Ing&gt;500MIL</v>
      </c>
      <c r="B77" s="19">
        <v>0</v>
      </c>
      <c r="C77" s="19">
        <v>0</v>
      </c>
      <c r="D77" s="20" t="s">
        <v>16</v>
      </c>
      <c r="E77" s="20">
        <v>19.4216130550241</v>
      </c>
      <c r="F77" s="20">
        <v>18.460571698892501</v>
      </c>
      <c r="G77" s="20">
        <v>17.844731622109698</v>
      </c>
      <c r="H77" s="20">
        <v>19.132940013053801</v>
      </c>
      <c r="I77" s="20">
        <v>16.420505725186</v>
      </c>
      <c r="J77" s="20">
        <v>17.7702596748193</v>
      </c>
      <c r="K77" s="20">
        <v>17.661205773131201</v>
      </c>
      <c r="L77" s="20">
        <v>16.291747112094399</v>
      </c>
      <c r="M77" s="51">
        <v>17.3666286696761</v>
      </c>
    </row>
    <row r="78" spans="1:13" x14ac:dyDescent="0.35">
      <c r="A78" s="19" t="str">
        <f>B3&amp;C61&amp;D78</f>
        <v>DISTRIBUCION VOLUMEN X CRITERIO (Consumiciones)T.Carne Fresca IngDE 15 A 19 AÑOS</v>
      </c>
      <c r="B78" s="19">
        <v>0</v>
      </c>
      <c r="C78" s="19">
        <v>0</v>
      </c>
      <c r="D78" s="20" t="s">
        <v>39</v>
      </c>
      <c r="E78" s="20">
        <v>3.3033817106111498</v>
      </c>
      <c r="F78" s="20">
        <v>2.2917881388542698</v>
      </c>
      <c r="G78" s="20">
        <v>4.64747091215916</v>
      </c>
      <c r="H78" s="20">
        <v>2.8789074691140999</v>
      </c>
      <c r="I78" s="20">
        <v>3.3097046896403</v>
      </c>
      <c r="J78" s="20">
        <v>3.6944160052075801</v>
      </c>
      <c r="K78" s="20">
        <v>2.9633440320934801</v>
      </c>
      <c r="L78" s="20">
        <v>2.34743306029661</v>
      </c>
      <c r="M78" s="51">
        <v>2.9444133062683702</v>
      </c>
    </row>
    <row r="79" spans="1:13" x14ac:dyDescent="0.35">
      <c r="A79" s="19" t="str">
        <f>B3&amp;C61&amp;D79</f>
        <v>DISTRIBUCION VOLUMEN X CRITERIO (Consumiciones)T.Carne Fresca IngDE 20 A 24 AÑOS</v>
      </c>
      <c r="B79" s="19">
        <v>0</v>
      </c>
      <c r="C79" s="19">
        <v>0</v>
      </c>
      <c r="D79" s="20" t="s">
        <v>40</v>
      </c>
      <c r="E79" s="20">
        <v>4.1306808405664297</v>
      </c>
      <c r="F79" s="20">
        <v>3.6696015335679801</v>
      </c>
      <c r="G79" s="20">
        <v>3.4131949995559099</v>
      </c>
      <c r="H79" s="20">
        <v>2.5773629366290001</v>
      </c>
      <c r="I79" s="20">
        <v>3.960441011246</v>
      </c>
      <c r="J79" s="20">
        <v>3.9497384016118899</v>
      </c>
      <c r="K79" s="20">
        <v>3.4825297132051101</v>
      </c>
      <c r="L79" s="20">
        <v>2.7706541784743601</v>
      </c>
      <c r="M79" s="51">
        <v>4.3763065410367501</v>
      </c>
    </row>
    <row r="80" spans="1:13" x14ac:dyDescent="0.35">
      <c r="A80" s="19" t="str">
        <f>B3&amp;C61&amp;D80</f>
        <v>DISTRIBUCION VOLUMEN X CRITERIO (Consumiciones)T.Carne Fresca IngDE 25 A 34 AÑOS</v>
      </c>
      <c r="B80" s="19">
        <v>0</v>
      </c>
      <c r="C80" s="19">
        <v>0</v>
      </c>
      <c r="D80" s="20" t="s">
        <v>41</v>
      </c>
      <c r="E80" s="20">
        <v>13.3699099689255</v>
      </c>
      <c r="F80" s="20">
        <v>13.868594688290999</v>
      </c>
      <c r="G80" s="20">
        <v>13.646682653876899</v>
      </c>
      <c r="H80" s="20">
        <v>13.7472308122975</v>
      </c>
      <c r="I80" s="20">
        <v>12.8021222861505</v>
      </c>
      <c r="J80" s="20">
        <v>14.023931704944101</v>
      </c>
      <c r="K80" s="20">
        <v>11.339162361267199</v>
      </c>
      <c r="L80" s="20">
        <v>10.6506717856723</v>
      </c>
      <c r="M80" s="51">
        <v>11.422953369739799</v>
      </c>
    </row>
    <row r="81" spans="1:13" x14ac:dyDescent="0.35">
      <c r="A81" s="19" t="str">
        <f>B3&amp;C61&amp;D81</f>
        <v>DISTRIBUCION VOLUMEN X CRITERIO (Consumiciones)T.Carne Fresca IngDE 35 A 49 AÑOS</v>
      </c>
      <c r="B81" s="19">
        <v>0</v>
      </c>
      <c r="C81" s="19">
        <v>0</v>
      </c>
      <c r="D81" s="20" t="s">
        <v>42</v>
      </c>
      <c r="E81" s="20">
        <v>32.173178700177701</v>
      </c>
      <c r="F81" s="20">
        <v>32.7024122628954</v>
      </c>
      <c r="G81" s="20">
        <v>30.191395032122401</v>
      </c>
      <c r="H81" s="20">
        <v>31.5053636909152</v>
      </c>
      <c r="I81" s="20">
        <v>30.051976544390101</v>
      </c>
      <c r="J81" s="20">
        <v>30.104252550645299</v>
      </c>
      <c r="K81" s="20">
        <v>28.923735290371301</v>
      </c>
      <c r="L81" s="20">
        <v>29.7901920666365</v>
      </c>
      <c r="M81" s="51">
        <v>28.3106377056382</v>
      </c>
    </row>
    <row r="82" spans="1:13" x14ac:dyDescent="0.35">
      <c r="A82" s="19" t="str">
        <f>B3&amp;C61&amp;D82</f>
        <v>DISTRIBUCION VOLUMEN X CRITERIO (Consumiciones)T.Carne Fresca IngDE 50 A 59 AÑOS</v>
      </c>
      <c r="B82" s="19">
        <v>0</v>
      </c>
      <c r="C82" s="19">
        <v>0</v>
      </c>
      <c r="D82" s="20" t="s">
        <v>43</v>
      </c>
      <c r="E82" s="20">
        <v>23.278184204034499</v>
      </c>
      <c r="F82" s="20">
        <v>24.525031684559501</v>
      </c>
      <c r="G82" s="20">
        <v>24.698382035112601</v>
      </c>
      <c r="H82" s="20">
        <v>24.125466586657801</v>
      </c>
      <c r="I82" s="20">
        <v>25.501080864834901</v>
      </c>
      <c r="J82" s="20">
        <v>25.3556128134773</v>
      </c>
      <c r="K82" s="20">
        <v>27.274790632309301</v>
      </c>
      <c r="L82" s="20">
        <v>27.940202576645099</v>
      </c>
      <c r="M82" s="51">
        <v>26.859998447299098</v>
      </c>
    </row>
    <row r="83" spans="1:13" x14ac:dyDescent="0.35">
      <c r="A83" s="19" t="str">
        <f>B3&amp;C61&amp;D83</f>
        <v>DISTRIBUCION VOLUMEN X CRITERIO (Consumiciones)T.Carne Fresca IngDE 60 A 75 AÑOS</v>
      </c>
      <c r="B83" s="19">
        <v>0</v>
      </c>
      <c r="C83" s="19">
        <v>0</v>
      </c>
      <c r="D83" s="20" t="s">
        <v>44</v>
      </c>
      <c r="E83" s="20">
        <v>23.7446671669545</v>
      </c>
      <c r="F83" s="20">
        <v>22.9425829888336</v>
      </c>
      <c r="G83" s="20">
        <v>23.402877697841699</v>
      </c>
      <c r="H83" s="20">
        <v>25.165668869835201</v>
      </c>
      <c r="I83" s="20">
        <v>24.3746746037382</v>
      </c>
      <c r="J83" s="20">
        <v>22.872034585209601</v>
      </c>
      <c r="K83" s="20">
        <v>26.016449868633401</v>
      </c>
      <c r="L83" s="20">
        <v>26.5008443207903</v>
      </c>
      <c r="M83" s="51">
        <v>26.0856598600297</v>
      </c>
    </row>
    <row r="84" spans="1:13" x14ac:dyDescent="0.35">
      <c r="A84" s="19" t="str">
        <f>B3&amp;C61&amp;D84</f>
        <v>DISTRIBUCION VOLUMEN X CRITERIO (Consumiciones)T.Carne Fresca IngNIVEL ALTO</v>
      </c>
      <c r="B84" s="19">
        <v>0</v>
      </c>
      <c r="C84" s="19">
        <v>0</v>
      </c>
      <c r="D84" s="20" t="s">
        <v>256</v>
      </c>
      <c r="E84" s="20">
        <v>25.4488079122866</v>
      </c>
      <c r="F84" s="20">
        <v>25.431365419171701</v>
      </c>
      <c r="G84" s="20">
        <v>26.096900257571701</v>
      </c>
      <c r="H84" s="20">
        <v>26.7852060509538</v>
      </c>
      <c r="I84" s="20">
        <v>25.4370745579592</v>
      </c>
      <c r="J84" s="20">
        <v>24.694992378904001</v>
      </c>
      <c r="K84" s="20">
        <v>25.792752231552299</v>
      </c>
      <c r="L84" s="20">
        <v>24.005215109872299</v>
      </c>
      <c r="M84" s="51">
        <v>27.959907178780298</v>
      </c>
    </row>
    <row r="85" spans="1:13" x14ac:dyDescent="0.35">
      <c r="A85" s="19" t="str">
        <f>B3&amp;C61&amp;D85</f>
        <v>DISTRIBUCION VOLUMEN X CRITERIO (Consumiciones)T.Carne Fresca IngNIVEL MEDIO ALTO</v>
      </c>
      <c r="B85" s="19">
        <v>0</v>
      </c>
      <c r="C85" s="19">
        <v>0</v>
      </c>
      <c r="D85" s="20" t="s">
        <v>257</v>
      </c>
      <c r="E85" s="20">
        <v>15.183368609151501</v>
      </c>
      <c r="F85" s="20">
        <v>14.666996162549699</v>
      </c>
      <c r="G85" s="20">
        <v>14.426762293868601</v>
      </c>
      <c r="H85" s="20">
        <v>14.20766696804</v>
      </c>
      <c r="I85" s="20">
        <v>14.160954083553801</v>
      </c>
      <c r="J85" s="20">
        <v>13.1915630599519</v>
      </c>
      <c r="K85" s="20">
        <v>14.354316060878</v>
      </c>
      <c r="L85" s="20">
        <v>14.573801548910399</v>
      </c>
      <c r="M85" s="51">
        <v>15.5517011543006</v>
      </c>
    </row>
    <row r="86" spans="1:13" x14ac:dyDescent="0.35">
      <c r="A86" s="19" t="str">
        <f>B3&amp;C61&amp;D86</f>
        <v>DISTRIBUCION VOLUMEN X CRITERIO (Consumiciones)T.Carne Fresca IngNIVEL MEDIO</v>
      </c>
      <c r="B86" s="19">
        <v>0</v>
      </c>
      <c r="C86" s="19">
        <v>0</v>
      </c>
      <c r="D86" s="20" t="s">
        <v>258</v>
      </c>
      <c r="E86" s="20">
        <v>25.076639392689302</v>
      </c>
      <c r="F86" s="20">
        <v>26.143941453288701</v>
      </c>
      <c r="G86" s="20">
        <v>25.968684311809799</v>
      </c>
      <c r="H86" s="20">
        <v>24.072114727510499</v>
      </c>
      <c r="I86" s="20">
        <v>26.289667688349201</v>
      </c>
      <c r="J86" s="20">
        <v>26.933486336040499</v>
      </c>
      <c r="K86" s="20">
        <v>25.341605625877499</v>
      </c>
      <c r="L86" s="20">
        <v>26.612944374731601</v>
      </c>
      <c r="M86" s="51">
        <v>25.710526365619401</v>
      </c>
    </row>
    <row r="87" spans="1:13" x14ac:dyDescent="0.35">
      <c r="A87" s="19" t="str">
        <f>B3&amp;C61&amp;D87</f>
        <v>DISTRIBUCION VOLUMEN X CRITERIO (Consumiciones)T.Carne Fresca IngNIVEL MEDIO BAJO</v>
      </c>
      <c r="B87" s="19">
        <v>0</v>
      </c>
      <c r="C87" s="19">
        <v>0</v>
      </c>
      <c r="D87" s="20" t="s">
        <v>259</v>
      </c>
      <c r="E87" s="20">
        <v>13.5001679142767</v>
      </c>
      <c r="F87" s="20">
        <v>14.0195402826369</v>
      </c>
      <c r="G87" s="20">
        <v>14.401349290937601</v>
      </c>
      <c r="H87" s="20">
        <v>12.0910098883116</v>
      </c>
      <c r="I87" s="20">
        <v>14.955309266314799</v>
      </c>
      <c r="J87" s="20">
        <v>15.6737230046981</v>
      </c>
      <c r="K87" s="20">
        <v>15.6130522540883</v>
      </c>
      <c r="L87" s="20">
        <v>14.5207285196041</v>
      </c>
      <c r="M87" s="51">
        <v>12.46661456282</v>
      </c>
    </row>
    <row r="88" spans="1:13" x14ac:dyDescent="0.35">
      <c r="A88" s="19" t="str">
        <f>B3&amp;C61&amp;D88</f>
        <v>DISTRIBUCION VOLUMEN X CRITERIO (Consumiciones)T.Carne Fresca IngHOMBRE</v>
      </c>
      <c r="B88" s="19">
        <v>0</v>
      </c>
      <c r="C88" s="19">
        <v>0</v>
      </c>
      <c r="D88" s="20" t="s">
        <v>21</v>
      </c>
      <c r="E88" s="20">
        <v>47.066060793260199</v>
      </c>
      <c r="F88" s="20">
        <v>46.810432781074702</v>
      </c>
      <c r="G88" s="20">
        <v>46.795489534298497</v>
      </c>
      <c r="H88" s="20">
        <v>48.617324754546402</v>
      </c>
      <c r="I88" s="20">
        <v>47.792491323192102</v>
      </c>
      <c r="J88" s="20">
        <v>46.919188504864302</v>
      </c>
      <c r="K88" s="20">
        <v>49.6949593582424</v>
      </c>
      <c r="L88" s="20">
        <v>48.331925852643302</v>
      </c>
      <c r="M88" s="51">
        <v>48.431748379131697</v>
      </c>
    </row>
    <row r="89" spans="1:13" x14ac:dyDescent="0.35">
      <c r="A89" s="19" t="str">
        <f>B3&amp;C61&amp;D89</f>
        <v>DISTRIBUCION VOLUMEN X CRITERIO (Consumiciones)T.Carne Fresca IngMUJER</v>
      </c>
      <c r="B89" s="19">
        <v>0</v>
      </c>
      <c r="C89" s="19">
        <v>0</v>
      </c>
      <c r="D89" s="20" t="s">
        <v>22</v>
      </c>
      <c r="E89" s="20">
        <v>52.933939206739801</v>
      </c>
      <c r="F89" s="20">
        <v>53.189567218925298</v>
      </c>
      <c r="G89" s="20">
        <v>53.204510465701503</v>
      </c>
      <c r="H89" s="20">
        <v>51.382675245453598</v>
      </c>
      <c r="I89" s="20">
        <v>52.207508676807898</v>
      </c>
      <c r="J89" s="20">
        <v>53.0807766478747</v>
      </c>
      <c r="K89" s="20">
        <v>50.3050406417576</v>
      </c>
      <c r="L89" s="20">
        <v>51.668074147356698</v>
      </c>
      <c r="M89" s="51">
        <v>51.568251620868303</v>
      </c>
    </row>
    <row r="90" spans="1:13" x14ac:dyDescent="0.35">
      <c r="A90" s="19" t="str">
        <f>B3&amp;C90&amp;D90</f>
        <v>DISTRIBUCION VOLUMEN X CRITERIO (Consumiciones)Ternera Ing.T.ESPAÑA</v>
      </c>
      <c r="B90" s="19">
        <v>0</v>
      </c>
      <c r="C90" s="19" t="s">
        <v>128</v>
      </c>
      <c r="D90" s="20" t="s">
        <v>36</v>
      </c>
      <c r="E90" s="20">
        <v>100</v>
      </c>
      <c r="F90" s="20">
        <v>100</v>
      </c>
      <c r="G90" s="20">
        <v>100</v>
      </c>
      <c r="H90" s="20">
        <v>100</v>
      </c>
      <c r="I90" s="20">
        <v>100</v>
      </c>
      <c r="J90" s="20">
        <v>100</v>
      </c>
      <c r="K90" s="20">
        <v>100</v>
      </c>
      <c r="L90" s="20">
        <v>100</v>
      </c>
      <c r="M90" s="51">
        <v>100</v>
      </c>
    </row>
    <row r="91" spans="1:13" x14ac:dyDescent="0.35">
      <c r="A91" s="19" t="str">
        <f>B3&amp;C90&amp;D91</f>
        <v>DISTRIBUCION VOLUMEN X CRITERIO (Consumiciones)Ternera Ing.BCN AM</v>
      </c>
      <c r="B91" s="19">
        <v>0</v>
      </c>
      <c r="C91" s="19">
        <v>0</v>
      </c>
      <c r="D91" s="20" t="s">
        <v>1</v>
      </c>
      <c r="E91" s="20">
        <v>6.4759861181353697</v>
      </c>
      <c r="F91" s="20">
        <v>6.1515312592547602</v>
      </c>
      <c r="G91" s="20">
        <v>6.0925266548677497</v>
      </c>
      <c r="H91" s="20">
        <v>6.5659156107539998</v>
      </c>
      <c r="I91" s="20">
        <v>7.8511539879904504</v>
      </c>
      <c r="J91" s="20">
        <v>6.4181725613039804</v>
      </c>
      <c r="K91" s="20">
        <v>5.99659293925742</v>
      </c>
      <c r="L91" s="20">
        <v>6.5430861169770402</v>
      </c>
      <c r="M91" s="51">
        <v>9.7063532369259704</v>
      </c>
    </row>
    <row r="92" spans="1:13" x14ac:dyDescent="0.35">
      <c r="A92" s="19" t="str">
        <f>B3&amp;C90&amp;D92</f>
        <v>DISTRIBUCION VOLUMEN X CRITERIO (Consumiciones)Ternera Ing.REST.CAT ARAGON</v>
      </c>
      <c r="B92" s="19">
        <v>0</v>
      </c>
      <c r="C92" s="19">
        <v>0</v>
      </c>
      <c r="D92" s="20" t="s">
        <v>2</v>
      </c>
      <c r="E92" s="20">
        <v>9.7514588165535994</v>
      </c>
      <c r="F92" s="20">
        <v>11.1720511963793</v>
      </c>
      <c r="G92" s="20">
        <v>9.5411759186333995</v>
      </c>
      <c r="H92" s="20">
        <v>10.3947267469756</v>
      </c>
      <c r="I92" s="20">
        <v>9.0884712529310701</v>
      </c>
      <c r="J92" s="20">
        <v>10.307610187874999</v>
      </c>
      <c r="K92" s="20">
        <v>11.380767438247601</v>
      </c>
      <c r="L92" s="20">
        <v>12.0561741771555</v>
      </c>
      <c r="M92" s="51">
        <v>10.570807358785199</v>
      </c>
    </row>
    <row r="93" spans="1:13" x14ac:dyDescent="0.35">
      <c r="A93" s="19" t="str">
        <f>B3&amp;C90&amp;D93</f>
        <v>DISTRIBUCION VOLUMEN X CRITERIO (Consumiciones)Ternera Ing.LEVANTE</v>
      </c>
      <c r="B93" s="19">
        <v>0</v>
      </c>
      <c r="C93" s="19">
        <v>0</v>
      </c>
      <c r="D93" s="20" t="s">
        <v>3</v>
      </c>
      <c r="E93" s="20">
        <v>15.4872220575156</v>
      </c>
      <c r="F93" s="20">
        <v>18.780355610567302</v>
      </c>
      <c r="G93" s="20">
        <v>14.9215651630536</v>
      </c>
      <c r="H93" s="20">
        <v>17.430244284111598</v>
      </c>
      <c r="I93" s="20">
        <v>17.539914694647202</v>
      </c>
      <c r="J93" s="20">
        <v>18.0271800550655</v>
      </c>
      <c r="K93" s="20">
        <v>16.9334220133603</v>
      </c>
      <c r="L93" s="20">
        <v>19.589422721826601</v>
      </c>
      <c r="M93" s="51">
        <v>16.858994705635901</v>
      </c>
    </row>
    <row r="94" spans="1:13" x14ac:dyDescent="0.35">
      <c r="A94" s="19" t="str">
        <f>B3&amp;C90&amp;D94</f>
        <v>DISTRIBUCION VOLUMEN X CRITERIO (Consumiciones)Ternera Ing.ANDALUCIA</v>
      </c>
      <c r="B94" s="19">
        <v>0</v>
      </c>
      <c r="C94" s="19">
        <v>0</v>
      </c>
      <c r="D94" s="20" t="s">
        <v>4</v>
      </c>
      <c r="E94" s="20">
        <v>19.281010097486998</v>
      </c>
      <c r="F94" s="20">
        <v>17.863451009575599</v>
      </c>
      <c r="G94" s="20">
        <v>21.013229359135199</v>
      </c>
      <c r="H94" s="20">
        <v>16.679868502841</v>
      </c>
      <c r="I94" s="20">
        <v>19.813253640785099</v>
      </c>
      <c r="J94" s="20">
        <v>17.123918220914302</v>
      </c>
      <c r="K94" s="20">
        <v>18.205880068354801</v>
      </c>
      <c r="L94" s="20">
        <v>18.449619970584902</v>
      </c>
      <c r="M94" s="51">
        <v>18.8609626347397</v>
      </c>
    </row>
    <row r="95" spans="1:13" x14ac:dyDescent="0.35">
      <c r="A95" s="19" t="str">
        <f>B3&amp;C90&amp;D95</f>
        <v>DISTRIBUCION VOLUMEN X CRITERIO (Consumiciones)Ternera Ing.MDD AM</v>
      </c>
      <c r="B95" s="19">
        <v>0</v>
      </c>
      <c r="C95" s="19">
        <v>0</v>
      </c>
      <c r="D95" s="20" t="s">
        <v>5</v>
      </c>
      <c r="E95" s="20">
        <v>20.6943025060602</v>
      </c>
      <c r="F95" s="20">
        <v>20.723076718632498</v>
      </c>
      <c r="G95" s="20">
        <v>18.366728655891901</v>
      </c>
      <c r="H95" s="20">
        <v>21.012926625863599</v>
      </c>
      <c r="I95" s="20">
        <v>18.915752266575701</v>
      </c>
      <c r="J95" s="20">
        <v>18.665562449276798</v>
      </c>
      <c r="K95" s="20">
        <v>18.40646846357</v>
      </c>
      <c r="L95" s="20">
        <v>18.663851019996599</v>
      </c>
      <c r="M95" s="51">
        <v>17.383124055711399</v>
      </c>
    </row>
    <row r="96" spans="1:13" x14ac:dyDescent="0.35">
      <c r="A96" s="19" t="str">
        <f>B3&amp;C90&amp;D96</f>
        <v>DISTRIBUCION VOLUMEN X CRITERIO (Consumiciones)Ternera Ing.RTO CENTRO</v>
      </c>
      <c r="B96" s="19">
        <v>0</v>
      </c>
      <c r="C96" s="19">
        <v>0</v>
      </c>
      <c r="D96" s="20" t="s">
        <v>6</v>
      </c>
      <c r="E96" s="20">
        <v>11.2431593449713</v>
      </c>
      <c r="F96" s="20">
        <v>8.7115429155054702</v>
      </c>
      <c r="G96" s="20">
        <v>13.663902606043001</v>
      </c>
      <c r="H96" s="20">
        <v>11.9838388288471</v>
      </c>
      <c r="I96" s="20">
        <v>10.229211169017301</v>
      </c>
      <c r="J96" s="20">
        <v>12.4107935195649</v>
      </c>
      <c r="K96" s="20">
        <v>12.209841541090601</v>
      </c>
      <c r="L96" s="20">
        <v>11.100524296003901</v>
      </c>
      <c r="M96" s="51">
        <v>10.629718268730199</v>
      </c>
    </row>
    <row r="97" spans="1:13" x14ac:dyDescent="0.35">
      <c r="A97" s="19" t="str">
        <f>B3&amp;C90&amp;D97</f>
        <v>DISTRIBUCION VOLUMEN X CRITERIO (Consumiciones)Ternera Ing.NORTE-CENTRO</v>
      </c>
      <c r="B97" s="19">
        <v>0</v>
      </c>
      <c r="C97" s="19">
        <v>0</v>
      </c>
      <c r="D97" s="20" t="s">
        <v>7</v>
      </c>
      <c r="E97" s="20">
        <v>10.1637292687606</v>
      </c>
      <c r="F97" s="20">
        <v>8.4107518471550407</v>
      </c>
      <c r="G97" s="20">
        <v>8.5494750880177097</v>
      </c>
      <c r="H97" s="20">
        <v>7.73237044772182</v>
      </c>
      <c r="I97" s="20">
        <v>8.5423639184798095</v>
      </c>
      <c r="J97" s="20">
        <v>9.1984064379602994</v>
      </c>
      <c r="K97" s="20">
        <v>8.7670391875097096</v>
      </c>
      <c r="L97" s="20">
        <v>7.5731771895781801</v>
      </c>
      <c r="M97" s="51">
        <v>10.1275979838249</v>
      </c>
    </row>
    <row r="98" spans="1:13" x14ac:dyDescent="0.35">
      <c r="A98" s="19" t="str">
        <f>B3&amp;C90&amp;D98</f>
        <v>DISTRIBUCION VOLUMEN X CRITERIO (Consumiciones)Ternera Ing.NOROESTE</v>
      </c>
      <c r="B98" s="19">
        <v>0</v>
      </c>
      <c r="C98" s="19">
        <v>0</v>
      </c>
      <c r="D98" s="20" t="s">
        <v>8</v>
      </c>
      <c r="E98" s="20">
        <v>6.9031659719921201</v>
      </c>
      <c r="F98" s="20">
        <v>8.18722615404476</v>
      </c>
      <c r="G98" s="20">
        <v>7.8514314919239299</v>
      </c>
      <c r="H98" s="20">
        <v>8.2001099939027604</v>
      </c>
      <c r="I98" s="20">
        <v>8.0198790695732605</v>
      </c>
      <c r="J98" s="20">
        <v>7.8483300213132301</v>
      </c>
      <c r="K98" s="20">
        <v>8.0999689296256001</v>
      </c>
      <c r="L98" s="20">
        <v>6.0241481916715003</v>
      </c>
      <c r="M98" s="51">
        <v>5.8624792097812399</v>
      </c>
    </row>
    <row r="99" spans="1:13" x14ac:dyDescent="0.35">
      <c r="A99" s="19" t="str">
        <f>B3&amp;C90&amp;D99</f>
        <v>DISTRIBUCION VOLUMEN X CRITERIO (Consumiciones)Ternera Ing.&lt;2MIL</v>
      </c>
      <c r="B99" s="19">
        <v>0</v>
      </c>
      <c r="C99" s="19">
        <v>0</v>
      </c>
      <c r="D99" s="20" t="s">
        <v>9</v>
      </c>
      <c r="E99" s="21">
        <v>4.1755811722851002</v>
      </c>
      <c r="F99" s="20">
        <v>3.10668981463904</v>
      </c>
      <c r="G99" s="20">
        <v>5.2496418899426702</v>
      </c>
      <c r="H99" s="20">
        <v>3.1869957766963499</v>
      </c>
      <c r="I99" s="20">
        <v>2.77578260355277</v>
      </c>
      <c r="J99" s="20">
        <v>3.5529038325887599</v>
      </c>
      <c r="K99" s="20">
        <v>6.0345250116513904</v>
      </c>
      <c r="L99" s="20">
        <v>5.011145319233</v>
      </c>
      <c r="M99" s="51">
        <v>5.7755576857153699</v>
      </c>
    </row>
    <row r="100" spans="1:13" x14ac:dyDescent="0.35">
      <c r="A100" s="19" t="str">
        <f>B3&amp;C90&amp;D100</f>
        <v>DISTRIBUCION VOLUMEN X CRITERIO (Consumiciones)Ternera Ing.2-5MIL</v>
      </c>
      <c r="B100" s="19">
        <v>0</v>
      </c>
      <c r="C100" s="19">
        <v>0</v>
      </c>
      <c r="D100" s="20" t="s">
        <v>10</v>
      </c>
      <c r="E100" s="20">
        <v>3.90509059835022</v>
      </c>
      <c r="F100" s="20">
        <v>5.6318020107981699</v>
      </c>
      <c r="G100" s="20">
        <v>4.9847193065991098</v>
      </c>
      <c r="H100" s="20">
        <v>4.7143432528068203</v>
      </c>
      <c r="I100" s="20">
        <v>4.7326289495473803</v>
      </c>
      <c r="J100" s="20">
        <v>4.8766449489165096</v>
      </c>
      <c r="K100" s="20">
        <v>3.8696539537051402</v>
      </c>
      <c r="L100" s="20">
        <v>5.0442543402002302</v>
      </c>
      <c r="M100" s="51">
        <v>3.6123693866409399</v>
      </c>
    </row>
    <row r="101" spans="1:13" x14ac:dyDescent="0.35">
      <c r="A101" s="19" t="str">
        <f>B3&amp;C90&amp;D101</f>
        <v>DISTRIBUCION VOLUMEN X CRITERIO (Consumiciones)Ternera Ing.5-10MIL</v>
      </c>
      <c r="B101" s="19">
        <v>0</v>
      </c>
      <c r="C101" s="19">
        <v>0</v>
      </c>
      <c r="D101" s="20" t="s">
        <v>11</v>
      </c>
      <c r="E101" s="20">
        <v>6.6363356062852104</v>
      </c>
      <c r="F101" s="20">
        <v>7.4375859031506097</v>
      </c>
      <c r="G101" s="20">
        <v>7.6354224999925098</v>
      </c>
      <c r="H101" s="20">
        <v>6.0460721006597202</v>
      </c>
      <c r="I101" s="20">
        <v>6.7072405179551797</v>
      </c>
      <c r="J101" s="20">
        <v>6.8317563313941596</v>
      </c>
      <c r="K101" s="20">
        <v>9.4484086142613002</v>
      </c>
      <c r="L101" s="20">
        <v>6.682964385999</v>
      </c>
      <c r="M101" s="51">
        <v>6.4976829221842696</v>
      </c>
    </row>
    <row r="102" spans="1:13" x14ac:dyDescent="0.35">
      <c r="A102" s="19" t="str">
        <f>B3&amp;C90&amp;D102</f>
        <v>DISTRIBUCION VOLUMEN X CRITERIO (Consumiciones)Ternera Ing.10-30MIL</v>
      </c>
      <c r="B102" s="19">
        <v>0</v>
      </c>
      <c r="C102" s="19">
        <v>0</v>
      </c>
      <c r="D102" s="20" t="s">
        <v>12</v>
      </c>
      <c r="E102" s="20">
        <v>16.040941036954401</v>
      </c>
      <c r="F102" s="20">
        <v>15.561426922521999</v>
      </c>
      <c r="G102" s="20">
        <v>15.0687022291166</v>
      </c>
      <c r="H102" s="20">
        <v>14.6844150424105</v>
      </c>
      <c r="I102" s="20">
        <v>17.669779221953998</v>
      </c>
      <c r="J102" s="20">
        <v>16.989307357994001</v>
      </c>
      <c r="K102" s="20">
        <v>16.343046061830002</v>
      </c>
      <c r="L102" s="20">
        <v>19.8205900148917</v>
      </c>
      <c r="M102" s="51">
        <v>19.329158361159401</v>
      </c>
    </row>
    <row r="103" spans="1:13" x14ac:dyDescent="0.35">
      <c r="A103" s="19" t="str">
        <f>B3&amp;C90&amp;D103</f>
        <v>DISTRIBUCION VOLUMEN X CRITERIO (Consumiciones)Ternera Ing.30-100MIL</v>
      </c>
      <c r="B103" s="19">
        <v>0</v>
      </c>
      <c r="C103" s="19">
        <v>0</v>
      </c>
      <c r="D103" s="20" t="s">
        <v>13</v>
      </c>
      <c r="E103" s="20">
        <v>25.048304005859698</v>
      </c>
      <c r="F103" s="20">
        <v>24.8552555642461</v>
      </c>
      <c r="G103" s="20">
        <v>22.223506593717001</v>
      </c>
      <c r="H103" s="20">
        <v>25.429588859530998</v>
      </c>
      <c r="I103" s="20">
        <v>25.023065843764599</v>
      </c>
      <c r="J103" s="20">
        <v>21.8191238821932</v>
      </c>
      <c r="K103" s="20">
        <v>21.5688208792916</v>
      </c>
      <c r="L103" s="20">
        <v>22.984849475565898</v>
      </c>
      <c r="M103" s="51">
        <v>24.761144192069899</v>
      </c>
    </row>
    <row r="104" spans="1:13" x14ac:dyDescent="0.35">
      <c r="A104" s="19" t="str">
        <f>B3&amp;C90&amp;D104</f>
        <v>DISTRIBUCION VOLUMEN X CRITERIO (Consumiciones)Ternera Ing.100-200MIL</v>
      </c>
      <c r="B104" s="19">
        <v>0</v>
      </c>
      <c r="C104" s="19">
        <v>0</v>
      </c>
      <c r="D104" s="20" t="s">
        <v>14</v>
      </c>
      <c r="E104" s="20">
        <v>9.6193299733175195</v>
      </c>
      <c r="F104" s="20">
        <v>7.45929234788023</v>
      </c>
      <c r="G104" s="20">
        <v>8.3849101655341904</v>
      </c>
      <c r="H104" s="20">
        <v>9.2127722013365201</v>
      </c>
      <c r="I104" s="20">
        <v>8.4440331480180095</v>
      </c>
      <c r="J104" s="20">
        <v>9.5821071274167</v>
      </c>
      <c r="K104" s="20">
        <v>9.4336094065558491</v>
      </c>
      <c r="L104" s="20">
        <v>10.7480496612291</v>
      </c>
      <c r="M104" s="51">
        <v>9.8583979787463694</v>
      </c>
    </row>
    <row r="105" spans="1:13" x14ac:dyDescent="0.35">
      <c r="A105" s="19" t="str">
        <f>B3&amp;C90&amp;D105</f>
        <v>DISTRIBUCION VOLUMEN X CRITERIO (Consumiciones)Ternera Ing.200-500MIL</v>
      </c>
      <c r="B105" s="19">
        <v>0</v>
      </c>
      <c r="C105" s="19">
        <v>0</v>
      </c>
      <c r="D105" s="20" t="s">
        <v>15</v>
      </c>
      <c r="E105" s="20">
        <v>14.9681170541149</v>
      </c>
      <c r="F105" s="20">
        <v>16.292087797766001</v>
      </c>
      <c r="G105" s="20">
        <v>18.6636879895627</v>
      </c>
      <c r="H105" s="20">
        <v>17.157862070810602</v>
      </c>
      <c r="I105" s="20">
        <v>17.8402090189884</v>
      </c>
      <c r="J105" s="20">
        <v>17.819764796007401</v>
      </c>
      <c r="K105" s="20">
        <v>16.514331210191099</v>
      </c>
      <c r="L105" s="20">
        <v>14.785681460477001</v>
      </c>
      <c r="M105" s="51">
        <v>14.1069029874433</v>
      </c>
    </row>
    <row r="106" spans="1:13" x14ac:dyDescent="0.35">
      <c r="A106" s="19" t="str">
        <f>B3&amp;C90&amp;D106</f>
        <v>DISTRIBUCION VOLUMEN X CRITERIO (Consumiciones)Ternera Ing.&gt;500MIL</v>
      </c>
      <c r="B106" s="19">
        <v>0</v>
      </c>
      <c r="C106" s="19">
        <v>0</v>
      </c>
      <c r="D106" s="20" t="s">
        <v>16</v>
      </c>
      <c r="E106" s="20">
        <v>19.606334036727599</v>
      </c>
      <c r="F106" s="20">
        <v>19.6558463501128</v>
      </c>
      <c r="G106" s="20">
        <v>17.789440270237101</v>
      </c>
      <c r="H106" s="20">
        <v>19.5679423676089</v>
      </c>
      <c r="I106" s="20">
        <v>16.807255825604098</v>
      </c>
      <c r="J106" s="20">
        <v>18.528372761542101</v>
      </c>
      <c r="K106" s="20">
        <v>16.787585443529601</v>
      </c>
      <c r="L106" s="20">
        <v>14.9224791566322</v>
      </c>
      <c r="M106" s="51">
        <v>16.058815687568998</v>
      </c>
    </row>
    <row r="107" spans="1:13" x14ac:dyDescent="0.35">
      <c r="A107" s="19" t="str">
        <f>B3&amp;C90&amp;D107</f>
        <v>DISTRIBUCION VOLUMEN X CRITERIO (Consumiciones)Ternera Ing.DE 15 A 19 AÑOS</v>
      </c>
      <c r="B107" s="19">
        <v>0</v>
      </c>
      <c r="C107" s="19">
        <v>0</v>
      </c>
      <c r="D107" s="20" t="s">
        <v>39</v>
      </c>
      <c r="E107" s="20">
        <v>4.09997453828848</v>
      </c>
      <c r="F107" s="20">
        <v>2.5172072078913201</v>
      </c>
      <c r="G107" s="20">
        <v>6.6617135179434301</v>
      </c>
      <c r="H107" s="20">
        <v>4.1236043729811396</v>
      </c>
      <c r="I107" s="20">
        <v>5.0921116901731898</v>
      </c>
      <c r="J107" s="20">
        <v>5.2731449527088996</v>
      </c>
      <c r="K107" s="20">
        <v>3.6137224250427198</v>
      </c>
      <c r="L107" s="20">
        <v>2.889532222608</v>
      </c>
      <c r="M107" s="51">
        <v>3.8519133349415302</v>
      </c>
    </row>
    <row r="108" spans="1:13" x14ac:dyDescent="0.35">
      <c r="A108" s="19" t="str">
        <f>B3&amp;C90&amp;D108</f>
        <v>DISTRIBUCION VOLUMEN X CRITERIO (Consumiciones)Ternera Ing.DE 20 A 24 AÑOS</v>
      </c>
      <c r="B108" s="19">
        <v>0</v>
      </c>
      <c r="C108" s="19">
        <v>0</v>
      </c>
      <c r="D108" s="20" t="s">
        <v>40</v>
      </c>
      <c r="E108" s="20">
        <v>5.2557639385431001</v>
      </c>
      <c r="F108" s="20">
        <v>4.8391124163749399</v>
      </c>
      <c r="G108" s="20">
        <v>4.4617917780925502</v>
      </c>
      <c r="H108" s="20">
        <v>2.9743679644788199</v>
      </c>
      <c r="I108" s="20">
        <v>5.5635831031387601</v>
      </c>
      <c r="J108" s="20">
        <v>4.9350989434403001</v>
      </c>
      <c r="K108" s="20">
        <v>5.1470512272797899</v>
      </c>
      <c r="L108" s="20">
        <v>2.6344506588005401</v>
      </c>
      <c r="M108" s="51">
        <v>5.0572730850780196</v>
      </c>
    </row>
    <row r="109" spans="1:13" x14ac:dyDescent="0.35">
      <c r="A109" s="19" t="str">
        <f>B3&amp;C90&amp;D109</f>
        <v>DISTRIBUCION VOLUMEN X CRITERIO (Consumiciones)Ternera Ing.DE 25 A 34 AÑOS</v>
      </c>
      <c r="B109" s="19">
        <v>0</v>
      </c>
      <c r="C109" s="19">
        <v>0</v>
      </c>
      <c r="D109" s="20" t="s">
        <v>41</v>
      </c>
      <c r="E109" s="20">
        <v>14.6863570569052</v>
      </c>
      <c r="F109" s="20">
        <v>15.086102483882501</v>
      </c>
      <c r="G109" s="20">
        <v>15.154638660713299</v>
      </c>
      <c r="H109" s="20">
        <v>15.133020688035501</v>
      </c>
      <c r="I109" s="20">
        <v>14.457963108566</v>
      </c>
      <c r="J109" s="20">
        <v>15.0076227027601</v>
      </c>
      <c r="K109" s="20">
        <v>12.9032157837502</v>
      </c>
      <c r="L109" s="20">
        <v>13.1825034512547</v>
      </c>
      <c r="M109" s="51">
        <v>12.6214593146528</v>
      </c>
    </row>
    <row r="110" spans="1:13" x14ac:dyDescent="0.35">
      <c r="A110" s="19" t="str">
        <f>B3&amp;C90&amp;D110</f>
        <v>DISTRIBUCION VOLUMEN X CRITERIO (Consumiciones)Ternera Ing.DE 35 A 49 AÑOS</v>
      </c>
      <c r="B110" s="19">
        <v>0</v>
      </c>
      <c r="C110" s="19">
        <v>0</v>
      </c>
      <c r="D110" s="20" t="s">
        <v>42</v>
      </c>
      <c r="E110" s="20">
        <v>33.472607732686903</v>
      </c>
      <c r="F110" s="20">
        <v>31.923974287905601</v>
      </c>
      <c r="G110" s="20">
        <v>28.983147116103499</v>
      </c>
      <c r="H110" s="20">
        <v>32.808372528507498</v>
      </c>
      <c r="I110" s="20">
        <v>29.818597401874499</v>
      </c>
      <c r="J110" s="20">
        <v>31.525242144065299</v>
      </c>
      <c r="K110" s="20">
        <v>29.4678810004661</v>
      </c>
      <c r="L110" s="20">
        <v>31.981098452161799</v>
      </c>
      <c r="M110" s="51">
        <v>30.1140510138009</v>
      </c>
    </row>
    <row r="111" spans="1:13" x14ac:dyDescent="0.35">
      <c r="A111" s="19" t="str">
        <f>B3&amp;C90&amp;D111</f>
        <v>DISTRIBUCION VOLUMEN X CRITERIO (Consumiciones)Ternera Ing.DE 50 A 59 AÑOS</v>
      </c>
      <c r="B111" s="19">
        <v>0</v>
      </c>
      <c r="C111" s="19">
        <v>0</v>
      </c>
      <c r="D111" s="20" t="s">
        <v>43</v>
      </c>
      <c r="E111" s="20">
        <v>21.9064264662284</v>
      </c>
      <c r="F111" s="20">
        <v>24.653463842841798</v>
      </c>
      <c r="G111" s="20">
        <v>25.3092324016982</v>
      </c>
      <c r="H111" s="20">
        <v>24.924320634620901</v>
      </c>
      <c r="I111" s="20">
        <v>27.0712571058802</v>
      </c>
      <c r="J111" s="20">
        <v>24.9559798396578</v>
      </c>
      <c r="K111" s="20">
        <v>26.4094104396458</v>
      </c>
      <c r="L111" s="20">
        <v>27.986594673049499</v>
      </c>
      <c r="M111" s="51">
        <v>25.210073257747901</v>
      </c>
    </row>
    <row r="112" spans="1:13" x14ac:dyDescent="0.35">
      <c r="A112" s="19" t="str">
        <f>B3&amp;C90&amp;D112</f>
        <v>DISTRIBUCION VOLUMEN X CRITERIO (Consumiciones)Ternera Ing.DE 60 A 75 AÑOS</v>
      </c>
      <c r="B112" s="19">
        <v>0</v>
      </c>
      <c r="C112" s="19">
        <v>0</v>
      </c>
      <c r="D112" s="20" t="s">
        <v>44</v>
      </c>
      <c r="E112" s="21">
        <v>20.578908634310501</v>
      </c>
      <c r="F112" s="20">
        <v>20.980121726188202</v>
      </c>
      <c r="G112" s="20">
        <v>19.429519448745101</v>
      </c>
      <c r="H112" s="20">
        <v>20.036306524254101</v>
      </c>
      <c r="I112" s="21">
        <v>17.996479240740602</v>
      </c>
      <c r="J112" s="20">
        <v>18.302886766836298</v>
      </c>
      <c r="K112" s="20">
        <v>22.458705530526601</v>
      </c>
      <c r="L112" s="20">
        <v>21.325834356353699</v>
      </c>
      <c r="M112" s="51">
        <v>23.145258560491602</v>
      </c>
    </row>
    <row r="113" spans="1:13" x14ac:dyDescent="0.35">
      <c r="A113" s="19" t="str">
        <f>B3&amp;C90&amp;D113</f>
        <v>DISTRIBUCION VOLUMEN X CRITERIO (Consumiciones)Ternera Ing.NIVEL ALTO</v>
      </c>
      <c r="B113" s="19">
        <v>0</v>
      </c>
      <c r="C113" s="19">
        <v>0</v>
      </c>
      <c r="D113" s="20" t="s">
        <v>256</v>
      </c>
      <c r="E113" s="20">
        <v>23.9769240159746</v>
      </c>
      <c r="F113" s="20">
        <v>25.185351472028799</v>
      </c>
      <c r="G113" s="20">
        <v>22.830851268782698</v>
      </c>
      <c r="H113" s="20">
        <v>27.3546279002876</v>
      </c>
      <c r="I113" s="20">
        <v>23.095102248137</v>
      </c>
      <c r="J113" s="20">
        <v>25.099038250039801</v>
      </c>
      <c r="K113" s="20">
        <v>25.427877893428601</v>
      </c>
      <c r="L113" s="20">
        <v>24.061668556146099</v>
      </c>
      <c r="M113" s="51">
        <v>27.805289285578301</v>
      </c>
    </row>
    <row r="114" spans="1:13" x14ac:dyDescent="0.35">
      <c r="A114" s="19" t="str">
        <f>B3&amp;C90&amp;D114</f>
        <v>DISTRIBUCION VOLUMEN X CRITERIO (Consumiciones)Ternera Ing.NIVEL MEDIO ALTO</v>
      </c>
      <c r="B114" s="19">
        <v>0</v>
      </c>
      <c r="C114" s="19">
        <v>0</v>
      </c>
      <c r="D114" s="20" t="s">
        <v>257</v>
      </c>
      <c r="E114" s="20">
        <v>15.2676444428943</v>
      </c>
      <c r="F114" s="20">
        <v>12.8193414028507</v>
      </c>
      <c r="G114" s="20">
        <v>14.591235462228999</v>
      </c>
      <c r="H114" s="20">
        <v>15.9710189072711</v>
      </c>
      <c r="I114" s="20">
        <v>15.972119204837201</v>
      </c>
      <c r="J114" s="20">
        <v>14.5946220125452</v>
      </c>
      <c r="K114" s="20">
        <v>15.640476930247001</v>
      </c>
      <c r="L114" s="20">
        <v>14.8807786067338</v>
      </c>
      <c r="M114" s="51">
        <v>14.7742721836395</v>
      </c>
    </row>
    <row r="115" spans="1:13" x14ac:dyDescent="0.35">
      <c r="A115" s="19" t="str">
        <f>B3&amp;C90&amp;D115</f>
        <v>DISTRIBUCION VOLUMEN X CRITERIO (Consumiciones)Ternera Ing.NIVEL MEDIO</v>
      </c>
      <c r="B115" s="19">
        <v>0</v>
      </c>
      <c r="C115" s="19">
        <v>0</v>
      </c>
      <c r="D115" s="20" t="s">
        <v>258</v>
      </c>
      <c r="E115" s="20">
        <v>24.7234544217924</v>
      </c>
      <c r="F115" s="20">
        <v>27.9296201656934</v>
      </c>
      <c r="G115" s="20">
        <v>28.777644349547401</v>
      </c>
      <c r="H115" s="20">
        <v>24.562338050218099</v>
      </c>
      <c r="I115" s="20">
        <v>27.5906038867512</v>
      </c>
      <c r="J115" s="20">
        <v>26.074990708645899</v>
      </c>
      <c r="K115" s="20">
        <v>25.438907876339901</v>
      </c>
      <c r="L115" s="20">
        <v>26.8750558325052</v>
      </c>
      <c r="M115" s="51">
        <v>25.2176021736094</v>
      </c>
    </row>
    <row r="116" spans="1:13" x14ac:dyDescent="0.35">
      <c r="A116" s="19" t="str">
        <f>B3&amp;C90&amp;D116</f>
        <v>DISTRIBUCION VOLUMEN X CRITERIO (Consumiciones)Ternera Ing.NIVEL MEDIO BAJO</v>
      </c>
      <c r="B116" s="19">
        <v>0</v>
      </c>
      <c r="C116" s="19">
        <v>0</v>
      </c>
      <c r="D116" s="20" t="s">
        <v>259</v>
      </c>
      <c r="E116" s="20">
        <v>14.7277026909192</v>
      </c>
      <c r="F116" s="20">
        <v>14.5247514978472</v>
      </c>
      <c r="G116" s="20">
        <v>13.8354660222183</v>
      </c>
      <c r="H116" s="20">
        <v>10.405536672077501</v>
      </c>
      <c r="I116" s="20">
        <v>15.7796742253982</v>
      </c>
      <c r="J116" s="20">
        <v>14.4346021404246</v>
      </c>
      <c r="K116" s="20">
        <v>15.973036740717699</v>
      </c>
      <c r="L116" s="20">
        <v>15.752769522497401</v>
      </c>
      <c r="M116" s="51">
        <v>14.089001180757499</v>
      </c>
    </row>
    <row r="117" spans="1:13" x14ac:dyDescent="0.35">
      <c r="A117" s="19" t="str">
        <f>B3&amp;C90&amp;D117</f>
        <v>DISTRIBUCION VOLUMEN X CRITERIO (Consumiciones)Ternera Ing.HOMBRE</v>
      </c>
      <c r="B117" s="19">
        <v>0</v>
      </c>
      <c r="C117" s="19">
        <v>0</v>
      </c>
      <c r="D117" s="20" t="s">
        <v>21</v>
      </c>
      <c r="E117" s="20">
        <v>47.647037896095298</v>
      </c>
      <c r="F117" s="20">
        <v>49.060020199105502</v>
      </c>
      <c r="G117" s="20">
        <v>48.639251657288398</v>
      </c>
      <c r="H117" s="20">
        <v>48.790696885182101</v>
      </c>
      <c r="I117" s="20">
        <v>50.450086627376997</v>
      </c>
      <c r="J117" s="20">
        <v>48.195268235704603</v>
      </c>
      <c r="K117" s="20">
        <v>49.872494951064198</v>
      </c>
      <c r="L117" s="20">
        <v>48.456784950227302</v>
      </c>
      <c r="M117" s="51">
        <v>47.6678770488681</v>
      </c>
    </row>
    <row r="118" spans="1:13" x14ac:dyDescent="0.35">
      <c r="A118" s="19" t="str">
        <f>B3&amp;C90&amp;D118</f>
        <v>DISTRIBUCION VOLUMEN X CRITERIO (Consumiciones)Ternera Ing.MUJER</v>
      </c>
      <c r="B118" s="19">
        <v>0</v>
      </c>
      <c r="C118" s="19">
        <v>0</v>
      </c>
      <c r="D118" s="20" t="s">
        <v>22</v>
      </c>
      <c r="E118" s="20">
        <v>52.352996982961599</v>
      </c>
      <c r="F118" s="20">
        <v>50.939960816772903</v>
      </c>
      <c r="G118" s="20">
        <v>51.360778289197199</v>
      </c>
      <c r="H118" s="20">
        <v>51.209303114817899</v>
      </c>
      <c r="I118" s="20">
        <v>49.549906414600699</v>
      </c>
      <c r="J118" s="20">
        <v>51.804703321374703</v>
      </c>
      <c r="K118" s="20">
        <v>50.127485629951799</v>
      </c>
      <c r="L118" s="20">
        <v>51.543224259258103</v>
      </c>
      <c r="M118" s="51">
        <v>52.332148343765503</v>
      </c>
    </row>
    <row r="119" spans="1:13" x14ac:dyDescent="0.35">
      <c r="A119" s="19" t="str">
        <f>B3&amp;C119&amp;D119</f>
        <v>DISTRIBUCION VOLUMEN X CRITERIO (Consumiciones)Pollo Ing.T.ESPAÑA</v>
      </c>
      <c r="B119" s="19">
        <v>0</v>
      </c>
      <c r="C119" s="19" t="s">
        <v>129</v>
      </c>
      <c r="D119" s="20" t="s">
        <v>36</v>
      </c>
      <c r="E119" s="20">
        <v>100</v>
      </c>
      <c r="F119" s="20">
        <v>100</v>
      </c>
      <c r="G119" s="20">
        <v>100</v>
      </c>
      <c r="H119" s="20">
        <v>100</v>
      </c>
      <c r="I119" s="20">
        <v>100</v>
      </c>
      <c r="J119" s="20">
        <v>100</v>
      </c>
      <c r="K119" s="20">
        <v>100</v>
      </c>
      <c r="L119" s="20">
        <v>100</v>
      </c>
      <c r="M119" s="51">
        <v>100</v>
      </c>
    </row>
    <row r="120" spans="1:13" x14ac:dyDescent="0.35">
      <c r="A120" s="19" t="str">
        <f>B3&amp;C119&amp;D120</f>
        <v>DISTRIBUCION VOLUMEN X CRITERIO (Consumiciones)Pollo Ing.BCN AM</v>
      </c>
      <c r="B120" s="19">
        <v>0</v>
      </c>
      <c r="C120" s="19">
        <v>0</v>
      </c>
      <c r="D120" s="20" t="s">
        <v>1</v>
      </c>
      <c r="E120" s="20">
        <v>9.6895497864622708</v>
      </c>
      <c r="F120" s="21">
        <v>7.8980485395676103</v>
      </c>
      <c r="G120" s="20">
        <v>8.3966255993472796</v>
      </c>
      <c r="H120" s="20">
        <v>10.1411478284392</v>
      </c>
      <c r="I120" s="20">
        <v>8.1766664582291106</v>
      </c>
      <c r="J120" s="20">
        <v>6.5412108506886399</v>
      </c>
      <c r="K120" s="21">
        <v>6.1012982985938597</v>
      </c>
      <c r="L120" s="20">
        <v>8.9422608781213295</v>
      </c>
      <c r="M120" s="51">
        <v>10.398884657372999</v>
      </c>
    </row>
    <row r="121" spans="1:13" x14ac:dyDescent="0.35">
      <c r="A121" s="19" t="str">
        <f>B3&amp;C119&amp;D121</f>
        <v>DISTRIBUCION VOLUMEN X CRITERIO (Consumiciones)Pollo Ing.REST.CAT ARAGON</v>
      </c>
      <c r="B121" s="19">
        <v>0</v>
      </c>
      <c r="C121" s="19">
        <v>0</v>
      </c>
      <c r="D121" s="20" t="s">
        <v>2</v>
      </c>
      <c r="E121" s="20">
        <v>12.0571744786425</v>
      </c>
      <c r="F121" s="20">
        <v>14.086239875094501</v>
      </c>
      <c r="G121" s="20">
        <v>12.849997516681</v>
      </c>
      <c r="H121" s="20">
        <v>12.638933034485101</v>
      </c>
      <c r="I121" s="20">
        <v>10.7248581677202</v>
      </c>
      <c r="J121" s="20">
        <v>10.1015665558204</v>
      </c>
      <c r="K121" s="20">
        <v>14.3515864088964</v>
      </c>
      <c r="L121" s="20">
        <v>13.1243726116668</v>
      </c>
      <c r="M121" s="51">
        <v>12.8418157898709</v>
      </c>
    </row>
    <row r="122" spans="1:13" x14ac:dyDescent="0.35">
      <c r="A122" s="19" t="str">
        <f>B3&amp;C119&amp;D122</f>
        <v>DISTRIBUCION VOLUMEN X CRITERIO (Consumiciones)Pollo Ing.LEVANTE</v>
      </c>
      <c r="B122" s="19">
        <v>0</v>
      </c>
      <c r="C122" s="19">
        <v>0</v>
      </c>
      <c r="D122" s="20" t="s">
        <v>3</v>
      </c>
      <c r="E122" s="20">
        <v>14.4203162091476</v>
      </c>
      <c r="F122" s="20">
        <v>14.3135307067074</v>
      </c>
      <c r="G122" s="20">
        <v>13.97731308523</v>
      </c>
      <c r="H122" s="20">
        <v>15.7532376568108</v>
      </c>
      <c r="I122" s="20">
        <v>15.8580142343899</v>
      </c>
      <c r="J122" s="20">
        <v>14.937010169134499</v>
      </c>
      <c r="K122" s="20">
        <v>13.911999707692701</v>
      </c>
      <c r="L122" s="20">
        <v>15.775246201137</v>
      </c>
      <c r="M122" s="51">
        <v>17.708284072786501</v>
      </c>
    </row>
    <row r="123" spans="1:13" x14ac:dyDescent="0.35">
      <c r="A123" s="19" t="str">
        <f>B3&amp;C119&amp;D123</f>
        <v>DISTRIBUCION VOLUMEN X CRITERIO (Consumiciones)Pollo Ing.ANDALUCIA</v>
      </c>
      <c r="B123" s="19">
        <v>0</v>
      </c>
      <c r="C123" s="19">
        <v>0</v>
      </c>
      <c r="D123" s="20" t="s">
        <v>4</v>
      </c>
      <c r="E123" s="20">
        <v>19.9258776062759</v>
      </c>
      <c r="F123" s="20">
        <v>21.224950728505899</v>
      </c>
      <c r="G123" s="20">
        <v>21.779365348626101</v>
      </c>
      <c r="H123" s="20">
        <v>19.276484539917</v>
      </c>
      <c r="I123" s="20">
        <v>19.9278687639274</v>
      </c>
      <c r="J123" s="20">
        <v>26.971657848032901</v>
      </c>
      <c r="K123" s="20">
        <v>24.9470439932335</v>
      </c>
      <c r="L123" s="20">
        <v>22.595611380173899</v>
      </c>
      <c r="M123" s="51">
        <v>19.934957212498698</v>
      </c>
    </row>
    <row r="124" spans="1:13" x14ac:dyDescent="0.35">
      <c r="A124" s="19" t="str">
        <f>B3&amp;C119&amp;D124</f>
        <v>DISTRIBUCION VOLUMEN X CRITERIO (Consumiciones)Pollo Ing.MDD AM</v>
      </c>
      <c r="B124" s="19">
        <v>0</v>
      </c>
      <c r="C124" s="19">
        <v>0</v>
      </c>
      <c r="D124" s="20" t="s">
        <v>5</v>
      </c>
      <c r="E124" s="20">
        <v>21.4877496419431</v>
      </c>
      <c r="F124" s="20">
        <v>19.3631208372265</v>
      </c>
      <c r="G124" s="20">
        <v>16.445529889197399</v>
      </c>
      <c r="H124" s="20">
        <v>18.351951772076699</v>
      </c>
      <c r="I124" s="20">
        <v>20.3474109213698</v>
      </c>
      <c r="J124" s="20">
        <v>17.528900204949199</v>
      </c>
      <c r="K124" s="20">
        <v>17.535553354472899</v>
      </c>
      <c r="L124" s="20">
        <v>19.474171705483901</v>
      </c>
      <c r="M124" s="51">
        <v>17.599032564784999</v>
      </c>
    </row>
    <row r="125" spans="1:13" x14ac:dyDescent="0.35">
      <c r="A125" s="19" t="str">
        <f>B3&amp;C119&amp;D125</f>
        <v>DISTRIBUCION VOLUMEN X CRITERIO (Consumiciones)Pollo Ing.RTO CENTRO</v>
      </c>
      <c r="B125" s="19">
        <v>0</v>
      </c>
      <c r="C125" s="19">
        <v>0</v>
      </c>
      <c r="D125" s="20" t="s">
        <v>6</v>
      </c>
      <c r="E125" s="20">
        <v>10.0672376017451</v>
      </c>
      <c r="F125" s="20">
        <v>10.041582048400899</v>
      </c>
      <c r="G125" s="20">
        <v>11.7300459247116</v>
      </c>
      <c r="H125" s="20">
        <v>10.896998797200199</v>
      </c>
      <c r="I125" s="20">
        <v>10.9443784392196</v>
      </c>
      <c r="J125" s="20">
        <v>10.447273301692199</v>
      </c>
      <c r="K125" s="20">
        <v>10.7929625046784</v>
      </c>
      <c r="L125" s="20">
        <v>8.5102231775817607</v>
      </c>
      <c r="M125" s="51">
        <v>9.9360828683976194</v>
      </c>
    </row>
    <row r="126" spans="1:13" x14ac:dyDescent="0.35">
      <c r="A126" s="19" t="str">
        <f>B3&amp;C119&amp;D126</f>
        <v>DISTRIBUCION VOLUMEN X CRITERIO (Consumiciones)Pollo Ing.NORTE-CENTRO</v>
      </c>
      <c r="B126" s="19">
        <v>0</v>
      </c>
      <c r="C126" s="19">
        <v>0</v>
      </c>
      <c r="D126" s="20" t="s">
        <v>7</v>
      </c>
      <c r="E126" s="20">
        <v>6.0312135588779396</v>
      </c>
      <c r="F126" s="20">
        <v>6.2195704594080699</v>
      </c>
      <c r="G126" s="20">
        <v>7.64714575605836</v>
      </c>
      <c r="H126" s="20">
        <v>4.94373988609631</v>
      </c>
      <c r="I126" s="20">
        <v>6.8047503865569201</v>
      </c>
      <c r="J126" s="20">
        <v>5.8950929383191397</v>
      </c>
      <c r="K126" s="20">
        <v>5.9594186640174698</v>
      </c>
      <c r="L126" s="20">
        <v>5.5049751126105901</v>
      </c>
      <c r="M126" s="51">
        <v>6.1503844838081596</v>
      </c>
    </row>
    <row r="127" spans="1:13" x14ac:dyDescent="0.35">
      <c r="A127" s="19" t="str">
        <f>B3&amp;C119&amp;D127</f>
        <v>DISTRIBUCION VOLUMEN X CRITERIO (Consumiciones)Pollo Ing.NOROESTE</v>
      </c>
      <c r="B127" s="19">
        <v>0</v>
      </c>
      <c r="C127" s="19">
        <v>0</v>
      </c>
      <c r="D127" s="20" t="s">
        <v>8</v>
      </c>
      <c r="E127" s="20">
        <v>6.3208940813306098</v>
      </c>
      <c r="F127" s="20">
        <v>6.85299616605454</v>
      </c>
      <c r="G127" s="20">
        <v>7.1739738455424096</v>
      </c>
      <c r="H127" s="20">
        <v>7.9975480274566797</v>
      </c>
      <c r="I127" s="20">
        <v>7.2160796307244501</v>
      </c>
      <c r="J127" s="20">
        <v>7.5772932041108296</v>
      </c>
      <c r="K127" s="20">
        <v>6.4001666941527704</v>
      </c>
      <c r="L127" s="20">
        <v>6.0731379871158904</v>
      </c>
      <c r="M127" s="51">
        <v>5.4305250210038603</v>
      </c>
    </row>
    <row r="128" spans="1:13" x14ac:dyDescent="0.35">
      <c r="A128" s="19" t="str">
        <f>B3&amp;C119&amp;D128</f>
        <v>DISTRIBUCION VOLUMEN X CRITERIO (Consumiciones)Pollo Ing.&lt;2MIL</v>
      </c>
      <c r="B128" s="19">
        <v>0</v>
      </c>
      <c r="C128" s="19">
        <v>0</v>
      </c>
      <c r="D128" s="21" t="s">
        <v>9</v>
      </c>
      <c r="E128" s="21">
        <v>4.0747719796472204</v>
      </c>
      <c r="F128" s="21">
        <v>5.1107205212141498</v>
      </c>
      <c r="G128" s="21">
        <v>4.4530694682955998</v>
      </c>
      <c r="H128" s="20">
        <v>3.6696609457194298</v>
      </c>
      <c r="I128" s="21">
        <v>3.3768915707853902</v>
      </c>
      <c r="J128" s="21">
        <v>4.5213918280671299</v>
      </c>
      <c r="K128" s="20">
        <v>4.5077742874269404</v>
      </c>
      <c r="L128" s="20">
        <v>4.97971448331585</v>
      </c>
      <c r="M128" s="51">
        <v>4.1276028434445298</v>
      </c>
    </row>
    <row r="129" spans="1:13" x14ac:dyDescent="0.35">
      <c r="A129" s="19" t="str">
        <f>B3&amp;C119&amp;D129</f>
        <v>DISTRIBUCION VOLUMEN X CRITERIO (Consumiciones)Pollo Ing.2-5MIL</v>
      </c>
      <c r="B129" s="19">
        <v>0</v>
      </c>
      <c r="C129" s="19">
        <v>0</v>
      </c>
      <c r="D129" s="20" t="s">
        <v>10</v>
      </c>
      <c r="E129" s="20">
        <v>5.3048181944104202</v>
      </c>
      <c r="F129" s="20">
        <v>6.1318601711077401</v>
      </c>
      <c r="G129" s="20">
        <v>4.7810860712304901</v>
      </c>
      <c r="H129" s="20">
        <v>3.8802649057806802</v>
      </c>
      <c r="I129" s="20">
        <v>4.80134598549275</v>
      </c>
      <c r="J129" s="20">
        <v>4.7532021973925902</v>
      </c>
      <c r="K129" s="20">
        <v>4.2407723232404999</v>
      </c>
      <c r="L129" s="20">
        <v>3.6148069796331201</v>
      </c>
      <c r="M129" s="51">
        <v>3.7520268094761402</v>
      </c>
    </row>
    <row r="130" spans="1:13" x14ac:dyDescent="0.35">
      <c r="A130" s="19" t="str">
        <f>B3&amp;C119&amp;D130</f>
        <v>DISTRIBUCION VOLUMEN X CRITERIO (Consumiciones)Pollo Ing.5-10MIL</v>
      </c>
      <c r="B130" s="19">
        <v>0</v>
      </c>
      <c r="C130" s="19">
        <v>0</v>
      </c>
      <c r="D130" s="20" t="s">
        <v>11</v>
      </c>
      <c r="E130" s="20">
        <v>5.96592403256391</v>
      </c>
      <c r="F130" s="20">
        <v>5.3473286556262298</v>
      </c>
      <c r="G130" s="20">
        <v>6.8943622386610199</v>
      </c>
      <c r="H130" s="20">
        <v>5.4992082775810696</v>
      </c>
      <c r="I130" s="20">
        <v>5.9999481274728304</v>
      </c>
      <c r="J130" s="20">
        <v>6.7683319719769202</v>
      </c>
      <c r="K130" s="20">
        <v>8.9120619217426196</v>
      </c>
      <c r="L130" s="20">
        <v>7.6441969003586703</v>
      </c>
      <c r="M130" s="51">
        <v>6.7541114738923298</v>
      </c>
    </row>
    <row r="131" spans="1:13" x14ac:dyDescent="0.35">
      <c r="A131" s="19" t="str">
        <f>B3&amp;C119&amp;D131</f>
        <v>DISTRIBUCION VOLUMEN X CRITERIO (Consumiciones)Pollo Ing.10-30MIL</v>
      </c>
      <c r="B131" s="19">
        <v>0</v>
      </c>
      <c r="C131" s="19">
        <v>0</v>
      </c>
      <c r="D131" s="20" t="s">
        <v>12</v>
      </c>
      <c r="E131" s="20">
        <v>14.737043933706801</v>
      </c>
      <c r="F131" s="20">
        <v>16.4157155214344</v>
      </c>
      <c r="G131" s="20">
        <v>18.358646497058501</v>
      </c>
      <c r="H131" s="20">
        <v>18.254867957704001</v>
      </c>
      <c r="I131" s="20">
        <v>18.789778411933199</v>
      </c>
      <c r="J131" s="20">
        <v>19.078269555873799</v>
      </c>
      <c r="K131" s="20">
        <v>17.946620345179301</v>
      </c>
      <c r="L131" s="20">
        <v>19.440414546989</v>
      </c>
      <c r="M131" s="51">
        <v>18.131109355898399</v>
      </c>
    </row>
    <row r="132" spans="1:13" x14ac:dyDescent="0.35">
      <c r="A132" s="19" t="str">
        <f>B3&amp;C119&amp;D132</f>
        <v>DISTRIBUCION VOLUMEN X CRITERIO (Consumiciones)Pollo Ing.30-100MIL</v>
      </c>
      <c r="B132" s="19">
        <v>0</v>
      </c>
      <c r="C132" s="19">
        <v>0</v>
      </c>
      <c r="D132" s="20" t="s">
        <v>13</v>
      </c>
      <c r="E132" s="20">
        <v>25.934567865011701</v>
      </c>
      <c r="F132" s="20">
        <v>24.133182512110501</v>
      </c>
      <c r="G132" s="20">
        <v>22.809735379345401</v>
      </c>
      <c r="H132" s="20">
        <v>24.950801141935202</v>
      </c>
      <c r="I132" s="20">
        <v>25.3061971326572</v>
      </c>
      <c r="J132" s="20">
        <v>22.1255604498553</v>
      </c>
      <c r="K132" s="20">
        <v>20.601866619002099</v>
      </c>
      <c r="L132" s="20">
        <v>23.7068633563585</v>
      </c>
      <c r="M132" s="51">
        <v>25.6472458533101</v>
      </c>
    </row>
    <row r="133" spans="1:13" x14ac:dyDescent="0.35">
      <c r="A133" s="19" t="str">
        <f>B3&amp;C119&amp;D133</f>
        <v>DISTRIBUCION VOLUMEN X CRITERIO (Consumiciones)Pollo Ing.100-200MIL</v>
      </c>
      <c r="B133" s="19">
        <v>0</v>
      </c>
      <c r="C133" s="19">
        <v>0</v>
      </c>
      <c r="D133" s="20" t="s">
        <v>14</v>
      </c>
      <c r="E133" s="20">
        <v>7.5523984527300003</v>
      </c>
      <c r="F133" s="20">
        <v>7.5444052604992997</v>
      </c>
      <c r="G133" s="20">
        <v>8.8948815608555307</v>
      </c>
      <c r="H133" s="20">
        <v>6.8991068366366104</v>
      </c>
      <c r="I133" s="20">
        <v>6.7726348969939503</v>
      </c>
      <c r="J133" s="20">
        <v>7.8108567150650803</v>
      </c>
      <c r="K133" s="20">
        <v>7.8067868615776899</v>
      </c>
      <c r="L133" s="20">
        <v>9.0328233492058807</v>
      </c>
      <c r="M133" s="51">
        <v>7.1166984449598303</v>
      </c>
    </row>
    <row r="134" spans="1:13" x14ac:dyDescent="0.35">
      <c r="A134" s="19" t="str">
        <f>B3&amp;C119&amp;D134</f>
        <v>DISTRIBUCION VOLUMEN X CRITERIO (Consumiciones)Pollo Ing.200-500MIL</v>
      </c>
      <c r="B134" s="19">
        <v>0</v>
      </c>
      <c r="C134" s="19">
        <v>0</v>
      </c>
      <c r="D134" s="20" t="s">
        <v>15</v>
      </c>
      <c r="E134" s="20">
        <v>17.117551170244099</v>
      </c>
      <c r="F134" s="20">
        <v>16.615641110466498</v>
      </c>
      <c r="G134" s="20">
        <v>16.427575138608098</v>
      </c>
      <c r="H134" s="20">
        <v>18.327248486839199</v>
      </c>
      <c r="I134" s="20">
        <v>18.485016656055301</v>
      </c>
      <c r="J134" s="20">
        <v>18.9048323096697</v>
      </c>
      <c r="K134" s="20">
        <v>16.6206809377139</v>
      </c>
      <c r="L134" s="20">
        <v>14.5317755338182</v>
      </c>
      <c r="M134" s="51">
        <v>14.921260684298201</v>
      </c>
    </row>
    <row r="135" spans="1:13" x14ac:dyDescent="0.35">
      <c r="A135" s="19" t="str">
        <f>B3&amp;C119&amp;D135</f>
        <v>DISTRIBUCION VOLUMEN X CRITERIO (Consumiciones)Pollo Ing.&gt;500MIL</v>
      </c>
      <c r="B135" s="19">
        <v>0</v>
      </c>
      <c r="C135" s="19">
        <v>0</v>
      </c>
      <c r="D135" s="20" t="s">
        <v>16</v>
      </c>
      <c r="E135" s="20">
        <v>19.312946888845101</v>
      </c>
      <c r="F135" s="20">
        <v>18.7011912315015</v>
      </c>
      <c r="G135" s="20">
        <v>17.380643645945302</v>
      </c>
      <c r="H135" s="20">
        <v>18.518875261451999</v>
      </c>
      <c r="I135" s="20">
        <v>16.4682127995816</v>
      </c>
      <c r="J135" s="20">
        <v>16.0375529430003</v>
      </c>
      <c r="K135" s="20">
        <v>19.363451516985901</v>
      </c>
      <c r="L135" s="20">
        <v>17.0494086347557</v>
      </c>
      <c r="M135" s="51">
        <v>19.549913720676301</v>
      </c>
    </row>
    <row r="136" spans="1:13" x14ac:dyDescent="0.35">
      <c r="A136" s="19" t="str">
        <f>B3&amp;C119&amp;D136</f>
        <v>DISTRIBUCION VOLUMEN X CRITERIO (Consumiciones)Pollo Ing.DE 15 A 19 AÑOS</v>
      </c>
      <c r="B136" s="19">
        <v>0</v>
      </c>
      <c r="C136" s="19">
        <v>0</v>
      </c>
      <c r="D136" s="20" t="s">
        <v>39</v>
      </c>
      <c r="E136" s="21">
        <v>2.50621371240402</v>
      </c>
      <c r="F136" s="21">
        <v>2.8274968206648801</v>
      </c>
      <c r="G136" s="20">
        <v>5.1861958212872104</v>
      </c>
      <c r="H136" s="20">
        <v>2.4712840008308499</v>
      </c>
      <c r="I136" s="21">
        <v>4.5229383157487799</v>
      </c>
      <c r="J136" s="21">
        <v>3.89983818949168</v>
      </c>
      <c r="K136" s="21">
        <v>3.53551187843967</v>
      </c>
      <c r="L136" s="21">
        <v>2.0976185497856599</v>
      </c>
      <c r="M136" s="51">
        <v>4.2236225493401998</v>
      </c>
    </row>
    <row r="137" spans="1:13" x14ac:dyDescent="0.35">
      <c r="A137" s="19" t="str">
        <f>B3&amp;C119&amp;D137</f>
        <v>DISTRIBUCION VOLUMEN X CRITERIO (Consumiciones)Pollo Ing.DE 20 A 24 AÑOS</v>
      </c>
      <c r="B137" s="19">
        <v>0</v>
      </c>
      <c r="C137" s="19">
        <v>0</v>
      </c>
      <c r="D137" s="20" t="s">
        <v>40</v>
      </c>
      <c r="E137" s="20">
        <v>4.2048747602434302</v>
      </c>
      <c r="F137" s="20">
        <v>4.6808781618803996</v>
      </c>
      <c r="G137" s="20">
        <v>4.3056695640070703</v>
      </c>
      <c r="H137" s="20">
        <v>2.9557669176927499</v>
      </c>
      <c r="I137" s="20">
        <v>4.2247203147028101</v>
      </c>
      <c r="J137" s="20">
        <v>5.59155695919614</v>
      </c>
      <c r="K137" s="20">
        <v>3.9118249158382201</v>
      </c>
      <c r="L137" s="20">
        <v>4.1953591475938996</v>
      </c>
      <c r="M137" s="51">
        <v>5.5681298516398101</v>
      </c>
    </row>
    <row r="138" spans="1:13" x14ac:dyDescent="0.35">
      <c r="A138" s="19" t="str">
        <f>B3&amp;C119&amp;D138</f>
        <v>DISTRIBUCION VOLUMEN X CRITERIO (Consumiciones)Pollo Ing.DE 25 A 34 AÑOS</v>
      </c>
      <c r="B138" s="19">
        <v>0</v>
      </c>
      <c r="C138" s="19">
        <v>0</v>
      </c>
      <c r="D138" s="20" t="s">
        <v>41</v>
      </c>
      <c r="E138" s="20">
        <v>14.8708640925687</v>
      </c>
      <c r="F138" s="20">
        <v>15.691529988838401</v>
      </c>
      <c r="G138" s="20">
        <v>15.0872504782792</v>
      </c>
      <c r="H138" s="20">
        <v>14.9484921528184</v>
      </c>
      <c r="I138" s="20">
        <v>14.088272829596599</v>
      </c>
      <c r="J138" s="20">
        <v>18.056212335481899</v>
      </c>
      <c r="K138" s="20">
        <v>13.015574250493501</v>
      </c>
      <c r="L138" s="20">
        <v>11.1117723359708</v>
      </c>
      <c r="M138" s="51">
        <v>13.3899787697524</v>
      </c>
    </row>
    <row r="139" spans="1:13" x14ac:dyDescent="0.35">
      <c r="A139" s="19" t="str">
        <f>B3&amp;C119&amp;D139</f>
        <v>DISTRIBUCION VOLUMEN X CRITERIO (Consumiciones)Pollo Ing.DE 35 A 49 AÑOS</v>
      </c>
      <c r="B139" s="19">
        <v>0</v>
      </c>
      <c r="C139" s="19">
        <v>0</v>
      </c>
      <c r="D139" s="20" t="s">
        <v>42</v>
      </c>
      <c r="E139" s="20">
        <v>36.527355960121398</v>
      </c>
      <c r="F139" s="20">
        <v>38.096663033587099</v>
      </c>
      <c r="G139" s="20">
        <v>35.718260325271302</v>
      </c>
      <c r="H139" s="20">
        <v>36.943806547288403</v>
      </c>
      <c r="I139" s="20">
        <v>34.7113542566738</v>
      </c>
      <c r="J139" s="20">
        <v>33.188360965774102</v>
      </c>
      <c r="K139" s="20">
        <v>34.405584254117699</v>
      </c>
      <c r="L139" s="20">
        <v>35.0965645846914</v>
      </c>
      <c r="M139" s="51">
        <v>31.5535812207895</v>
      </c>
    </row>
    <row r="140" spans="1:13" x14ac:dyDescent="0.35">
      <c r="A140" s="19" t="str">
        <f>B3&amp;C119&amp;D140</f>
        <v>DISTRIBUCION VOLUMEN X CRITERIO (Consumiciones)Pollo Ing.DE 50 A 59 AÑOS</v>
      </c>
      <c r="B140" s="19">
        <v>0</v>
      </c>
      <c r="C140" s="19">
        <v>0</v>
      </c>
      <c r="D140" s="20" t="s">
        <v>43</v>
      </c>
      <c r="E140" s="20">
        <v>22.3724283527879</v>
      </c>
      <c r="F140" s="20">
        <v>22.137028640725301</v>
      </c>
      <c r="G140" s="20">
        <v>23.221774145826799</v>
      </c>
      <c r="H140" s="20">
        <v>22.6896631677592</v>
      </c>
      <c r="I140" s="20">
        <v>22.712300752649099</v>
      </c>
      <c r="J140" s="20">
        <v>24.805198876569001</v>
      </c>
      <c r="K140" s="20">
        <v>26.8458859231331</v>
      </c>
      <c r="L140" s="20">
        <v>27.333695377596701</v>
      </c>
      <c r="M140" s="51">
        <v>25.364806839963201</v>
      </c>
    </row>
    <row r="141" spans="1:13" x14ac:dyDescent="0.35">
      <c r="A141" s="19" t="str">
        <f>B3&amp;C119&amp;D141</f>
        <v>DISTRIBUCION VOLUMEN X CRITERIO (Consumiciones)Pollo Ing.DE 60 A 75 AÑOS</v>
      </c>
      <c r="B141" s="19">
        <v>0</v>
      </c>
      <c r="C141" s="19">
        <v>0</v>
      </c>
      <c r="D141" s="20" t="s">
        <v>44</v>
      </c>
      <c r="E141" s="20">
        <v>19.518282909680899</v>
      </c>
      <c r="F141" s="20">
        <v>16.566449275430202</v>
      </c>
      <c r="G141" s="20">
        <v>16.480842584581801</v>
      </c>
      <c r="H141" s="20">
        <v>19.991015230633199</v>
      </c>
      <c r="I141" s="20">
        <v>19.740445506844299</v>
      </c>
      <c r="J141" s="20">
        <v>14.458832673487199</v>
      </c>
      <c r="K141" s="20">
        <v>18.285637540945199</v>
      </c>
      <c r="L141" s="20">
        <v>20.164991896579</v>
      </c>
      <c r="M141" s="51">
        <v>19.899854356477</v>
      </c>
    </row>
    <row r="142" spans="1:13" x14ac:dyDescent="0.35">
      <c r="A142" s="19" t="str">
        <f>B3&amp;C119&amp;D142</f>
        <v>DISTRIBUCION VOLUMEN X CRITERIO (Consumiciones)Pollo Ing.NIVEL ALTO</v>
      </c>
      <c r="B142" s="19">
        <v>0</v>
      </c>
      <c r="C142" s="19">
        <v>0</v>
      </c>
      <c r="D142" s="20" t="s">
        <v>256</v>
      </c>
      <c r="E142" s="20">
        <v>25.493640949569102</v>
      </c>
      <c r="F142" s="20">
        <v>24.0073023962393</v>
      </c>
      <c r="G142" s="20">
        <v>26.559304338889401</v>
      </c>
      <c r="H142" s="20">
        <v>26.652951206905701</v>
      </c>
      <c r="I142" s="20">
        <v>23.719054129337401</v>
      </c>
      <c r="J142" s="20">
        <v>23.448076520573899</v>
      </c>
      <c r="K142" s="20">
        <v>26.429752931219902</v>
      </c>
      <c r="L142" s="20">
        <v>23.874211063605902</v>
      </c>
      <c r="M142" s="51">
        <v>26.505448426094102</v>
      </c>
    </row>
    <row r="143" spans="1:13" x14ac:dyDescent="0.35">
      <c r="A143" s="19" t="str">
        <f>B3&amp;C119&amp;D143</f>
        <v>DISTRIBUCION VOLUMEN X CRITERIO (Consumiciones)Pollo Ing.NIVEL MEDIO ALTO</v>
      </c>
      <c r="B143" s="19">
        <v>0</v>
      </c>
      <c r="C143" s="19">
        <v>0</v>
      </c>
      <c r="D143" s="20" t="s">
        <v>257</v>
      </c>
      <c r="E143" s="20">
        <v>14.1322466870777</v>
      </c>
      <c r="F143" s="20">
        <v>16.437382795696902</v>
      </c>
      <c r="G143" s="20">
        <v>13.8761393300784</v>
      </c>
      <c r="H143" s="20">
        <v>13.606119304211701</v>
      </c>
      <c r="I143" s="20">
        <v>14.5657843126108</v>
      </c>
      <c r="J143" s="20">
        <v>13.0162345175934</v>
      </c>
      <c r="K143" s="20">
        <v>14.348357203448799</v>
      </c>
      <c r="L143" s="20">
        <v>15.060527304224101</v>
      </c>
      <c r="M143" s="51">
        <v>17.361141855282199</v>
      </c>
    </row>
    <row r="144" spans="1:13" x14ac:dyDescent="0.35">
      <c r="A144" s="19" t="str">
        <f>B3&amp;C119&amp;D144</f>
        <v>DISTRIBUCION VOLUMEN X CRITERIO (Consumiciones)Pollo Ing.NIVEL MEDIO</v>
      </c>
      <c r="B144" s="19">
        <v>0</v>
      </c>
      <c r="C144" s="19">
        <v>0</v>
      </c>
      <c r="D144" s="20" t="s">
        <v>258</v>
      </c>
      <c r="E144" s="20">
        <v>24.4421987937626</v>
      </c>
      <c r="F144" s="20">
        <v>25.259159156063401</v>
      </c>
      <c r="G144" s="20">
        <v>25.295198859231</v>
      </c>
      <c r="H144" s="20">
        <v>22.945091465918299</v>
      </c>
      <c r="I144" s="20">
        <v>26.5983204670517</v>
      </c>
      <c r="J144" s="20">
        <v>27.438644862102901</v>
      </c>
      <c r="K144" s="20">
        <v>23.939857776706901</v>
      </c>
      <c r="L144" s="20">
        <v>27.904075930899999</v>
      </c>
      <c r="M144" s="51">
        <v>25.2410538654646</v>
      </c>
    </row>
    <row r="145" spans="1:13" x14ac:dyDescent="0.35">
      <c r="A145" s="19" t="str">
        <f>B3&amp;C119&amp;D145</f>
        <v>DISTRIBUCION VOLUMEN X CRITERIO (Consumiciones)Pollo Ing.NIVEL MEDIO BAJO</v>
      </c>
      <c r="B145" s="19">
        <v>0</v>
      </c>
      <c r="C145" s="19">
        <v>0</v>
      </c>
      <c r="D145" s="20" t="s">
        <v>259</v>
      </c>
      <c r="E145" s="20">
        <v>10.522357150801501</v>
      </c>
      <c r="F145" s="20">
        <v>11.775779323684899</v>
      </c>
      <c r="G145" s="20">
        <v>13.632349220809299</v>
      </c>
      <c r="H145" s="20">
        <v>11.6681915011811</v>
      </c>
      <c r="I145" s="20">
        <v>12.9138788144072</v>
      </c>
      <c r="J145" s="20">
        <v>15.997792745990999</v>
      </c>
      <c r="K145" s="20">
        <v>15.0626929993393</v>
      </c>
      <c r="L145" s="20">
        <v>14.800432560898701</v>
      </c>
      <c r="M145" s="51">
        <v>11.4820234639513</v>
      </c>
    </row>
    <row r="146" spans="1:13" x14ac:dyDescent="0.35">
      <c r="A146" s="19" t="str">
        <f>B3&amp;C119&amp;D146</f>
        <v>DISTRIBUCION VOLUMEN X CRITERIO (Consumiciones)Pollo Ing.HOMBRE</v>
      </c>
      <c r="B146" s="19">
        <v>0</v>
      </c>
      <c r="C146" s="19">
        <v>0</v>
      </c>
      <c r="D146" s="20" t="s">
        <v>21</v>
      </c>
      <c r="E146" s="20">
        <v>43.558229714598397</v>
      </c>
      <c r="F146" s="20">
        <v>42.055588929072499</v>
      </c>
      <c r="G146" s="20">
        <v>41.159814172883301</v>
      </c>
      <c r="H146" s="20">
        <v>45.039325272803701</v>
      </c>
      <c r="I146" s="20">
        <v>43.727161876392699</v>
      </c>
      <c r="J146" s="20">
        <v>38.474509087371104</v>
      </c>
      <c r="K146" s="20">
        <v>42.173828030490803</v>
      </c>
      <c r="L146" s="20">
        <v>43.0473499022197</v>
      </c>
      <c r="M146" s="51">
        <v>45.512135702534998</v>
      </c>
    </row>
    <row r="147" spans="1:13" x14ac:dyDescent="0.35">
      <c r="A147" s="19" t="str">
        <f>B3&amp;C119&amp;D147</f>
        <v>DISTRIBUCION VOLUMEN X CRITERIO (Consumiciones)Pollo Ing.MUJER</v>
      </c>
      <c r="B147" s="19">
        <v>0</v>
      </c>
      <c r="C147" s="19">
        <v>0</v>
      </c>
      <c r="D147" s="20" t="s">
        <v>22</v>
      </c>
      <c r="E147" s="20">
        <v>56.441790755546201</v>
      </c>
      <c r="F147" s="20">
        <v>57.944457929219602</v>
      </c>
      <c r="G147" s="20">
        <v>58.840195942469101</v>
      </c>
      <c r="H147" s="20">
        <v>54.9607133713656</v>
      </c>
      <c r="I147" s="20">
        <v>56.272866546909803</v>
      </c>
      <c r="J147" s="20">
        <v>61.525490912628896</v>
      </c>
      <c r="K147" s="20">
        <v>57.826181844755197</v>
      </c>
      <c r="L147" s="20">
        <v>56.9526500977803</v>
      </c>
      <c r="M147" s="51">
        <v>54.487832854562697</v>
      </c>
    </row>
    <row r="148" spans="1:13" x14ac:dyDescent="0.35">
      <c r="A148" s="19" t="str">
        <f>B3&amp;C148&amp;D148</f>
        <v>DISTRIBUCION VOLUMEN X CRITERIO (Consumiciones)Porcino Ing.T.ESPAÑA</v>
      </c>
      <c r="B148" s="19">
        <v>0</v>
      </c>
      <c r="C148" s="19" t="s">
        <v>130</v>
      </c>
      <c r="D148" s="20" t="s">
        <v>36</v>
      </c>
      <c r="E148" s="20">
        <v>100</v>
      </c>
      <c r="F148" s="20">
        <v>100</v>
      </c>
      <c r="G148" s="20">
        <v>100</v>
      </c>
      <c r="H148" s="20">
        <v>100</v>
      </c>
      <c r="I148" s="20">
        <v>100</v>
      </c>
      <c r="J148" s="20">
        <v>100</v>
      </c>
      <c r="K148" s="20">
        <v>100</v>
      </c>
      <c r="L148" s="20">
        <v>100</v>
      </c>
      <c r="M148" s="51">
        <v>100</v>
      </c>
    </row>
    <row r="149" spans="1:13" x14ac:dyDescent="0.35">
      <c r="A149" s="19" t="str">
        <f>B3&amp;C148&amp;D149</f>
        <v>DISTRIBUCION VOLUMEN X CRITERIO (Consumiciones)Porcino Ing.BCN AM</v>
      </c>
      <c r="B149" s="19">
        <v>0</v>
      </c>
      <c r="C149" s="19">
        <v>0</v>
      </c>
      <c r="D149" s="20" t="s">
        <v>1</v>
      </c>
      <c r="E149" s="20">
        <v>7.7773682566559001</v>
      </c>
      <c r="F149" s="20">
        <v>8.0055946105890996</v>
      </c>
      <c r="G149" s="20">
        <v>7.3936659447317901</v>
      </c>
      <c r="H149" s="20">
        <v>11.2619113756546</v>
      </c>
      <c r="I149" s="20">
        <v>7.5454523346632003</v>
      </c>
      <c r="J149" s="20">
        <v>8.2183546736643702</v>
      </c>
      <c r="K149" s="20">
        <v>5.5708490551185204</v>
      </c>
      <c r="L149" s="20">
        <v>7.0317932047596896</v>
      </c>
      <c r="M149" s="51">
        <v>7.7945994358536304</v>
      </c>
    </row>
    <row r="150" spans="1:13" x14ac:dyDescent="0.35">
      <c r="A150" s="19" t="str">
        <f>B3&amp;C148&amp;D150</f>
        <v>DISTRIBUCION VOLUMEN X CRITERIO (Consumiciones)Porcino Ing.REST.CAT ARAGON</v>
      </c>
      <c r="B150" s="19">
        <v>0</v>
      </c>
      <c r="C150" s="19">
        <v>0</v>
      </c>
      <c r="D150" s="20" t="s">
        <v>2</v>
      </c>
      <c r="E150" s="20">
        <v>10.683169992170701</v>
      </c>
      <c r="F150" s="20">
        <v>12.3771358721181</v>
      </c>
      <c r="G150" s="20">
        <v>8.9914388806461396</v>
      </c>
      <c r="H150" s="20">
        <v>9.0004110286889798</v>
      </c>
      <c r="I150" s="20">
        <v>14.313719397274401</v>
      </c>
      <c r="J150" s="20">
        <v>12.140323003320001</v>
      </c>
      <c r="K150" s="20">
        <v>11.471910702009399</v>
      </c>
      <c r="L150" s="20">
        <v>10.2867368491635</v>
      </c>
      <c r="M150" s="51">
        <v>12.895628427443899</v>
      </c>
    </row>
    <row r="151" spans="1:13" x14ac:dyDescent="0.35">
      <c r="A151" s="19" t="str">
        <f>B3&amp;C148&amp;D151</f>
        <v>DISTRIBUCION VOLUMEN X CRITERIO (Consumiciones)Porcino Ing.LEVANTE</v>
      </c>
      <c r="B151" s="19">
        <v>0</v>
      </c>
      <c r="C151" s="19">
        <v>0</v>
      </c>
      <c r="D151" s="20" t="s">
        <v>3</v>
      </c>
      <c r="E151" s="20">
        <v>13.1811661799611</v>
      </c>
      <c r="F151" s="20">
        <v>14.5552574457865</v>
      </c>
      <c r="G151" s="20">
        <v>12.773300864366799</v>
      </c>
      <c r="H151" s="20">
        <v>12.559560722057499</v>
      </c>
      <c r="I151" s="20">
        <v>12.6182652387084</v>
      </c>
      <c r="J151" s="20">
        <v>14.5932923155542</v>
      </c>
      <c r="K151" s="20">
        <v>13.4319148303447</v>
      </c>
      <c r="L151" s="20">
        <v>16.728222888042101</v>
      </c>
      <c r="M151" s="51">
        <v>14.311512466076699</v>
      </c>
    </row>
    <row r="152" spans="1:13" x14ac:dyDescent="0.35">
      <c r="A152" s="19" t="str">
        <f>B3&amp;C148&amp;D152</f>
        <v>DISTRIBUCION VOLUMEN X CRITERIO (Consumiciones)Porcino Ing.ANDALUCIA</v>
      </c>
      <c r="B152" s="19">
        <v>0</v>
      </c>
      <c r="C152" s="19">
        <v>0</v>
      </c>
      <c r="D152" s="20" t="s">
        <v>4</v>
      </c>
      <c r="E152" s="20">
        <v>32.492964995383701</v>
      </c>
      <c r="F152" s="20">
        <v>32.287778472527997</v>
      </c>
      <c r="G152" s="20">
        <v>32.205058468035404</v>
      </c>
      <c r="H152" s="20">
        <v>30.961120376055401</v>
      </c>
      <c r="I152" s="20">
        <v>30.6177086105778</v>
      </c>
      <c r="J152" s="20">
        <v>32.489496621579299</v>
      </c>
      <c r="K152" s="20">
        <v>31.269568046685201</v>
      </c>
      <c r="L152" s="20">
        <v>30.5624167392508</v>
      </c>
      <c r="M152" s="51">
        <v>28.6027377353596</v>
      </c>
    </row>
    <row r="153" spans="1:13" x14ac:dyDescent="0.35">
      <c r="A153" s="19" t="str">
        <f>B3&amp;C148&amp;D153</f>
        <v>DISTRIBUCION VOLUMEN X CRITERIO (Consumiciones)Porcino Ing.MDD AM</v>
      </c>
      <c r="B153" s="19">
        <v>0</v>
      </c>
      <c r="C153" s="19">
        <v>0</v>
      </c>
      <c r="D153" s="20" t="s">
        <v>5</v>
      </c>
      <c r="E153" s="20">
        <v>11.9279272882098</v>
      </c>
      <c r="F153" s="20">
        <v>11.291880220706</v>
      </c>
      <c r="G153" s="20">
        <v>12.724026093926801</v>
      </c>
      <c r="H153" s="20">
        <v>11.226208255219101</v>
      </c>
      <c r="I153" s="20">
        <v>10.173951694946201</v>
      </c>
      <c r="J153" s="20">
        <v>10.7152341962056</v>
      </c>
      <c r="K153" s="20">
        <v>10.1751411243416</v>
      </c>
      <c r="L153" s="20">
        <v>10.9407532416527</v>
      </c>
      <c r="M153" s="51">
        <v>12.730009995033701</v>
      </c>
    </row>
    <row r="154" spans="1:13" x14ac:dyDescent="0.35">
      <c r="A154" s="19" t="str">
        <f>B3&amp;C148&amp;D154</f>
        <v>DISTRIBUCION VOLUMEN X CRITERIO (Consumiciones)Porcino Ing.RTO CENTRO</v>
      </c>
      <c r="B154" s="19">
        <v>0</v>
      </c>
      <c r="C154" s="19">
        <v>0</v>
      </c>
      <c r="D154" s="20" t="s">
        <v>6</v>
      </c>
      <c r="E154" s="20">
        <v>9.7700487240904508</v>
      </c>
      <c r="F154" s="20">
        <v>7.4141532665270802</v>
      </c>
      <c r="G154" s="20">
        <v>7.9418925700084904</v>
      </c>
      <c r="H154" s="20">
        <v>9.0408476416075807</v>
      </c>
      <c r="I154" s="20">
        <v>8.3926119775025008</v>
      </c>
      <c r="J154" s="20">
        <v>8.3390923203052996</v>
      </c>
      <c r="K154" s="20">
        <v>11.901577688797</v>
      </c>
      <c r="L154" s="20">
        <v>10.0809190139327</v>
      </c>
      <c r="M154" s="51">
        <v>10.7175650170325</v>
      </c>
    </row>
    <row r="155" spans="1:13" x14ac:dyDescent="0.35">
      <c r="A155" s="19" t="str">
        <f>B3&amp;C148&amp;D155</f>
        <v>DISTRIBUCION VOLUMEN X CRITERIO (Consumiciones)Porcino Ing.NORTE-CENTRO</v>
      </c>
      <c r="B155" s="19">
        <v>0</v>
      </c>
      <c r="C155" s="19">
        <v>0</v>
      </c>
      <c r="D155" s="20" t="s">
        <v>7</v>
      </c>
      <c r="E155" s="20">
        <v>5.9252892583408103</v>
      </c>
      <c r="F155" s="20">
        <v>6.4240464144866198</v>
      </c>
      <c r="G155" s="20">
        <v>7.7584791142141496</v>
      </c>
      <c r="H155" s="20">
        <v>5.3898694240780802</v>
      </c>
      <c r="I155" s="20">
        <v>6.2066535976145998</v>
      </c>
      <c r="J155" s="20">
        <v>6.1927275713286098</v>
      </c>
      <c r="K155" s="20">
        <v>7.4624470182399003</v>
      </c>
      <c r="L155" s="20">
        <v>5.96754378822639</v>
      </c>
      <c r="M155" s="51">
        <v>5.4267951797120997</v>
      </c>
    </row>
    <row r="156" spans="1:13" x14ac:dyDescent="0.35">
      <c r="A156" s="19" t="str">
        <f>B3&amp;C148&amp;D156</f>
        <v>DISTRIBUCION VOLUMEN X CRITERIO (Consumiciones)Porcino Ing.NOROESTE</v>
      </c>
      <c r="B156" s="19">
        <v>0</v>
      </c>
      <c r="C156" s="19">
        <v>0</v>
      </c>
      <c r="D156" s="20" t="s">
        <v>8</v>
      </c>
      <c r="E156" s="20">
        <v>8.24206248738151</v>
      </c>
      <c r="F156" s="20">
        <v>7.6441496144952801</v>
      </c>
      <c r="G156" s="20">
        <v>10.2121337194273</v>
      </c>
      <c r="H156" s="20">
        <v>10.5600814267308</v>
      </c>
      <c r="I156" s="20">
        <v>10.131630393517201</v>
      </c>
      <c r="J156" s="20">
        <v>7.3114699454952197</v>
      </c>
      <c r="K156" s="20">
        <v>8.71658103869615</v>
      </c>
      <c r="L156" s="20">
        <v>8.4016005906167806</v>
      </c>
      <c r="M156" s="51">
        <v>7.5211492466021799</v>
      </c>
    </row>
    <row r="157" spans="1:13" x14ac:dyDescent="0.35">
      <c r="A157" s="19" t="str">
        <f>B3&amp;C148&amp;D157</f>
        <v>DISTRIBUCION VOLUMEN X CRITERIO (Consumiciones)Porcino Ing.&lt;2MIL</v>
      </c>
      <c r="B157" s="19">
        <v>0</v>
      </c>
      <c r="C157" s="19">
        <v>0</v>
      </c>
      <c r="D157" s="21" t="s">
        <v>9</v>
      </c>
      <c r="E157" s="21">
        <v>3.38680683560258</v>
      </c>
      <c r="F157" s="20">
        <v>2.6782192537811</v>
      </c>
      <c r="G157" s="21">
        <v>4.5350753904205003</v>
      </c>
      <c r="H157" s="21">
        <v>3.5182108259421598</v>
      </c>
      <c r="I157" s="21">
        <v>5.08254579009445</v>
      </c>
      <c r="J157" s="21">
        <v>5.2411488893756397</v>
      </c>
      <c r="K157" s="21">
        <v>7.6804196207879203</v>
      </c>
      <c r="L157" s="21">
        <v>6.5727805857314596</v>
      </c>
      <c r="M157" s="51">
        <v>5.5207342641889898</v>
      </c>
    </row>
    <row r="158" spans="1:13" x14ac:dyDescent="0.35">
      <c r="A158" s="19" t="str">
        <f>B3&amp;C148&amp;D158</f>
        <v>DISTRIBUCION VOLUMEN X CRITERIO (Consumiciones)Porcino Ing.2-5MIL</v>
      </c>
      <c r="B158" s="19">
        <v>0</v>
      </c>
      <c r="C158" s="19">
        <v>0</v>
      </c>
      <c r="D158" s="21" t="s">
        <v>10</v>
      </c>
      <c r="E158" s="21">
        <v>9.1819951784523504</v>
      </c>
      <c r="F158" s="20">
        <v>5.1086821391148503</v>
      </c>
      <c r="G158" s="20">
        <v>6.0896104375707401</v>
      </c>
      <c r="H158" s="20">
        <v>5.3322495569397699</v>
      </c>
      <c r="I158" s="20">
        <v>5.9597903727652097</v>
      </c>
      <c r="J158" s="20">
        <v>7.1938579202141701</v>
      </c>
      <c r="K158" s="20">
        <v>6.6412913992432596</v>
      </c>
      <c r="L158" s="21">
        <v>4.7085129690056204</v>
      </c>
      <c r="M158" s="51">
        <v>3.8286372322121198</v>
      </c>
    </row>
    <row r="159" spans="1:13" x14ac:dyDescent="0.35">
      <c r="A159" s="19" t="str">
        <f>B3&amp;C148&amp;D159</f>
        <v>DISTRIBUCION VOLUMEN X CRITERIO (Consumiciones)Porcino Ing.5-10MIL</v>
      </c>
      <c r="B159" s="19">
        <v>0</v>
      </c>
      <c r="C159" s="19">
        <v>0</v>
      </c>
      <c r="D159" s="20" t="s">
        <v>11</v>
      </c>
      <c r="E159" s="20">
        <v>8.2860639351701693</v>
      </c>
      <c r="F159" s="20">
        <v>12.4864028670797</v>
      </c>
      <c r="G159" s="20">
        <v>9.1894894392586295</v>
      </c>
      <c r="H159" s="20">
        <v>11.162475233215201</v>
      </c>
      <c r="I159" s="20">
        <v>9.20085763965354</v>
      </c>
      <c r="J159" s="20">
        <v>8.9959030230613202</v>
      </c>
      <c r="K159" s="20">
        <v>10.012815332217301</v>
      </c>
      <c r="L159" s="20">
        <v>10.696082100658</v>
      </c>
      <c r="M159" s="51">
        <v>9.1326018623272098</v>
      </c>
    </row>
    <row r="160" spans="1:13" x14ac:dyDescent="0.35">
      <c r="A160" s="19" t="str">
        <f>B3&amp;C148&amp;D160</f>
        <v>DISTRIBUCION VOLUMEN X CRITERIO (Consumiciones)Porcino Ing.10-30MIL</v>
      </c>
      <c r="B160" s="19">
        <v>0</v>
      </c>
      <c r="C160" s="19">
        <v>0</v>
      </c>
      <c r="D160" s="20" t="s">
        <v>12</v>
      </c>
      <c r="E160" s="20">
        <v>20.462793620656502</v>
      </c>
      <c r="F160" s="20">
        <v>20.942289527936602</v>
      </c>
      <c r="G160" s="20">
        <v>20.8616578723848</v>
      </c>
      <c r="H160" s="20">
        <v>18.6642654117821</v>
      </c>
      <c r="I160" s="20">
        <v>22.701173107295499</v>
      </c>
      <c r="J160" s="20">
        <v>20.120004406920401</v>
      </c>
      <c r="K160" s="20">
        <v>21.893016641039502</v>
      </c>
      <c r="L160" s="20">
        <v>21.941751857480199</v>
      </c>
      <c r="M160" s="51">
        <v>21.182542573774899</v>
      </c>
    </row>
    <row r="161" spans="1:13" x14ac:dyDescent="0.35">
      <c r="A161" s="19" t="str">
        <f>B3&amp;C148&amp;D161</f>
        <v>DISTRIBUCION VOLUMEN X CRITERIO (Consumiciones)Porcino Ing.30-100MIL</v>
      </c>
      <c r="B161" s="19">
        <v>0</v>
      </c>
      <c r="C161" s="19">
        <v>0</v>
      </c>
      <c r="D161" s="20" t="s">
        <v>13</v>
      </c>
      <c r="E161" s="20">
        <v>18.590262987232101</v>
      </c>
      <c r="F161" s="20">
        <v>19.7346469216067</v>
      </c>
      <c r="G161" s="20">
        <v>21.822295405322599</v>
      </c>
      <c r="H161" s="20">
        <v>23.099012813640002</v>
      </c>
      <c r="I161" s="20">
        <v>22.6389847751398</v>
      </c>
      <c r="J161" s="20">
        <v>17.578251361684099</v>
      </c>
      <c r="K161" s="20">
        <v>15.6618036276871</v>
      </c>
      <c r="L161" s="20">
        <v>17.030551349516902</v>
      </c>
      <c r="M161" s="51">
        <v>22.895493595612901</v>
      </c>
    </row>
    <row r="162" spans="1:13" x14ac:dyDescent="0.35">
      <c r="A162" s="19" t="str">
        <f>B3&amp;C148&amp;D162</f>
        <v>DISTRIBUCION VOLUMEN X CRITERIO (Consumiciones)Porcino Ing.100-200MIL</v>
      </c>
      <c r="B162" s="19">
        <v>0</v>
      </c>
      <c r="C162" s="19">
        <v>0</v>
      </c>
      <c r="D162" s="20" t="s">
        <v>14</v>
      </c>
      <c r="E162" s="20">
        <v>12.0620182168333</v>
      </c>
      <c r="F162" s="20">
        <v>10.0992458523718</v>
      </c>
      <c r="G162" s="20">
        <v>8.9975126917888399</v>
      </c>
      <c r="H162" s="20">
        <v>8.1064923057684393</v>
      </c>
      <c r="I162" s="20">
        <v>9.3457525355627293</v>
      </c>
      <c r="J162" s="20">
        <v>10.059811411492101</v>
      </c>
      <c r="K162" s="20">
        <v>10.395933589779901</v>
      </c>
      <c r="L162" s="20">
        <v>9.1681365944976605</v>
      </c>
      <c r="M162" s="51">
        <v>10.0971600671063</v>
      </c>
    </row>
    <row r="163" spans="1:13" x14ac:dyDescent="0.35">
      <c r="A163" s="19" t="str">
        <f>B3&amp;C148&amp;D163</f>
        <v>DISTRIBUCION VOLUMEN X CRITERIO (Consumiciones)Porcino Ing.200-500MIL</v>
      </c>
      <c r="B163" s="19">
        <v>0</v>
      </c>
      <c r="C163" s="19">
        <v>0</v>
      </c>
      <c r="D163" s="20" t="s">
        <v>15</v>
      </c>
      <c r="E163" s="20">
        <v>10.2357855429933</v>
      </c>
      <c r="F163" s="20">
        <v>11.900810081485799</v>
      </c>
      <c r="G163" s="20">
        <v>10.292153357214399</v>
      </c>
      <c r="H163" s="20">
        <v>10.430321412134701</v>
      </c>
      <c r="I163" s="20">
        <v>12.266357368770199</v>
      </c>
      <c r="J163" s="20">
        <v>12.578925680355701</v>
      </c>
      <c r="K163" s="20">
        <v>10.9269966885853</v>
      </c>
      <c r="L163" s="20">
        <v>12.7945335105914</v>
      </c>
      <c r="M163" s="51">
        <v>11.412154939751399</v>
      </c>
    </row>
    <row r="164" spans="1:13" x14ac:dyDescent="0.35">
      <c r="A164" s="19" t="str">
        <f>B3&amp;C148&amp;D164</f>
        <v>DISTRIBUCION VOLUMEN X CRITERIO (Consumiciones)Porcino Ing.&gt;500MIL</v>
      </c>
      <c r="B164" s="19">
        <v>0</v>
      </c>
      <c r="C164" s="19">
        <v>0</v>
      </c>
      <c r="D164" s="20" t="s">
        <v>16</v>
      </c>
      <c r="E164" s="20">
        <v>17.7942750919626</v>
      </c>
      <c r="F164" s="20">
        <v>17.0497033566235</v>
      </c>
      <c r="G164" s="20">
        <v>18.21219237211</v>
      </c>
      <c r="H164" s="20">
        <v>19.686982690669598</v>
      </c>
      <c r="I164" s="20">
        <v>12.8045303044837</v>
      </c>
      <c r="J164" s="20">
        <v>18.232087954349101</v>
      </c>
      <c r="K164" s="20">
        <v>16.787716103481301</v>
      </c>
      <c r="L164" s="20">
        <v>17.0876390587079</v>
      </c>
      <c r="M164" s="51">
        <v>15.930667974368999</v>
      </c>
    </row>
    <row r="165" spans="1:13" x14ac:dyDescent="0.35">
      <c r="A165" s="19" t="str">
        <f>B3&amp;C148&amp;D165</f>
        <v>DISTRIBUCION VOLUMEN X CRITERIO (Consumiciones)Porcino Ing.DE 15 A 19 AÑOS</v>
      </c>
      <c r="B165" s="19">
        <v>0</v>
      </c>
      <c r="C165" s="19">
        <v>0</v>
      </c>
      <c r="D165" s="21" t="s">
        <v>39</v>
      </c>
      <c r="E165" s="21">
        <v>4.3154542141061896</v>
      </c>
      <c r="F165" s="20">
        <v>1.7822897075782</v>
      </c>
      <c r="G165" s="20">
        <v>1.9143596973521599</v>
      </c>
      <c r="H165" s="20">
        <v>2.9100523677200001</v>
      </c>
      <c r="I165" s="20">
        <v>2.2030909073713998</v>
      </c>
      <c r="J165" s="21">
        <v>0.94538617323125096</v>
      </c>
      <c r="K165" s="21">
        <v>2.4304576679454</v>
      </c>
      <c r="L165" s="21">
        <v>1.2761472108204901</v>
      </c>
      <c r="M165" s="51">
        <v>0.84033863763421102</v>
      </c>
    </row>
    <row r="166" spans="1:13" x14ac:dyDescent="0.35">
      <c r="A166" s="19" t="str">
        <f>B3&amp;C148&amp;D166</f>
        <v>DISTRIBUCION VOLUMEN X CRITERIO (Consumiciones)Porcino Ing.DE 20 A 24 AÑOS</v>
      </c>
      <c r="B166" s="19">
        <v>0</v>
      </c>
      <c r="C166" s="19">
        <v>0</v>
      </c>
      <c r="D166" s="20" t="s">
        <v>40</v>
      </c>
      <c r="E166" s="20">
        <v>2.8655324716201198</v>
      </c>
      <c r="F166" s="20">
        <v>1.4371271799149301</v>
      </c>
      <c r="G166" s="20">
        <v>1.03368206335793</v>
      </c>
      <c r="H166" s="20">
        <v>1.6038540345899599</v>
      </c>
      <c r="I166" s="20">
        <v>1.76307366811183</v>
      </c>
      <c r="J166" s="20">
        <v>1.2459592786342699</v>
      </c>
      <c r="K166" s="20">
        <v>2.0668492930225901</v>
      </c>
      <c r="L166" s="20">
        <v>1.8240783757765</v>
      </c>
      <c r="M166" s="51">
        <v>1.9749155365969799</v>
      </c>
    </row>
    <row r="167" spans="1:13" x14ac:dyDescent="0.35">
      <c r="A167" s="19" t="str">
        <f>B3&amp;C148&amp;D167</f>
        <v>DISTRIBUCION VOLUMEN X CRITERIO (Consumiciones)Porcino Ing.DE 25 A 34 AÑOS</v>
      </c>
      <c r="B167" s="19">
        <v>0</v>
      </c>
      <c r="C167" s="19">
        <v>0</v>
      </c>
      <c r="D167" s="20" t="s">
        <v>41</v>
      </c>
      <c r="E167" s="20">
        <v>8.7729709296829199</v>
      </c>
      <c r="F167" s="20">
        <v>8.1846360308354793</v>
      </c>
      <c r="G167" s="20">
        <v>9.6317893195637101</v>
      </c>
      <c r="H167" s="20">
        <v>9.1943673694471393</v>
      </c>
      <c r="I167" s="20">
        <v>7.8293056604487301</v>
      </c>
      <c r="J167" s="20">
        <v>9.3192149770946795</v>
      </c>
      <c r="K167" s="20">
        <v>7.4784967961669402</v>
      </c>
      <c r="L167" s="20">
        <v>5.9877436071823702</v>
      </c>
      <c r="M167" s="51">
        <v>7.9114861489007797</v>
      </c>
    </row>
    <row r="168" spans="1:13" x14ac:dyDescent="0.35">
      <c r="A168" s="19" t="str">
        <f>B3&amp;C148&amp;D168</f>
        <v>DISTRIBUCION VOLUMEN X CRITERIO (Consumiciones)Porcino Ing.DE 35 A 49 AÑOS</v>
      </c>
      <c r="B168" s="19">
        <v>0</v>
      </c>
      <c r="C168" s="19">
        <v>0</v>
      </c>
      <c r="D168" s="20" t="s">
        <v>42</v>
      </c>
      <c r="E168" s="20">
        <v>30.520458609178899</v>
      </c>
      <c r="F168" s="20">
        <v>27.331385446949302</v>
      </c>
      <c r="G168" s="20">
        <v>23.3730071664889</v>
      </c>
      <c r="H168" s="20">
        <v>24.5722995363883</v>
      </c>
      <c r="I168" s="20">
        <v>26.961377843768499</v>
      </c>
      <c r="J168" s="20">
        <v>26.698810748770601</v>
      </c>
      <c r="K168" s="20">
        <v>23.777531710337801</v>
      </c>
      <c r="L168" s="20">
        <v>20.485052236605199</v>
      </c>
      <c r="M168" s="51">
        <v>21.7517451358793</v>
      </c>
    </row>
    <row r="169" spans="1:13" x14ac:dyDescent="0.35">
      <c r="A169" s="19" t="str">
        <f>B3&amp;C148&amp;D169</f>
        <v>DISTRIBUCION VOLUMEN X CRITERIO (Consumiciones)Porcino Ing.DE 50 A 59 AÑOS</v>
      </c>
      <c r="B169" s="19">
        <v>0</v>
      </c>
      <c r="C169" s="19">
        <v>0</v>
      </c>
      <c r="D169" s="20" t="s">
        <v>43</v>
      </c>
      <c r="E169" s="20">
        <v>23.174804983177001</v>
      </c>
      <c r="F169" s="20">
        <v>27.1303910082854</v>
      </c>
      <c r="G169" s="20">
        <v>26.0834779737453</v>
      </c>
      <c r="H169" s="20">
        <v>24.6458336963574</v>
      </c>
      <c r="I169" s="20">
        <v>25.058087928330099</v>
      </c>
      <c r="J169" s="20">
        <v>26.384452923671802</v>
      </c>
      <c r="K169" s="20">
        <v>24.6076769542682</v>
      </c>
      <c r="L169" s="20">
        <v>28.5086515915247</v>
      </c>
      <c r="M169" s="51">
        <v>30.459097390779299</v>
      </c>
    </row>
    <row r="170" spans="1:13" x14ac:dyDescent="0.35">
      <c r="A170" s="19" t="str">
        <f>B3&amp;C148&amp;D170</f>
        <v>DISTRIBUCION VOLUMEN X CRITERIO (Consumiciones)Porcino Ing.DE 60 A 75 AÑOS</v>
      </c>
      <c r="B170" s="19">
        <v>0</v>
      </c>
      <c r="C170" s="19">
        <v>0</v>
      </c>
      <c r="D170" s="21" t="s">
        <v>44</v>
      </c>
      <c r="E170" s="21">
        <v>30.350784427846602</v>
      </c>
      <c r="F170" s="20">
        <v>34.134167360226101</v>
      </c>
      <c r="G170" s="20">
        <v>37.963665749222898</v>
      </c>
      <c r="H170" s="20">
        <v>37.0735987355487</v>
      </c>
      <c r="I170" s="20">
        <v>36.185043726382098</v>
      </c>
      <c r="J170" s="20">
        <v>35.406163366183797</v>
      </c>
      <c r="K170" s="20">
        <v>39.638980581080702</v>
      </c>
      <c r="L170" s="20">
        <v>41.9183276623084</v>
      </c>
      <c r="M170" s="51">
        <v>37.062423891800897</v>
      </c>
    </row>
    <row r="171" spans="1:13" x14ac:dyDescent="0.35">
      <c r="A171" s="19" t="str">
        <f>B3&amp;C148&amp;D171</f>
        <v>DISTRIBUCION VOLUMEN X CRITERIO (Consumiciones)Porcino Ing.NIVEL ALTO</v>
      </c>
      <c r="B171" s="19">
        <v>0</v>
      </c>
      <c r="C171" s="19">
        <v>0</v>
      </c>
      <c r="D171" s="20" t="s">
        <v>256</v>
      </c>
      <c r="E171" s="20">
        <v>25.394644280889601</v>
      </c>
      <c r="F171" s="20">
        <v>26.849945995248099</v>
      </c>
      <c r="G171" s="20">
        <v>25.967367385198202</v>
      </c>
      <c r="H171" s="20">
        <v>27.350627971885999</v>
      </c>
      <c r="I171" s="20">
        <v>27.878936083688799</v>
      </c>
      <c r="J171" s="20">
        <v>25.0338328404229</v>
      </c>
      <c r="K171" s="20">
        <v>26.385310123692602</v>
      </c>
      <c r="L171" s="20">
        <v>23.052203078569399</v>
      </c>
      <c r="M171" s="51">
        <v>28.204883958482799</v>
      </c>
    </row>
    <row r="172" spans="1:13" x14ac:dyDescent="0.35">
      <c r="A172" s="19" t="str">
        <f>B3&amp;C148&amp;D172</f>
        <v>DISTRIBUCION VOLUMEN X CRITERIO (Consumiciones)Porcino Ing.NIVEL MEDIO ALTO</v>
      </c>
      <c r="B172" s="19">
        <v>0</v>
      </c>
      <c r="C172" s="19">
        <v>0</v>
      </c>
      <c r="D172" s="20" t="s">
        <v>257</v>
      </c>
      <c r="E172" s="20">
        <v>16.505241612061099</v>
      </c>
      <c r="F172" s="20">
        <v>14.0954607224899</v>
      </c>
      <c r="G172" s="20">
        <v>15.127838952767201</v>
      </c>
      <c r="H172" s="20">
        <v>13.237831859540901</v>
      </c>
      <c r="I172" s="20">
        <v>11.757857305946899</v>
      </c>
      <c r="J172" s="20">
        <v>12.006482437692901</v>
      </c>
      <c r="K172" s="20">
        <v>12.790994281555999</v>
      </c>
      <c r="L172" s="20">
        <v>11.602597085369201</v>
      </c>
      <c r="M172" s="51">
        <v>13.129149668076501</v>
      </c>
    </row>
    <row r="173" spans="1:13" x14ac:dyDescent="0.35">
      <c r="A173" s="19" t="str">
        <f>B3&amp;C148&amp;D173</f>
        <v>DISTRIBUCION VOLUMEN X CRITERIO (Consumiciones)Porcino Ing.NIVEL MEDIO</v>
      </c>
      <c r="B173" s="19">
        <v>0</v>
      </c>
      <c r="C173" s="19">
        <v>0</v>
      </c>
      <c r="D173" s="20" t="s">
        <v>258</v>
      </c>
      <c r="E173" s="20">
        <v>25.747306776358201</v>
      </c>
      <c r="F173" s="20">
        <v>26.339641406814099</v>
      </c>
      <c r="G173" s="20">
        <v>25.7398166995049</v>
      </c>
      <c r="H173" s="20">
        <v>26.379718757975901</v>
      </c>
      <c r="I173" s="20">
        <v>27.486337616577799</v>
      </c>
      <c r="J173" s="20">
        <v>28.2914560550917</v>
      </c>
      <c r="K173" s="20">
        <v>26.2739500296505</v>
      </c>
      <c r="L173" s="20">
        <v>26.531484622547801</v>
      </c>
      <c r="M173" s="51">
        <v>27.738228494510199</v>
      </c>
    </row>
    <row r="174" spans="1:13" x14ac:dyDescent="0.35">
      <c r="A174" s="19" t="str">
        <f>B3&amp;C148&amp;D174</f>
        <v>DISTRIBUCION VOLUMEN X CRITERIO (Consumiciones)Porcino Ing.NIVEL MEDIO BAJO</v>
      </c>
      <c r="B174" s="19">
        <v>0</v>
      </c>
      <c r="C174" s="19">
        <v>0</v>
      </c>
      <c r="D174" s="20" t="s">
        <v>259</v>
      </c>
      <c r="E174" s="20">
        <v>15.1270527539755</v>
      </c>
      <c r="F174" s="20">
        <v>16.8961322554022</v>
      </c>
      <c r="G174" s="20">
        <v>18.6957663624692</v>
      </c>
      <c r="H174" s="20">
        <v>13.6289507698332</v>
      </c>
      <c r="I174" s="20">
        <v>17.364865686442698</v>
      </c>
      <c r="J174" s="20">
        <v>16.604662394547699</v>
      </c>
      <c r="K174" s="20">
        <v>15.4046958064161</v>
      </c>
      <c r="L174" s="20">
        <v>13.7857136014965</v>
      </c>
      <c r="M174" s="51">
        <v>12.7712086100611</v>
      </c>
    </row>
    <row r="175" spans="1:13" x14ac:dyDescent="0.35">
      <c r="A175" s="19" t="str">
        <f>B3&amp;C148&amp;D175</f>
        <v>DISTRIBUCION VOLUMEN X CRITERIO (Consumiciones)Porcino Ing.HOMBRE</v>
      </c>
      <c r="B175" s="19">
        <v>0</v>
      </c>
      <c r="C175" s="19">
        <v>0</v>
      </c>
      <c r="D175" s="20" t="s">
        <v>21</v>
      </c>
      <c r="E175" s="20">
        <v>54.2261100429279</v>
      </c>
      <c r="F175" s="20">
        <v>52.752098897592703</v>
      </c>
      <c r="G175" s="20">
        <v>53.625756782531099</v>
      </c>
      <c r="H175" s="20">
        <v>56.080672324034097</v>
      </c>
      <c r="I175" s="20">
        <v>51.992971894332499</v>
      </c>
      <c r="J175" s="20">
        <v>57.0079666869742</v>
      </c>
      <c r="K175" s="20">
        <v>61.047390139926101</v>
      </c>
      <c r="L175" s="20">
        <v>55.740125198166602</v>
      </c>
      <c r="M175" s="51">
        <v>56.562340121283697</v>
      </c>
    </row>
    <row r="176" spans="1:13" x14ac:dyDescent="0.35">
      <c r="A176" s="19" t="str">
        <f>B3&amp;C148&amp;D176</f>
        <v>DISTRIBUCION VOLUMEN X CRITERIO (Consumiciones)Porcino Ing.MUJER</v>
      </c>
      <c r="B176" s="19">
        <v>0</v>
      </c>
      <c r="C176" s="19">
        <v>0</v>
      </c>
      <c r="D176" s="20" t="s">
        <v>22</v>
      </c>
      <c r="E176" s="20">
        <v>45.7738899570721</v>
      </c>
      <c r="F176" s="20">
        <v>47.247901102407297</v>
      </c>
      <c r="G176" s="20">
        <v>46.374221494253099</v>
      </c>
      <c r="H176" s="20">
        <v>43.919327675965903</v>
      </c>
      <c r="I176" s="20">
        <v>48.007014595275997</v>
      </c>
      <c r="J176" s="20">
        <v>42.9920333130258</v>
      </c>
      <c r="K176" s="20">
        <v>38.952609860073899</v>
      </c>
      <c r="L176" s="20">
        <v>44.259874801833398</v>
      </c>
      <c r="M176" s="51">
        <v>43.437672363145097</v>
      </c>
    </row>
    <row r="177" spans="1:13" x14ac:dyDescent="0.35">
      <c r="A177" s="19" t="str">
        <f>B3&amp;C177&amp;D177</f>
        <v>DISTRIBUCION VOLUMEN X CRITERIO (Consumiciones)Ovino Ing.T.ESPAÑA</v>
      </c>
      <c r="B177" s="19">
        <v>0</v>
      </c>
      <c r="C177" s="19" t="s">
        <v>131</v>
      </c>
      <c r="D177" s="20" t="s">
        <v>36</v>
      </c>
      <c r="E177" s="20">
        <v>100</v>
      </c>
      <c r="F177" s="20">
        <v>100</v>
      </c>
      <c r="G177" s="20">
        <v>100</v>
      </c>
      <c r="H177" s="20">
        <v>100</v>
      </c>
      <c r="I177" s="20">
        <v>100</v>
      </c>
      <c r="J177" s="20">
        <v>100</v>
      </c>
      <c r="K177" s="20">
        <v>100</v>
      </c>
      <c r="L177" s="20">
        <v>100</v>
      </c>
      <c r="M177" s="51">
        <v>100</v>
      </c>
    </row>
    <row r="178" spans="1:13" x14ac:dyDescent="0.35">
      <c r="A178" s="19" t="str">
        <f>B3&amp;C177&amp;D178</f>
        <v>DISTRIBUCION VOLUMEN X CRITERIO (Consumiciones)Ovino Ing.BCN AM</v>
      </c>
      <c r="B178" s="19">
        <v>0</v>
      </c>
      <c r="C178" s="19">
        <v>0</v>
      </c>
      <c r="D178" s="20" t="s">
        <v>1</v>
      </c>
      <c r="E178" s="21">
        <v>9.3721464583227405</v>
      </c>
      <c r="F178" s="21">
        <v>6.9030397395865197</v>
      </c>
      <c r="G178" s="21">
        <v>4.58533143215094</v>
      </c>
      <c r="H178" s="21">
        <v>9.3373084667208808</v>
      </c>
      <c r="I178" s="21">
        <v>13.613505084061501</v>
      </c>
      <c r="J178" s="21">
        <v>5.2305811774086202</v>
      </c>
      <c r="K178" s="21">
        <v>6.6834527480083796</v>
      </c>
      <c r="L178" s="21">
        <v>9.1128748319307498</v>
      </c>
      <c r="M178" s="51">
        <v>3.9638410211409698</v>
      </c>
    </row>
    <row r="179" spans="1:13" x14ac:dyDescent="0.35">
      <c r="A179" s="19" t="str">
        <f>B3&amp;C177&amp;D179</f>
        <v>DISTRIBUCION VOLUMEN X CRITERIO (Consumiciones)Ovino Ing.REST.CAT ARAGON</v>
      </c>
      <c r="B179" s="19">
        <v>0</v>
      </c>
      <c r="C179" s="19">
        <v>0</v>
      </c>
      <c r="D179" s="20" t="s">
        <v>2</v>
      </c>
      <c r="E179" s="20">
        <v>22.7726888454159</v>
      </c>
      <c r="F179" s="20">
        <v>17.440592849033301</v>
      </c>
      <c r="G179" s="20">
        <v>30.779708192376901</v>
      </c>
      <c r="H179" s="20">
        <v>20.6744407032113</v>
      </c>
      <c r="I179" s="21">
        <v>22.270015358759501</v>
      </c>
      <c r="J179" s="21">
        <v>16.312099280728098</v>
      </c>
      <c r="K179" s="20">
        <v>35.467587552793901</v>
      </c>
      <c r="L179" s="20">
        <v>15.4776152193197</v>
      </c>
      <c r="M179" s="51">
        <v>25.482169080287498</v>
      </c>
    </row>
    <row r="180" spans="1:13" x14ac:dyDescent="0.35">
      <c r="A180" s="19" t="str">
        <f>B3&amp;C177&amp;D180</f>
        <v>DISTRIBUCION VOLUMEN X CRITERIO (Consumiciones)Ovino Ing.LEVANTE</v>
      </c>
      <c r="B180" s="19">
        <v>0</v>
      </c>
      <c r="C180" s="19">
        <v>0</v>
      </c>
      <c r="D180" s="20" t="s">
        <v>3</v>
      </c>
      <c r="E180" s="20">
        <v>16.815091942834101</v>
      </c>
      <c r="F180" s="20">
        <v>14.1267259350969</v>
      </c>
      <c r="G180" s="20">
        <v>10.806495337508199</v>
      </c>
      <c r="H180" s="20">
        <v>16.229662533745699</v>
      </c>
      <c r="I180" s="20">
        <v>13.6604379470923</v>
      </c>
      <c r="J180" s="20">
        <v>12.403300367479099</v>
      </c>
      <c r="K180" s="20">
        <v>16.936943803315199</v>
      </c>
      <c r="L180" s="20">
        <v>21.468231236746899</v>
      </c>
      <c r="M180" s="51">
        <v>16.1259731581018</v>
      </c>
    </row>
    <row r="181" spans="1:13" x14ac:dyDescent="0.35">
      <c r="A181" s="19" t="str">
        <f>B3&amp;C177&amp;D181</f>
        <v>DISTRIBUCION VOLUMEN X CRITERIO (Consumiciones)Ovino Ing.ANDALUCIA</v>
      </c>
      <c r="B181" s="19">
        <v>0</v>
      </c>
      <c r="C181" s="19">
        <v>0</v>
      </c>
      <c r="D181" s="20" t="s">
        <v>4</v>
      </c>
      <c r="E181" s="20">
        <v>9.2905134978570008</v>
      </c>
      <c r="F181" s="20">
        <v>8.7491725525437296</v>
      </c>
      <c r="G181" s="20">
        <v>5.4609403650406296</v>
      </c>
      <c r="H181" s="20">
        <v>7.2870336705126997</v>
      </c>
      <c r="I181" s="20">
        <v>5.9940928869620498</v>
      </c>
      <c r="J181" s="20">
        <v>6.5369670794063497</v>
      </c>
      <c r="K181" s="20">
        <v>7.5476175314014098</v>
      </c>
      <c r="L181" s="20">
        <v>11.8495887854216</v>
      </c>
      <c r="M181" s="51">
        <v>11.1936078376681</v>
      </c>
    </row>
    <row r="182" spans="1:13" x14ac:dyDescent="0.35">
      <c r="A182" s="19" t="str">
        <f>B3&amp;C177&amp;D182</f>
        <v>DISTRIBUCION VOLUMEN X CRITERIO (Consumiciones)Ovino Ing.MDD AM</v>
      </c>
      <c r="B182" s="19">
        <v>0</v>
      </c>
      <c r="C182" s="19">
        <v>0</v>
      </c>
      <c r="D182" s="20" t="s">
        <v>5</v>
      </c>
      <c r="E182" s="20">
        <v>14.689665084442799</v>
      </c>
      <c r="F182" s="20">
        <v>18.669571782123501</v>
      </c>
      <c r="G182" s="20">
        <v>23.476935025617699</v>
      </c>
      <c r="H182" s="20">
        <v>19.049609688095899</v>
      </c>
      <c r="I182" s="20">
        <v>11.053571060989499</v>
      </c>
      <c r="J182" s="20">
        <v>19.9225330325052</v>
      </c>
      <c r="K182" s="20">
        <v>12.6057169618981</v>
      </c>
      <c r="L182" s="20">
        <v>10.4819178825378</v>
      </c>
      <c r="M182" s="51">
        <v>14.886460774609301</v>
      </c>
    </row>
    <row r="183" spans="1:13" x14ac:dyDescent="0.35">
      <c r="A183" s="19" t="str">
        <f>B3&amp;C177&amp;D183</f>
        <v>DISTRIBUCION VOLUMEN X CRITERIO (Consumiciones)Ovino Ing.RTO CENTRO</v>
      </c>
      <c r="B183" s="19">
        <v>0</v>
      </c>
      <c r="C183" s="19">
        <v>0</v>
      </c>
      <c r="D183" s="20" t="s">
        <v>6</v>
      </c>
      <c r="E183" s="20">
        <v>10.319371980767301</v>
      </c>
      <c r="F183" s="20">
        <v>8.7561595253670301</v>
      </c>
      <c r="G183" s="20">
        <v>9.0771329331833908</v>
      </c>
      <c r="H183" s="20">
        <v>5.2954037282354198</v>
      </c>
      <c r="I183" s="20">
        <v>14.5671027722129</v>
      </c>
      <c r="J183" s="20">
        <v>16.383245261119701</v>
      </c>
      <c r="K183" s="20">
        <v>9.4379428952321494</v>
      </c>
      <c r="L183" s="20">
        <v>8.5253437946277799</v>
      </c>
      <c r="M183" s="51">
        <v>11.435954517358899</v>
      </c>
    </row>
    <row r="184" spans="1:13" x14ac:dyDescent="0.35">
      <c r="A184" s="19" t="str">
        <f>B3&amp;C177&amp;D184</f>
        <v>DISTRIBUCION VOLUMEN X CRITERIO (Consumiciones)Ovino Ing.NORTE-CENTRO</v>
      </c>
      <c r="B184" s="19">
        <v>0</v>
      </c>
      <c r="C184" s="19">
        <v>0</v>
      </c>
      <c r="D184" s="20" t="s">
        <v>7</v>
      </c>
      <c r="E184" s="20">
        <v>12.8787248317514</v>
      </c>
      <c r="F184" s="20">
        <v>20.726453348870098</v>
      </c>
      <c r="G184" s="20">
        <v>13.539108251557099</v>
      </c>
      <c r="H184" s="20">
        <v>14.3877653479844</v>
      </c>
      <c r="I184" s="21">
        <v>11.230816325039999</v>
      </c>
      <c r="J184" s="21">
        <v>13.237075456899801</v>
      </c>
      <c r="K184" s="20">
        <v>8.1932339874105207</v>
      </c>
      <c r="L184" s="20">
        <v>19.410838971830099</v>
      </c>
      <c r="M184" s="51">
        <v>14.2388177953903</v>
      </c>
    </row>
    <row r="185" spans="1:13" x14ac:dyDescent="0.35">
      <c r="A185" s="19" t="str">
        <f>B3&amp;C177&amp;D185</f>
        <v>DISTRIBUCION VOLUMEN X CRITERIO (Consumiciones)Ovino Ing.NOROESTE</v>
      </c>
      <c r="B185" s="19">
        <v>0</v>
      </c>
      <c r="C185" s="19">
        <v>0</v>
      </c>
      <c r="D185" s="20" t="s">
        <v>8</v>
      </c>
      <c r="E185" s="20">
        <v>3.86179735860875</v>
      </c>
      <c r="F185" s="20">
        <v>4.6282810161119796</v>
      </c>
      <c r="G185" s="20">
        <v>2.2743384591499498</v>
      </c>
      <c r="H185" s="20">
        <v>7.7387670792561796</v>
      </c>
      <c r="I185" s="20">
        <v>7.6104718452623201</v>
      </c>
      <c r="J185" s="20">
        <v>9.9741859442823095</v>
      </c>
      <c r="K185" s="20">
        <v>3.1274978342562099</v>
      </c>
      <c r="L185" s="20">
        <v>3.6735907854399699</v>
      </c>
      <c r="M185" s="51">
        <v>2.6731905673551299</v>
      </c>
    </row>
    <row r="186" spans="1:13" x14ac:dyDescent="0.35">
      <c r="A186" s="19" t="str">
        <f>B3&amp;C177&amp;D186</f>
        <v>DISTRIBUCION VOLUMEN X CRITERIO (Consumiciones)Ovino Ing.&lt;2MIL</v>
      </c>
      <c r="B186" s="19">
        <v>0</v>
      </c>
      <c r="C186" s="19">
        <v>0</v>
      </c>
      <c r="D186" s="21" t="s">
        <v>9</v>
      </c>
      <c r="E186" s="21">
        <v>1.97821037363956</v>
      </c>
      <c r="F186" s="21">
        <v>0.56551254273790497</v>
      </c>
      <c r="G186" s="21">
        <v>6.9960244427447504</v>
      </c>
      <c r="H186" s="21">
        <v>5.1242818325367798</v>
      </c>
      <c r="I186" s="21">
        <v>9.9486965639008709</v>
      </c>
      <c r="J186" s="21">
        <v>7.4273303486122</v>
      </c>
      <c r="K186" s="21">
        <v>1.5318923009834799</v>
      </c>
      <c r="L186" s="21">
        <v>2.7069715206970399</v>
      </c>
      <c r="M186" s="51">
        <v>6.5692488224286203</v>
      </c>
    </row>
    <row r="187" spans="1:13" x14ac:dyDescent="0.35">
      <c r="A187" s="19" t="str">
        <f>B3&amp;C177&amp;D187</f>
        <v>DISTRIBUCION VOLUMEN X CRITERIO (Consumiciones)Ovino Ing.2-5MIL</v>
      </c>
      <c r="B187" s="19">
        <v>0</v>
      </c>
      <c r="C187" s="19">
        <v>0</v>
      </c>
      <c r="D187" s="21" t="s">
        <v>10</v>
      </c>
      <c r="E187" s="21">
        <v>4.7891424673026899</v>
      </c>
      <c r="F187" s="21">
        <v>11.486619085457599</v>
      </c>
      <c r="G187" s="21">
        <v>6.5093402887745899</v>
      </c>
      <c r="H187" s="20">
        <v>8.4088269097121593</v>
      </c>
      <c r="I187" s="21">
        <v>2.20433059912442</v>
      </c>
      <c r="J187" s="21">
        <v>7.8156509996707699</v>
      </c>
      <c r="K187" s="21">
        <v>5.4940377904950601</v>
      </c>
      <c r="L187" s="21">
        <v>3.33503067504089</v>
      </c>
      <c r="M187" s="51">
        <v>2.75352267147594</v>
      </c>
    </row>
    <row r="188" spans="1:13" x14ac:dyDescent="0.35">
      <c r="A188" s="19" t="str">
        <f>B3&amp;C177&amp;D188</f>
        <v>DISTRIBUCION VOLUMEN X CRITERIO (Consumiciones)Ovino Ing.5-10MIL</v>
      </c>
      <c r="B188" s="19">
        <v>0</v>
      </c>
      <c r="C188" s="19">
        <v>0</v>
      </c>
      <c r="D188" s="20" t="s">
        <v>11</v>
      </c>
      <c r="E188" s="21">
        <v>5.54076093607903</v>
      </c>
      <c r="F188" s="20">
        <v>5.4175651001195204</v>
      </c>
      <c r="G188" s="21">
        <v>22.651553240276201</v>
      </c>
      <c r="H188" s="20">
        <v>7.7838404489948196</v>
      </c>
      <c r="I188" s="21">
        <v>7.97956680728376</v>
      </c>
      <c r="J188" s="21">
        <v>3.8967056466038099</v>
      </c>
      <c r="K188" s="21">
        <v>26.1955131371185</v>
      </c>
      <c r="L188" s="21">
        <v>24.192306352636798</v>
      </c>
      <c r="M188" s="51">
        <v>5.8532704478237898</v>
      </c>
    </row>
    <row r="189" spans="1:13" x14ac:dyDescent="0.35">
      <c r="A189" s="19" t="str">
        <f>B3&amp;C177&amp;D189</f>
        <v>DISTRIBUCION VOLUMEN X CRITERIO (Consumiciones)Ovino Ing.10-30MIL</v>
      </c>
      <c r="B189" s="19">
        <v>0</v>
      </c>
      <c r="C189" s="19">
        <v>0</v>
      </c>
      <c r="D189" s="20" t="s">
        <v>12</v>
      </c>
      <c r="E189" s="20">
        <v>26.430732674460401</v>
      </c>
      <c r="F189" s="20">
        <v>16.907791466334402</v>
      </c>
      <c r="G189" s="20">
        <v>14.996925950519501</v>
      </c>
      <c r="H189" s="20">
        <v>13.7162915773074</v>
      </c>
      <c r="I189" s="20">
        <v>16.538322860647</v>
      </c>
      <c r="J189" s="20">
        <v>19.676064136163799</v>
      </c>
      <c r="K189" s="20">
        <v>16.097006267661701</v>
      </c>
      <c r="L189" s="20">
        <v>9.0507421735935694</v>
      </c>
      <c r="M189" s="51">
        <v>18.0441869693638</v>
      </c>
    </row>
    <row r="190" spans="1:13" x14ac:dyDescent="0.35">
      <c r="A190" s="19" t="str">
        <f>B3&amp;C177&amp;D190</f>
        <v>DISTRIBUCION VOLUMEN X CRITERIO (Consumiciones)Ovino Ing.30-100MIL</v>
      </c>
      <c r="B190" s="19">
        <v>0</v>
      </c>
      <c r="C190" s="19">
        <v>0</v>
      </c>
      <c r="D190" s="20" t="s">
        <v>13</v>
      </c>
      <c r="E190" s="20">
        <v>11.591549004065101</v>
      </c>
      <c r="F190" s="20">
        <v>22.332042797078</v>
      </c>
      <c r="G190" s="20">
        <v>9.8932115424205804</v>
      </c>
      <c r="H190" s="20">
        <v>8.5004944399655002</v>
      </c>
      <c r="I190" s="20">
        <v>18.273949007324799</v>
      </c>
      <c r="J190" s="20">
        <v>19.852193063220401</v>
      </c>
      <c r="K190" s="20">
        <v>12.149671406983799</v>
      </c>
      <c r="L190" s="20">
        <v>12.949826589177</v>
      </c>
      <c r="M190" s="51">
        <v>25.360284244379301</v>
      </c>
    </row>
    <row r="191" spans="1:13" x14ac:dyDescent="0.35">
      <c r="A191" s="19" t="str">
        <f>B3&amp;C177&amp;D191</f>
        <v>DISTRIBUCION VOLUMEN X CRITERIO (Consumiciones)Ovino Ing.100-200MIL</v>
      </c>
      <c r="B191" s="19">
        <v>0</v>
      </c>
      <c r="C191" s="19">
        <v>0</v>
      </c>
      <c r="D191" s="20" t="s">
        <v>14</v>
      </c>
      <c r="E191" s="20">
        <v>10.1167920960355</v>
      </c>
      <c r="F191" s="20">
        <v>13.4116308875569</v>
      </c>
      <c r="G191" s="20">
        <v>7.4409703472765596</v>
      </c>
      <c r="H191" s="20">
        <v>16.442075582276999</v>
      </c>
      <c r="I191" s="20">
        <v>12.0748575181227</v>
      </c>
      <c r="J191" s="20">
        <v>4.6964329668462801</v>
      </c>
      <c r="K191" s="20">
        <v>6.5980214052204804</v>
      </c>
      <c r="L191" s="20">
        <v>9.2324552442355099</v>
      </c>
      <c r="M191" s="51">
        <v>4.1823043553204498</v>
      </c>
    </row>
    <row r="192" spans="1:13" x14ac:dyDescent="0.35">
      <c r="A192" s="19" t="str">
        <f>B3&amp;C177&amp;D192</f>
        <v>DISTRIBUCION VOLUMEN X CRITERIO (Consumiciones)Ovino Ing.200-500MIL</v>
      </c>
      <c r="B192" s="19">
        <v>0</v>
      </c>
      <c r="C192" s="19">
        <v>0</v>
      </c>
      <c r="D192" s="20" t="s">
        <v>15</v>
      </c>
      <c r="E192" s="20">
        <v>18.938661053255199</v>
      </c>
      <c r="F192" s="20">
        <v>11.057513613055001</v>
      </c>
      <c r="G192" s="20">
        <v>6.1520643147570597</v>
      </c>
      <c r="H192" s="20">
        <v>15.470994319063401</v>
      </c>
      <c r="I192" s="20">
        <v>14.978688310144699</v>
      </c>
      <c r="J192" s="20">
        <v>15.037477966446399</v>
      </c>
      <c r="K192" s="20">
        <v>9.2964253485706791</v>
      </c>
      <c r="L192" s="20">
        <v>20.793330577980299</v>
      </c>
      <c r="M192" s="51">
        <v>17.570287470508902</v>
      </c>
    </row>
    <row r="193" spans="1:13" x14ac:dyDescent="0.35">
      <c r="A193" s="19" t="str">
        <f>B3&amp;C177&amp;D193</f>
        <v>DISTRIBUCION VOLUMEN X CRITERIO (Consumiciones)Ovino Ing.&gt;500MIL</v>
      </c>
      <c r="B193" s="19">
        <v>0</v>
      </c>
      <c r="C193" s="19">
        <v>0</v>
      </c>
      <c r="D193" s="20" t="s">
        <v>16</v>
      </c>
      <c r="E193" s="20">
        <v>20.614148884692199</v>
      </c>
      <c r="F193" s="20">
        <v>18.821324670224001</v>
      </c>
      <c r="G193" s="20">
        <v>25.359897869132499</v>
      </c>
      <c r="H193" s="20">
        <v>24.553189035318098</v>
      </c>
      <c r="I193" s="20">
        <v>18.001581693261699</v>
      </c>
      <c r="J193" s="20">
        <v>21.5981526225431</v>
      </c>
      <c r="K193" s="20">
        <v>22.63742549014</v>
      </c>
      <c r="L193" s="20">
        <v>17.739321788092401</v>
      </c>
      <c r="M193" s="51">
        <v>19.666919983473299</v>
      </c>
    </row>
    <row r="194" spans="1:13" x14ac:dyDescent="0.35">
      <c r="A194" s="19" t="str">
        <f>B3&amp;C177&amp;D194</f>
        <v>DISTRIBUCION VOLUMEN X CRITERIO (Consumiciones)Ovino Ing.DE 15 A 19 AÑOS</v>
      </c>
      <c r="B194" s="19">
        <v>0</v>
      </c>
      <c r="C194" s="19">
        <v>0</v>
      </c>
      <c r="D194" s="21" t="s">
        <v>39</v>
      </c>
      <c r="E194" s="21">
        <v>1.82117418458358</v>
      </c>
      <c r="F194" s="21" t="s">
        <v>282</v>
      </c>
      <c r="G194" s="21" t="s">
        <v>282</v>
      </c>
      <c r="H194" s="21" t="s">
        <v>282</v>
      </c>
      <c r="I194" s="21" t="s">
        <v>282</v>
      </c>
      <c r="J194" s="21" t="s">
        <v>282</v>
      </c>
      <c r="K194" s="21" t="s">
        <v>282</v>
      </c>
      <c r="L194" s="21" t="s">
        <v>282</v>
      </c>
      <c r="M194" s="51" t="s">
        <v>282</v>
      </c>
    </row>
    <row r="195" spans="1:13" x14ac:dyDescent="0.35">
      <c r="A195" s="19" t="str">
        <f>B3&amp;C177&amp;D195</f>
        <v>DISTRIBUCION VOLUMEN X CRITERIO (Consumiciones)Ovino Ing.DE 20 A 24 AÑOS</v>
      </c>
      <c r="B195" s="19">
        <v>0</v>
      </c>
      <c r="C195" s="19">
        <v>0</v>
      </c>
      <c r="D195" s="20" t="s">
        <v>40</v>
      </c>
      <c r="E195" s="20">
        <v>0.68570644946078196</v>
      </c>
      <c r="F195" s="20">
        <v>0.82103140593889401</v>
      </c>
      <c r="G195" s="20">
        <v>3.3192031759642799</v>
      </c>
      <c r="H195" s="20" t="s">
        <v>282</v>
      </c>
      <c r="I195" s="21">
        <v>1.5194228878053599</v>
      </c>
      <c r="J195" s="21">
        <v>0.47605697506511602</v>
      </c>
      <c r="K195" s="21" t="s">
        <v>282</v>
      </c>
      <c r="L195" s="20" t="s">
        <v>282</v>
      </c>
      <c r="M195" s="51">
        <v>0.548819353419158</v>
      </c>
    </row>
    <row r="196" spans="1:13" x14ac:dyDescent="0.35">
      <c r="A196" s="19" t="str">
        <f>B3&amp;C177&amp;D196</f>
        <v>DISTRIBUCION VOLUMEN X CRITERIO (Consumiciones)Ovino Ing.DE 25 A 34 AÑOS</v>
      </c>
      <c r="B196" s="19">
        <v>0</v>
      </c>
      <c r="C196" s="19">
        <v>0</v>
      </c>
      <c r="D196" s="20" t="s">
        <v>41</v>
      </c>
      <c r="E196" s="20">
        <v>6.0343105966320802</v>
      </c>
      <c r="F196" s="20">
        <v>3.30119347509725</v>
      </c>
      <c r="G196" s="20">
        <v>1.9005590508599599</v>
      </c>
      <c r="H196" s="20">
        <v>4.4460794043066896</v>
      </c>
      <c r="I196" s="20">
        <v>1.5824356349781299</v>
      </c>
      <c r="J196" s="20">
        <v>2.9765835173208699</v>
      </c>
      <c r="K196" s="20">
        <v>2.6663878736398998</v>
      </c>
      <c r="L196" s="20">
        <v>8.4550536426827794</v>
      </c>
      <c r="M196" s="51">
        <v>5.3157970168683599</v>
      </c>
    </row>
    <row r="197" spans="1:13" x14ac:dyDescent="0.35">
      <c r="A197" s="19" t="str">
        <f>B3&amp;C177&amp;D197</f>
        <v>DISTRIBUCION VOLUMEN X CRITERIO (Consumiciones)Ovino Ing.DE 35 A 49 AÑOS</v>
      </c>
      <c r="B197" s="19">
        <v>0</v>
      </c>
      <c r="C197" s="19">
        <v>0</v>
      </c>
      <c r="D197" s="20" t="s">
        <v>42</v>
      </c>
      <c r="E197" s="20">
        <v>10.6624465662102</v>
      </c>
      <c r="F197" s="20">
        <v>24.273228026962101</v>
      </c>
      <c r="G197" s="20">
        <v>11.612780603298001</v>
      </c>
      <c r="H197" s="20">
        <v>7.7414456616625502</v>
      </c>
      <c r="I197" s="20">
        <v>14.728379707313699</v>
      </c>
      <c r="J197" s="20">
        <v>11.687384252155001</v>
      </c>
      <c r="K197" s="20">
        <v>8.2808214633190804</v>
      </c>
      <c r="L197" s="20">
        <v>18.651664317177801</v>
      </c>
      <c r="M197" s="51">
        <v>15.8066623492738</v>
      </c>
    </row>
    <row r="198" spans="1:13" x14ac:dyDescent="0.35">
      <c r="A198" s="19" t="str">
        <f>B3&amp;C177&amp;D198</f>
        <v>DISTRIBUCION VOLUMEN X CRITERIO (Consumiciones)Ovino Ing.DE 50 A 59 AÑOS</v>
      </c>
      <c r="B198" s="19">
        <v>0</v>
      </c>
      <c r="C198" s="19">
        <v>0</v>
      </c>
      <c r="D198" s="20" t="s">
        <v>43</v>
      </c>
      <c r="E198" s="20">
        <v>25.063078702614099</v>
      </c>
      <c r="F198" s="20">
        <v>35.319830387902201</v>
      </c>
      <c r="G198" s="20">
        <v>24.147984121779199</v>
      </c>
      <c r="H198" s="20">
        <v>17.549413258719401</v>
      </c>
      <c r="I198" s="20">
        <v>19.959401878244101</v>
      </c>
      <c r="J198" s="20">
        <v>33.572455128431699</v>
      </c>
      <c r="K198" s="20">
        <v>33.574201817068598</v>
      </c>
      <c r="L198" s="20">
        <v>23.251028092990602</v>
      </c>
      <c r="M198" s="51">
        <v>30.229720177790099</v>
      </c>
    </row>
    <row r="199" spans="1:13" x14ac:dyDescent="0.35">
      <c r="A199" s="19" t="str">
        <f>B3&amp;C177&amp;D199</f>
        <v>DISTRIBUCION VOLUMEN X CRITERIO (Consumiciones)Ovino Ing.DE 60 A 75 AÑOS</v>
      </c>
      <c r="B199" s="19">
        <v>0</v>
      </c>
      <c r="C199" s="19">
        <v>0</v>
      </c>
      <c r="D199" s="20" t="s">
        <v>44</v>
      </c>
      <c r="E199" s="21">
        <v>55.7332801113645</v>
      </c>
      <c r="F199" s="21">
        <v>36.284725157393801</v>
      </c>
      <c r="G199" s="21">
        <v>59.019469246800902</v>
      </c>
      <c r="H199" s="20">
        <v>70.26306606643</v>
      </c>
      <c r="I199" s="20">
        <v>62.2103731720387</v>
      </c>
      <c r="J199" s="20">
        <v>51.2875097418842</v>
      </c>
      <c r="K199" s="20">
        <v>55.478575474604199</v>
      </c>
      <c r="L199" s="20">
        <v>49.642253947148802</v>
      </c>
      <c r="M199" s="51">
        <v>48.099006209079803</v>
      </c>
    </row>
    <row r="200" spans="1:13" x14ac:dyDescent="0.35">
      <c r="A200" s="19" t="str">
        <f>B3&amp;C177&amp;D200</f>
        <v>DISTRIBUCION VOLUMEN X CRITERIO (Consumiciones)Ovino Ing.NIVEL ALTO</v>
      </c>
      <c r="B200" s="19">
        <v>0</v>
      </c>
      <c r="C200" s="19">
        <v>0</v>
      </c>
      <c r="D200" s="20" t="s">
        <v>256</v>
      </c>
      <c r="E200" s="20">
        <v>19.333482706312001</v>
      </c>
      <c r="F200" s="20">
        <v>22.128643532384601</v>
      </c>
      <c r="G200" s="20">
        <v>24.738085582417799</v>
      </c>
      <c r="H200" s="20">
        <v>19.246873377115701</v>
      </c>
      <c r="I200" s="20">
        <v>24.801627643376602</v>
      </c>
      <c r="J200" s="20">
        <v>25.8047710897456</v>
      </c>
      <c r="K200" s="20">
        <v>17.689484405056799</v>
      </c>
      <c r="L200" s="20">
        <v>22.271088440349001</v>
      </c>
      <c r="M200" s="51">
        <v>31.579066219857701</v>
      </c>
    </row>
    <row r="201" spans="1:13" x14ac:dyDescent="0.35">
      <c r="A201" s="19" t="str">
        <f>B3&amp;C177&amp;D201</f>
        <v>DISTRIBUCION VOLUMEN X CRITERIO (Consumiciones)Ovino Ing.NIVEL MEDIO ALTO</v>
      </c>
      <c r="B201" s="19">
        <v>0</v>
      </c>
      <c r="C201" s="19">
        <v>0</v>
      </c>
      <c r="D201" s="20" t="s">
        <v>257</v>
      </c>
      <c r="E201" s="20">
        <v>16.424600850923898</v>
      </c>
      <c r="F201" s="20">
        <v>23.0938146595728</v>
      </c>
      <c r="G201" s="20">
        <v>14.6263674418446</v>
      </c>
      <c r="H201" s="20">
        <v>9.7531152059756696</v>
      </c>
      <c r="I201" s="20">
        <v>12.829869699551301</v>
      </c>
      <c r="J201" s="20">
        <v>14.0361982688121</v>
      </c>
      <c r="K201" s="20">
        <v>8.0019398512401896</v>
      </c>
      <c r="L201" s="20">
        <v>12.7499091894542</v>
      </c>
      <c r="M201" s="51">
        <v>14.153018405733601</v>
      </c>
    </row>
    <row r="202" spans="1:13" x14ac:dyDescent="0.35">
      <c r="A202" s="19" t="str">
        <f>B3&amp;C177&amp;D202</f>
        <v>DISTRIBUCION VOLUMEN X CRITERIO (Consumiciones)Ovino Ing.NIVEL MEDIO</v>
      </c>
      <c r="B202" s="19">
        <v>0</v>
      </c>
      <c r="C202" s="19">
        <v>0</v>
      </c>
      <c r="D202" s="20" t="s">
        <v>258</v>
      </c>
      <c r="E202" s="20">
        <v>14.728815867678099</v>
      </c>
      <c r="F202" s="20">
        <v>21.6443022846003</v>
      </c>
      <c r="G202" s="20">
        <v>28.586879560682</v>
      </c>
      <c r="H202" s="20">
        <v>28.465602610783499</v>
      </c>
      <c r="I202" s="20">
        <v>26.5287145056943</v>
      </c>
      <c r="J202" s="20">
        <v>23.5063684177568</v>
      </c>
      <c r="K202" s="20">
        <v>40.4739280884476</v>
      </c>
      <c r="L202" s="20">
        <v>21.853246840780699</v>
      </c>
      <c r="M202" s="51">
        <v>21.4939215881409</v>
      </c>
    </row>
    <row r="203" spans="1:13" x14ac:dyDescent="0.35">
      <c r="A203" s="19" t="str">
        <f>B3&amp;C177&amp;D203</f>
        <v>DISTRIBUCION VOLUMEN X CRITERIO (Consumiciones)Ovino Ing.NIVEL MEDIO BAJO</v>
      </c>
      <c r="B203" s="19">
        <v>0</v>
      </c>
      <c r="C203" s="19">
        <v>0</v>
      </c>
      <c r="D203" s="20" t="s">
        <v>259</v>
      </c>
      <c r="E203" s="21">
        <v>19.090054960469502</v>
      </c>
      <c r="F203" s="21">
        <v>20.8883827027393</v>
      </c>
      <c r="G203" s="20">
        <v>5.4987752818812297</v>
      </c>
      <c r="H203" s="20">
        <v>9.96943927756144</v>
      </c>
      <c r="I203" s="20">
        <v>7.7211412361776102</v>
      </c>
      <c r="J203" s="20">
        <v>8.4036593524258798</v>
      </c>
      <c r="K203" s="20">
        <v>11.0538978123272</v>
      </c>
      <c r="L203" s="20">
        <v>8.0910816580188705</v>
      </c>
      <c r="M203" s="51">
        <v>9.7931736548554191</v>
      </c>
    </row>
    <row r="204" spans="1:13" x14ac:dyDescent="0.35">
      <c r="A204" s="19" t="str">
        <f>B3&amp;C177&amp;D204</f>
        <v>DISTRIBUCION VOLUMEN X CRITERIO (Consumiciones)Ovino Ing.HOMBRE</v>
      </c>
      <c r="B204" s="19">
        <v>0</v>
      </c>
      <c r="C204" s="19">
        <v>0</v>
      </c>
      <c r="D204" s="20" t="s">
        <v>21</v>
      </c>
      <c r="E204" s="20">
        <v>64.308079885673195</v>
      </c>
      <c r="F204" s="20">
        <v>53.369076679181902</v>
      </c>
      <c r="G204" s="20">
        <v>66.271425064517004</v>
      </c>
      <c r="H204" s="20">
        <v>69.656740396477005</v>
      </c>
      <c r="I204" s="20">
        <v>55.153205784136702</v>
      </c>
      <c r="J204" s="20">
        <v>62.4587771819496</v>
      </c>
      <c r="K204" s="20">
        <v>68.4013509761851</v>
      </c>
      <c r="L204" s="20">
        <v>64.870304144836098</v>
      </c>
      <c r="M204" s="51">
        <v>61.850137141717198</v>
      </c>
    </row>
    <row r="205" spans="1:13" x14ac:dyDescent="0.35">
      <c r="A205" s="19" t="str">
        <f>B3&amp;C177&amp;D205</f>
        <v>DISTRIBUCION VOLUMEN X CRITERIO (Consumiciones)Ovino Ing.MUJER</v>
      </c>
      <c r="B205" s="19">
        <v>0</v>
      </c>
      <c r="C205" s="19">
        <v>0</v>
      </c>
      <c r="D205" s="20" t="s">
        <v>22</v>
      </c>
      <c r="E205" s="20">
        <v>35.691920114326798</v>
      </c>
      <c r="F205" s="20">
        <v>46.630923320818098</v>
      </c>
      <c r="G205" s="20">
        <v>33.728574935483003</v>
      </c>
      <c r="H205" s="20">
        <v>30.343259603522998</v>
      </c>
      <c r="I205" s="20">
        <v>44.846794215863298</v>
      </c>
      <c r="J205" s="20">
        <v>37.5412073178368</v>
      </c>
      <c r="K205" s="20">
        <v>31.5986490238149</v>
      </c>
      <c r="L205" s="20">
        <v>35.129695855163902</v>
      </c>
      <c r="M205" s="51">
        <v>38.149874205907402</v>
      </c>
    </row>
    <row r="206" spans="1:13" x14ac:dyDescent="0.35">
      <c r="A206" s="19" t="str">
        <f>B3&amp;C206&amp;D206</f>
        <v>DISTRIBUCION VOLUMEN X CRITERIO (Consumiciones)Resto Carne Ing.T.ESPAÑA</v>
      </c>
      <c r="B206" s="19">
        <v>0</v>
      </c>
      <c r="C206" s="19" t="s">
        <v>132</v>
      </c>
      <c r="D206" s="20" t="s">
        <v>36</v>
      </c>
      <c r="E206" s="20">
        <v>100</v>
      </c>
      <c r="F206" s="20">
        <v>100</v>
      </c>
      <c r="G206" s="20">
        <v>100</v>
      </c>
      <c r="H206" s="20">
        <v>100</v>
      </c>
      <c r="I206" s="20">
        <v>100</v>
      </c>
      <c r="J206" s="20">
        <v>100</v>
      </c>
      <c r="K206" s="20">
        <v>100</v>
      </c>
      <c r="L206" s="20">
        <v>100</v>
      </c>
      <c r="M206" s="51">
        <v>100</v>
      </c>
    </row>
    <row r="207" spans="1:13" x14ac:dyDescent="0.35">
      <c r="A207" s="19" t="str">
        <f>B3&amp;C206&amp;D207</f>
        <v>DISTRIBUCION VOLUMEN X CRITERIO (Consumiciones)Resto Carne Ing.BCN AM</v>
      </c>
      <c r="B207" s="19">
        <v>0</v>
      </c>
      <c r="C207" s="19">
        <v>0</v>
      </c>
      <c r="D207" s="21" t="s">
        <v>1</v>
      </c>
      <c r="E207" s="21">
        <v>9.9111406516273703</v>
      </c>
      <c r="F207" s="20">
        <v>5.8243986456894499</v>
      </c>
      <c r="G207" s="21">
        <v>5.5932211163180598</v>
      </c>
      <c r="H207" s="20">
        <v>11.102322232721299</v>
      </c>
      <c r="I207" s="21">
        <v>7.9295590950283197</v>
      </c>
      <c r="J207" s="21">
        <v>9.4110297397013092</v>
      </c>
      <c r="K207" s="21">
        <v>7.2210752902450102</v>
      </c>
      <c r="L207" s="20">
        <v>7.0176658118100201</v>
      </c>
      <c r="M207" s="51">
        <v>8.3404762618047794</v>
      </c>
    </row>
    <row r="208" spans="1:13" x14ac:dyDescent="0.35">
      <c r="A208" s="19" t="str">
        <f>B3&amp;C206&amp;D208</f>
        <v>DISTRIBUCION VOLUMEN X CRITERIO (Consumiciones)Resto Carne Ing.REST.CAT ARAGON</v>
      </c>
      <c r="B208" s="19">
        <v>0</v>
      </c>
      <c r="C208" s="19">
        <v>0</v>
      </c>
      <c r="D208" s="21" t="s">
        <v>2</v>
      </c>
      <c r="E208" s="21">
        <v>14.4606823105832</v>
      </c>
      <c r="F208" s="20">
        <v>18.209497018495401</v>
      </c>
      <c r="G208" s="20">
        <v>16.631242266391101</v>
      </c>
      <c r="H208" s="20">
        <v>17.911593480257501</v>
      </c>
      <c r="I208" s="20">
        <v>16.145035181099999</v>
      </c>
      <c r="J208" s="21">
        <v>15.8928152106427</v>
      </c>
      <c r="K208" s="20">
        <v>15.3242560316707</v>
      </c>
      <c r="L208" s="21">
        <v>20.856153052232902</v>
      </c>
      <c r="M208" s="51">
        <v>14.4333575347028</v>
      </c>
    </row>
    <row r="209" spans="1:13" x14ac:dyDescent="0.35">
      <c r="A209" s="19" t="str">
        <f>B3&amp;C206&amp;D209</f>
        <v>DISTRIBUCION VOLUMEN X CRITERIO (Consumiciones)Resto Carne Ing.LEVANTE</v>
      </c>
      <c r="B209" s="19">
        <v>0</v>
      </c>
      <c r="C209" s="19">
        <v>0</v>
      </c>
      <c r="D209" s="21" t="s">
        <v>3</v>
      </c>
      <c r="E209" s="20">
        <v>18.974455144640999</v>
      </c>
      <c r="F209" s="20">
        <v>16.488490285444801</v>
      </c>
      <c r="G209" s="20">
        <v>16.254195296498199</v>
      </c>
      <c r="H209" s="20">
        <v>17.249818204346099</v>
      </c>
      <c r="I209" s="20">
        <v>17.4984675027378</v>
      </c>
      <c r="J209" s="20">
        <v>18.012712747558201</v>
      </c>
      <c r="K209" s="21">
        <v>21.719734716456301</v>
      </c>
      <c r="L209" s="20">
        <v>16.647846469449799</v>
      </c>
      <c r="M209" s="51">
        <v>19.141575368175101</v>
      </c>
    </row>
    <row r="210" spans="1:13" x14ac:dyDescent="0.35">
      <c r="A210" s="19" t="str">
        <f>B3&amp;C206&amp;D210</f>
        <v>DISTRIBUCION VOLUMEN X CRITERIO (Consumiciones)Resto Carne Ing.ANDALUCIA</v>
      </c>
      <c r="B210" s="19">
        <v>0</v>
      </c>
      <c r="C210" s="19">
        <v>0</v>
      </c>
      <c r="D210" s="20" t="s">
        <v>4</v>
      </c>
      <c r="E210" s="20">
        <v>17.534030062576601</v>
      </c>
      <c r="F210" s="20">
        <v>20.545291677294799</v>
      </c>
      <c r="G210" s="20">
        <v>22.298440023885298</v>
      </c>
      <c r="H210" s="20">
        <v>15.845345279418</v>
      </c>
      <c r="I210" s="20">
        <v>16.027240897775801</v>
      </c>
      <c r="J210" s="20">
        <v>15.047321535120499</v>
      </c>
      <c r="K210" s="20">
        <v>21.936614220349899</v>
      </c>
      <c r="L210" s="20">
        <v>16.901218199739201</v>
      </c>
      <c r="M210" s="51">
        <v>13.3309667977183</v>
      </c>
    </row>
    <row r="211" spans="1:13" x14ac:dyDescent="0.35">
      <c r="A211" s="19" t="str">
        <f>B3&amp;C206&amp;D211</f>
        <v>DISTRIBUCION VOLUMEN X CRITERIO (Consumiciones)Resto Carne Ing.MDD AM</v>
      </c>
      <c r="B211" s="19">
        <v>0</v>
      </c>
      <c r="C211" s="19">
        <v>0</v>
      </c>
      <c r="D211" s="21" t="s">
        <v>5</v>
      </c>
      <c r="E211" s="20">
        <v>16.9734257785111</v>
      </c>
      <c r="F211" s="20">
        <v>16.887889171772201</v>
      </c>
      <c r="G211" s="20">
        <v>14.841982898080399</v>
      </c>
      <c r="H211" s="20">
        <v>15.7379670524323</v>
      </c>
      <c r="I211" s="20">
        <v>15.831103735335599</v>
      </c>
      <c r="J211" s="21">
        <v>14.611221005592199</v>
      </c>
      <c r="K211" s="20">
        <v>11.5086421898287</v>
      </c>
      <c r="L211" s="20">
        <v>16.788624988825699</v>
      </c>
      <c r="M211" s="51">
        <v>20.953459797237201</v>
      </c>
    </row>
    <row r="212" spans="1:13" x14ac:dyDescent="0.35">
      <c r="A212" s="19" t="str">
        <f>B3&amp;C206&amp;D212</f>
        <v>DISTRIBUCION VOLUMEN X CRITERIO (Consumiciones)Resto Carne Ing.RTO CENTRO</v>
      </c>
      <c r="B212" s="19">
        <v>0</v>
      </c>
      <c r="C212" s="19">
        <v>0</v>
      </c>
      <c r="D212" s="20" t="s">
        <v>6</v>
      </c>
      <c r="E212" s="21">
        <v>8.0320907010002198</v>
      </c>
      <c r="F212" s="20">
        <v>7.6485247688672198</v>
      </c>
      <c r="G212" s="20">
        <v>10.3708891292098</v>
      </c>
      <c r="H212" s="20">
        <v>6.5726722487505898</v>
      </c>
      <c r="I212" s="20">
        <v>7.3478802515858996</v>
      </c>
      <c r="J212" s="20">
        <v>10.349450701739</v>
      </c>
      <c r="K212" s="20">
        <v>7.5715291654540904</v>
      </c>
      <c r="L212" s="20">
        <v>7.2584613973597296</v>
      </c>
      <c r="M212" s="51">
        <v>7.4677202486162004</v>
      </c>
    </row>
    <row r="213" spans="1:13" x14ac:dyDescent="0.35">
      <c r="A213" s="19" t="str">
        <f>B3&amp;C206&amp;D213</f>
        <v>DISTRIBUCION VOLUMEN X CRITERIO (Consumiciones)Resto Carne Ing.NORTE-CENTRO</v>
      </c>
      <c r="B213" s="19">
        <v>0</v>
      </c>
      <c r="C213" s="19">
        <v>0</v>
      </c>
      <c r="D213" s="21" t="s">
        <v>7</v>
      </c>
      <c r="E213" s="21">
        <v>8.4044589541432906</v>
      </c>
      <c r="F213" s="20">
        <v>6.50836397456938</v>
      </c>
      <c r="G213" s="21">
        <v>7.2398289379987402</v>
      </c>
      <c r="H213" s="21">
        <v>5.7139321332313999</v>
      </c>
      <c r="I213" s="21">
        <v>8.8276024906734705</v>
      </c>
      <c r="J213" s="20">
        <v>10.4833175778193</v>
      </c>
      <c r="K213" s="21">
        <v>7.7670409013224697</v>
      </c>
      <c r="L213" s="21">
        <v>7.3912350685491299</v>
      </c>
      <c r="M213" s="51">
        <v>9.1364582764278097</v>
      </c>
    </row>
    <row r="214" spans="1:13" x14ac:dyDescent="0.35">
      <c r="A214" s="19" t="str">
        <f>B3&amp;C206&amp;D214</f>
        <v>DISTRIBUCION VOLUMEN X CRITERIO (Consumiciones)Resto Carne Ing.NOROESTE</v>
      </c>
      <c r="B214" s="19">
        <v>0</v>
      </c>
      <c r="C214" s="19">
        <v>0</v>
      </c>
      <c r="D214" s="21" t="s">
        <v>8</v>
      </c>
      <c r="E214" s="21">
        <v>5.7097163969171802</v>
      </c>
      <c r="F214" s="20">
        <v>7.8875474658414397</v>
      </c>
      <c r="G214" s="20">
        <v>6.7702125616892399</v>
      </c>
      <c r="H214" s="20">
        <v>9.8663704204486908</v>
      </c>
      <c r="I214" s="20">
        <v>10.3931040996269</v>
      </c>
      <c r="J214" s="20">
        <v>6.1921204832130901</v>
      </c>
      <c r="K214" s="20">
        <v>6.9511074846728604</v>
      </c>
      <c r="L214" s="21">
        <v>7.1387863048018598</v>
      </c>
      <c r="M214" s="51">
        <v>7.1959835125233296</v>
      </c>
    </row>
    <row r="215" spans="1:13" x14ac:dyDescent="0.35">
      <c r="A215" s="19" t="str">
        <f>B3&amp;C206&amp;D215</f>
        <v>DISTRIBUCION VOLUMEN X CRITERIO (Consumiciones)Resto Carne Ing.&lt;2MIL</v>
      </c>
      <c r="B215" s="19">
        <v>0</v>
      </c>
      <c r="C215" s="19">
        <v>0</v>
      </c>
      <c r="D215" s="21" t="s">
        <v>9</v>
      </c>
      <c r="E215" s="21">
        <v>3.2628598955471202</v>
      </c>
      <c r="F215" s="21">
        <v>4.2881898489274803</v>
      </c>
      <c r="G215" s="21">
        <v>3.0336112922690401</v>
      </c>
      <c r="H215" s="21">
        <v>2.8852206298520202</v>
      </c>
      <c r="I215" s="21">
        <v>2.9608386796462298</v>
      </c>
      <c r="J215" s="21">
        <v>5.2010766542877302</v>
      </c>
      <c r="K215" s="21">
        <v>3.9215565358819902</v>
      </c>
      <c r="L215" s="21">
        <v>3.6612660546837401</v>
      </c>
      <c r="M215" s="51">
        <v>1.95875531534326</v>
      </c>
    </row>
    <row r="216" spans="1:13" x14ac:dyDescent="0.35">
      <c r="A216" s="19" t="str">
        <f>B3&amp;C206&amp;D216</f>
        <v>DISTRIBUCION VOLUMEN X CRITERIO (Consumiciones)Resto Carne Ing.2-5MIL</v>
      </c>
      <c r="B216" s="19">
        <v>0</v>
      </c>
      <c r="C216" s="19">
        <v>0</v>
      </c>
      <c r="D216" s="21" t="s">
        <v>10</v>
      </c>
      <c r="E216" s="21">
        <v>4.8020000593321699</v>
      </c>
      <c r="F216" s="21">
        <v>8.0423558939460307</v>
      </c>
      <c r="G216" s="21">
        <v>9.4467972043280994</v>
      </c>
      <c r="H216" s="21">
        <v>6.1552128888757904</v>
      </c>
      <c r="I216" s="21">
        <v>7.3524046602308504</v>
      </c>
      <c r="J216" s="21">
        <v>11.712181679499301</v>
      </c>
      <c r="K216" s="21">
        <v>7.0462599722832699</v>
      </c>
      <c r="L216" s="21">
        <v>5.9169034066172603</v>
      </c>
      <c r="M216" s="51">
        <v>5.2610025182347302</v>
      </c>
    </row>
    <row r="217" spans="1:13" x14ac:dyDescent="0.35">
      <c r="A217" s="19" t="str">
        <f>B3&amp;C206&amp;D217</f>
        <v>DISTRIBUCION VOLUMEN X CRITERIO (Consumiciones)Resto Carne Ing.5-10MIL</v>
      </c>
      <c r="B217" s="19">
        <v>0</v>
      </c>
      <c r="C217" s="19">
        <v>0</v>
      </c>
      <c r="D217" s="21" t="s">
        <v>11</v>
      </c>
      <c r="E217" s="21">
        <v>6.2476944035162303</v>
      </c>
      <c r="F217" s="21">
        <v>5.1142519046496098</v>
      </c>
      <c r="G217" s="20">
        <v>7.4321162272555101</v>
      </c>
      <c r="H217" s="21">
        <v>10.368252734754</v>
      </c>
      <c r="I217" s="21">
        <v>7.1092761620781699</v>
      </c>
      <c r="J217" s="21">
        <v>5.9825858950479303</v>
      </c>
      <c r="K217" s="21">
        <v>7.0243545166066497</v>
      </c>
      <c r="L217" s="21">
        <v>6.5025663113729202</v>
      </c>
      <c r="M217" s="51">
        <v>6.1973928604785202</v>
      </c>
    </row>
    <row r="218" spans="1:13" x14ac:dyDescent="0.35">
      <c r="A218" s="19" t="str">
        <f>B3&amp;C206&amp;D218</f>
        <v>DISTRIBUCION VOLUMEN X CRITERIO (Consumiciones)Resto Carne Ing.10-30MIL</v>
      </c>
      <c r="B218" s="19">
        <v>0</v>
      </c>
      <c r="C218" s="19">
        <v>0</v>
      </c>
      <c r="D218" s="20" t="s">
        <v>12</v>
      </c>
      <c r="E218" s="20">
        <v>18.635748482438402</v>
      </c>
      <c r="F218" s="20">
        <v>20.500301399069201</v>
      </c>
      <c r="G218" s="20">
        <v>15.7438069214252</v>
      </c>
      <c r="H218" s="20">
        <v>15.581703989158999</v>
      </c>
      <c r="I218" s="20">
        <v>16.791157614476301</v>
      </c>
      <c r="J218" s="20">
        <v>15.2609641054745</v>
      </c>
      <c r="K218" s="20">
        <v>19.223059570323802</v>
      </c>
      <c r="L218" s="20">
        <v>23.4497732056427</v>
      </c>
      <c r="M218" s="51">
        <v>16.301424238846401</v>
      </c>
    </row>
    <row r="219" spans="1:13" x14ac:dyDescent="0.35">
      <c r="A219" s="19" t="str">
        <f>B3&amp;C206&amp;D219</f>
        <v>DISTRIBUCION VOLUMEN X CRITERIO (Consumiciones)Resto Carne Ing.30-100MIL</v>
      </c>
      <c r="B219" s="19">
        <v>0</v>
      </c>
      <c r="C219" s="19">
        <v>0</v>
      </c>
      <c r="D219" s="20" t="s">
        <v>13</v>
      </c>
      <c r="E219" s="20">
        <v>22.8020867031418</v>
      </c>
      <c r="F219" s="20">
        <v>20.4926701671471</v>
      </c>
      <c r="G219" s="20">
        <v>19.6061611428023</v>
      </c>
      <c r="H219" s="20">
        <v>19.548412979578099</v>
      </c>
      <c r="I219" s="20">
        <v>20.339604991241298</v>
      </c>
      <c r="J219" s="20">
        <v>17.979001996798299</v>
      </c>
      <c r="K219" s="20">
        <v>20.4716067504406</v>
      </c>
      <c r="L219" s="20">
        <v>19.409263681672901</v>
      </c>
      <c r="M219" s="51">
        <v>24.921161982937999</v>
      </c>
    </row>
    <row r="220" spans="1:13" x14ac:dyDescent="0.35">
      <c r="A220" s="19" t="str">
        <f>B3&amp;C206&amp;D220</f>
        <v>DISTRIBUCION VOLUMEN X CRITERIO (Consumiciones)Resto Carne Ing.100-200MIL</v>
      </c>
      <c r="B220" s="19">
        <v>0</v>
      </c>
      <c r="C220" s="19">
        <v>0</v>
      </c>
      <c r="D220" s="21" t="s">
        <v>14</v>
      </c>
      <c r="E220" s="20">
        <v>13.7954297273969</v>
      </c>
      <c r="F220" s="20">
        <v>10.276050866056099</v>
      </c>
      <c r="G220" s="20">
        <v>11.3848690174697</v>
      </c>
      <c r="H220" s="20">
        <v>11.809117871550299</v>
      </c>
      <c r="I220" s="20">
        <v>11.1572951591976</v>
      </c>
      <c r="J220" s="20">
        <v>11.950183429378701</v>
      </c>
      <c r="K220" s="20">
        <v>13.0304288681766</v>
      </c>
      <c r="L220" s="20">
        <v>12.9322472900193</v>
      </c>
      <c r="M220" s="51">
        <v>13.9014487339218</v>
      </c>
    </row>
    <row r="221" spans="1:13" x14ac:dyDescent="0.35">
      <c r="A221" s="19" t="str">
        <f>B3&amp;C206&amp;D221</f>
        <v>DISTRIBUCION VOLUMEN X CRITERIO (Consumiciones)Resto Carne Ing.200-500MIL</v>
      </c>
      <c r="B221" s="19">
        <v>0</v>
      </c>
      <c r="C221" s="19">
        <v>0</v>
      </c>
      <c r="D221" s="21" t="s">
        <v>15</v>
      </c>
      <c r="E221" s="20">
        <v>11.017956458660301</v>
      </c>
      <c r="F221" s="20">
        <v>15.0433328841424</v>
      </c>
      <c r="G221" s="20">
        <v>15.8964871261688</v>
      </c>
      <c r="H221" s="20">
        <v>15.2453534594705</v>
      </c>
      <c r="I221" s="20">
        <v>14.349910838567199</v>
      </c>
      <c r="J221" s="20">
        <v>14.910927727559899</v>
      </c>
      <c r="K221" s="20">
        <v>13.3673311918986</v>
      </c>
      <c r="L221" s="20">
        <v>11.162392189961601</v>
      </c>
      <c r="M221" s="51">
        <v>15.098407643873299</v>
      </c>
    </row>
    <row r="222" spans="1:13" x14ac:dyDescent="0.35">
      <c r="A222" s="19" t="str">
        <f>B3&amp;C206&amp;D222</f>
        <v>DISTRIBUCION VOLUMEN X CRITERIO (Consumiciones)Resto Carne Ing.&gt;500MIL</v>
      </c>
      <c r="B222" s="19">
        <v>0</v>
      </c>
      <c r="C222" s="19">
        <v>0</v>
      </c>
      <c r="D222" s="20" t="s">
        <v>16</v>
      </c>
      <c r="E222" s="20">
        <v>19.436226624418399</v>
      </c>
      <c r="F222" s="20">
        <v>16.242844028087301</v>
      </c>
      <c r="G222" s="20">
        <v>17.456163604103999</v>
      </c>
      <c r="H222" s="20">
        <v>18.406742288044899</v>
      </c>
      <c r="I222" s="20">
        <v>19.9395051484262</v>
      </c>
      <c r="J222" s="20">
        <v>17.003070262993401</v>
      </c>
      <c r="K222" s="20">
        <v>15.915399556605101</v>
      </c>
      <c r="L222" s="20">
        <v>16.965584957619001</v>
      </c>
      <c r="M222" s="51">
        <v>16.360401860215902</v>
      </c>
    </row>
    <row r="223" spans="1:13" x14ac:dyDescent="0.35">
      <c r="A223" s="19" t="str">
        <f>B3&amp;C206&amp;D223</f>
        <v>DISTRIBUCION VOLUMEN X CRITERIO (Consumiciones)Resto Carne Ing.DE 15 A 19 AÑOS</v>
      </c>
      <c r="B223" s="19">
        <v>0</v>
      </c>
      <c r="C223" s="19">
        <v>0</v>
      </c>
      <c r="D223" s="21" t="s">
        <v>39</v>
      </c>
      <c r="E223" s="21">
        <v>1.74168066387994</v>
      </c>
      <c r="F223" s="21">
        <v>0.89650762100480796</v>
      </c>
      <c r="G223" s="21">
        <v>3.4010879259542599</v>
      </c>
      <c r="H223" s="21">
        <v>1.74726344160074</v>
      </c>
      <c r="I223" s="21">
        <v>0.61654827197722495</v>
      </c>
      <c r="J223" s="21">
        <v>3.8778581959744001</v>
      </c>
      <c r="K223" s="21">
        <v>1.87246200796264</v>
      </c>
      <c r="L223" s="21">
        <v>3.74328817569568</v>
      </c>
      <c r="M223" s="51">
        <v>1.1233302817286099</v>
      </c>
    </row>
    <row r="224" spans="1:13" x14ac:dyDescent="0.35">
      <c r="A224" s="19" t="str">
        <f>B3&amp;C206&amp;D224</f>
        <v>DISTRIBUCION VOLUMEN X CRITERIO (Consumiciones)Resto Carne Ing.DE 20 A 24 AÑOS</v>
      </c>
      <c r="B224" s="19">
        <v>0</v>
      </c>
      <c r="C224" s="19">
        <v>0</v>
      </c>
      <c r="D224" s="21" t="s">
        <v>40</v>
      </c>
      <c r="E224" s="21">
        <v>1.76413388917221</v>
      </c>
      <c r="F224" s="21">
        <v>1.00981562318018</v>
      </c>
      <c r="G224" s="21">
        <v>1.04320333685254</v>
      </c>
      <c r="H224" s="21">
        <v>2.1768849156823</v>
      </c>
      <c r="I224" s="21">
        <v>1.8696367655425401</v>
      </c>
      <c r="J224" s="21">
        <v>1.0587507444686599</v>
      </c>
      <c r="K224" s="21">
        <v>0.71246469336311202</v>
      </c>
      <c r="L224" s="21">
        <v>1.78056296315216</v>
      </c>
      <c r="M224" s="51">
        <v>4.1243715427139502</v>
      </c>
    </row>
    <row r="225" spans="1:13" x14ac:dyDescent="0.35">
      <c r="A225" s="19" t="str">
        <f>B3&amp;C206&amp;D225</f>
        <v>DISTRIBUCION VOLUMEN X CRITERIO (Consumiciones)Resto Carne Ing.DE 25 A 34 AÑOS</v>
      </c>
      <c r="B225" s="19">
        <v>0</v>
      </c>
      <c r="C225" s="19">
        <v>0</v>
      </c>
      <c r="D225" s="20" t="s">
        <v>41</v>
      </c>
      <c r="E225" s="20">
        <v>12.3939472706494</v>
      </c>
      <c r="F225" s="20">
        <v>15.3939905477402</v>
      </c>
      <c r="G225" s="20">
        <v>12.861035513985501</v>
      </c>
      <c r="H225" s="20">
        <v>11.8439793309318</v>
      </c>
      <c r="I225" s="20">
        <v>12.1098473349389</v>
      </c>
      <c r="J225" s="20">
        <v>11.173499830346399</v>
      </c>
      <c r="K225" s="20">
        <v>8.5581738547708692</v>
      </c>
      <c r="L225" s="20">
        <v>9.47307317673474</v>
      </c>
      <c r="M225" s="51">
        <v>10.5190621029463</v>
      </c>
    </row>
    <row r="226" spans="1:13" x14ac:dyDescent="0.35">
      <c r="A226" s="19" t="str">
        <f>B3&amp;C206&amp;D226</f>
        <v>DISTRIBUCION VOLUMEN X CRITERIO (Consumiciones)Resto Carne Ing.DE 35 A 49 AÑOS</v>
      </c>
      <c r="B226" s="19">
        <v>0</v>
      </c>
      <c r="C226" s="19">
        <v>0</v>
      </c>
      <c r="D226" s="20" t="s">
        <v>42</v>
      </c>
      <c r="E226" s="20">
        <v>22.241906220319201</v>
      </c>
      <c r="F226" s="20">
        <v>27.0608627593476</v>
      </c>
      <c r="G226" s="20">
        <v>27.660998946073601</v>
      </c>
      <c r="H226" s="20">
        <v>25.885189954654798</v>
      </c>
      <c r="I226" s="20">
        <v>24.147389582616601</v>
      </c>
      <c r="J226" s="20">
        <v>23.874635602182298</v>
      </c>
      <c r="K226" s="20">
        <v>22.871373570191299</v>
      </c>
      <c r="L226" s="20">
        <v>24.368905663531699</v>
      </c>
      <c r="M226" s="51">
        <v>20.696411295225602</v>
      </c>
    </row>
    <row r="227" spans="1:13" x14ac:dyDescent="0.35">
      <c r="A227" s="19" t="str">
        <f>B3&amp;C206&amp;D227</f>
        <v>DISTRIBUCION VOLUMEN X CRITERIO (Consumiciones)Resto Carne Ing.DE 50 A 59 AÑOS</v>
      </c>
      <c r="B227" s="19">
        <v>0</v>
      </c>
      <c r="C227" s="19">
        <v>0</v>
      </c>
      <c r="D227" s="20" t="s">
        <v>43</v>
      </c>
      <c r="E227" s="20">
        <v>28.424184547547402</v>
      </c>
      <c r="F227" s="20">
        <v>26.886388192375598</v>
      </c>
      <c r="G227" s="20">
        <v>26.6281572310141</v>
      </c>
      <c r="H227" s="20">
        <v>29.0226912252696</v>
      </c>
      <c r="I227" s="20">
        <v>30.333394048558699</v>
      </c>
      <c r="J227" s="20">
        <v>27.384504933153199</v>
      </c>
      <c r="K227" s="20">
        <v>36.7535330939155</v>
      </c>
      <c r="L227" s="20">
        <v>29.7872068710505</v>
      </c>
      <c r="M227" s="51">
        <v>30.226834971918802</v>
      </c>
    </row>
    <row r="228" spans="1:13" x14ac:dyDescent="0.35">
      <c r="A228" s="19" t="str">
        <f>B3&amp;C206&amp;D228</f>
        <v>DISTRIBUCION VOLUMEN X CRITERIO (Consumiciones)Resto Carne Ing.DE 60 A 75 AÑOS</v>
      </c>
      <c r="B228" s="19">
        <v>0</v>
      </c>
      <c r="C228" s="19">
        <v>0</v>
      </c>
      <c r="D228" s="21" t="s">
        <v>44</v>
      </c>
      <c r="E228" s="21">
        <v>33.4341509401089</v>
      </c>
      <c r="F228" s="20">
        <v>28.7524304435921</v>
      </c>
      <c r="G228" s="20">
        <v>28.405525912921298</v>
      </c>
      <c r="H228" s="20">
        <v>29.324002860612499</v>
      </c>
      <c r="I228" s="20">
        <v>30.923186245078099</v>
      </c>
      <c r="J228" s="20">
        <v>32.630741894984098</v>
      </c>
      <c r="K228" s="20">
        <v>29.231972426648198</v>
      </c>
      <c r="L228" s="20">
        <v>30.846964020558399</v>
      </c>
      <c r="M228" s="51">
        <v>33.3099983963656</v>
      </c>
    </row>
    <row r="229" spans="1:13" x14ac:dyDescent="0.35">
      <c r="A229" s="19" t="str">
        <f>B3&amp;C206&amp;D229</f>
        <v>DISTRIBUCION VOLUMEN X CRITERIO (Consumiciones)Resto Carne Ing.NIVEL ALTO</v>
      </c>
      <c r="B229" s="19">
        <v>0</v>
      </c>
      <c r="C229" s="19">
        <v>0</v>
      </c>
      <c r="D229" s="20" t="s">
        <v>256</v>
      </c>
      <c r="E229" s="20">
        <v>27.448499908411801</v>
      </c>
      <c r="F229" s="20">
        <v>28.104945832390801</v>
      </c>
      <c r="G229" s="20">
        <v>35.774180302431297</v>
      </c>
      <c r="H229" s="20">
        <v>30.295456281528502</v>
      </c>
      <c r="I229" s="20">
        <v>32.7683219436068</v>
      </c>
      <c r="J229" s="20">
        <v>26.315722903128101</v>
      </c>
      <c r="K229" s="20">
        <v>25.919233239182301</v>
      </c>
      <c r="L229" s="20">
        <v>23.800366980784901</v>
      </c>
      <c r="M229" s="51">
        <v>32.6862550906582</v>
      </c>
    </row>
    <row r="230" spans="1:13" x14ac:dyDescent="0.35">
      <c r="A230" s="19" t="str">
        <f>B3&amp;C206&amp;D230</f>
        <v>DISTRIBUCION VOLUMEN X CRITERIO (Consumiciones)Resto Carne Ing.NIVEL MEDIO ALTO</v>
      </c>
      <c r="B230" s="19">
        <v>0</v>
      </c>
      <c r="C230" s="19">
        <v>0</v>
      </c>
      <c r="D230" s="20" t="s">
        <v>257</v>
      </c>
      <c r="E230" s="20">
        <v>16.151053593434298</v>
      </c>
      <c r="F230" s="20">
        <v>14.275384900448101</v>
      </c>
      <c r="G230" s="20">
        <v>15.239282865334401</v>
      </c>
      <c r="H230" s="20">
        <v>13.9988638147555</v>
      </c>
      <c r="I230" s="20">
        <v>12.8721157457066</v>
      </c>
      <c r="J230" s="20">
        <v>11.984985792540799</v>
      </c>
      <c r="K230" s="20">
        <v>14.1273511683619</v>
      </c>
      <c r="L230" s="20">
        <v>17.881507349483901</v>
      </c>
      <c r="M230" s="51">
        <v>16.043404304436802</v>
      </c>
    </row>
    <row r="231" spans="1:13" x14ac:dyDescent="0.35">
      <c r="A231" s="19" t="str">
        <f>B3&amp;C206&amp;D231</f>
        <v>DISTRIBUCION VOLUMEN X CRITERIO (Consumiciones)Resto Carne Ing.NIVEL MEDIO</v>
      </c>
      <c r="B231" s="19">
        <v>0</v>
      </c>
      <c r="C231" s="19">
        <v>0</v>
      </c>
      <c r="D231" s="20" t="s">
        <v>258</v>
      </c>
      <c r="E231" s="20">
        <v>26.544013878078001</v>
      </c>
      <c r="F231" s="20">
        <v>25.6857701137255</v>
      </c>
      <c r="G231" s="20">
        <v>19.896337919304202</v>
      </c>
      <c r="H231" s="20">
        <v>22.443568162994801</v>
      </c>
      <c r="I231" s="20">
        <v>22.8875711436275</v>
      </c>
      <c r="J231" s="20">
        <v>27.373869273777999</v>
      </c>
      <c r="K231" s="20">
        <v>22.839276351403502</v>
      </c>
      <c r="L231" s="20">
        <v>26.213071179876302</v>
      </c>
      <c r="M231" s="51">
        <v>25.209772125309101</v>
      </c>
    </row>
    <row r="232" spans="1:13" x14ac:dyDescent="0.35">
      <c r="A232" s="19" t="str">
        <f>B3&amp;C206&amp;D232</f>
        <v>DISTRIBUCION VOLUMEN X CRITERIO (Consumiciones)Resto Carne Ing.NIVEL MEDIO BAJO</v>
      </c>
      <c r="B232" s="19">
        <v>0</v>
      </c>
      <c r="C232" s="19">
        <v>0</v>
      </c>
      <c r="D232" s="21" t="s">
        <v>259</v>
      </c>
      <c r="E232" s="21">
        <v>13.4665858618964</v>
      </c>
      <c r="F232" s="20">
        <v>12.1299679710849</v>
      </c>
      <c r="G232" s="20">
        <v>12.133486943023501</v>
      </c>
      <c r="H232" s="20">
        <v>14.089397749643499</v>
      </c>
      <c r="I232" s="20">
        <v>12.869992961531301</v>
      </c>
      <c r="J232" s="20">
        <v>14.9005065411505</v>
      </c>
      <c r="K232" s="20">
        <v>17.530856284292799</v>
      </c>
      <c r="L232" s="20">
        <v>12.3703290056458</v>
      </c>
      <c r="M232" s="51">
        <v>11.1073382135512</v>
      </c>
    </row>
    <row r="233" spans="1:13" x14ac:dyDescent="0.35">
      <c r="A233" s="19" t="str">
        <f>B3&amp;C206&amp;D233</f>
        <v>DISTRIBUCION VOLUMEN X CRITERIO (Consumiciones)Resto Carne Ing.HOMBRE</v>
      </c>
      <c r="B233" s="19">
        <v>0</v>
      </c>
      <c r="C233" s="19">
        <v>0</v>
      </c>
      <c r="D233" s="20" t="s">
        <v>21</v>
      </c>
      <c r="E233" s="20">
        <v>49.527108446500002</v>
      </c>
      <c r="F233" s="20">
        <v>50.833630120174597</v>
      </c>
      <c r="G233" s="20">
        <v>46.656558513092399</v>
      </c>
      <c r="H233" s="20">
        <v>45.261945132297299</v>
      </c>
      <c r="I233" s="20">
        <v>50.005261986197397</v>
      </c>
      <c r="J233" s="20">
        <v>51.278753813081899</v>
      </c>
      <c r="K233" s="20">
        <v>49.429838444606297</v>
      </c>
      <c r="L233" s="20">
        <v>49.368899858710698</v>
      </c>
      <c r="M233" s="51">
        <v>49.863867296607197</v>
      </c>
    </row>
    <row r="234" spans="1:13" x14ac:dyDescent="0.35">
      <c r="A234" s="19" t="str">
        <f>B3&amp;C206&amp;D234</f>
        <v>DISTRIBUCION VOLUMEN X CRITERIO (Consumiciones)Resto Carne Ing.MUJER</v>
      </c>
      <c r="B234" s="19">
        <v>0</v>
      </c>
      <c r="C234" s="19">
        <v>0</v>
      </c>
      <c r="D234" s="20" t="s">
        <v>22</v>
      </c>
      <c r="E234" s="20">
        <v>50.472891553499998</v>
      </c>
      <c r="F234" s="20">
        <v>49.166369879825403</v>
      </c>
      <c r="G234" s="20">
        <v>53.3434720620847</v>
      </c>
      <c r="H234" s="20">
        <v>54.738054867702701</v>
      </c>
      <c r="I234" s="20">
        <v>49.994738013802603</v>
      </c>
      <c r="J234" s="20">
        <v>48.721246186918101</v>
      </c>
      <c r="K234" s="20">
        <v>50.570161555393703</v>
      </c>
      <c r="L234" s="20">
        <v>50.631071117184199</v>
      </c>
      <c r="M234" s="51">
        <v>50.136132703392803</v>
      </c>
    </row>
    <row r="235" spans="1:13" x14ac:dyDescent="0.35">
      <c r="A235" s="19" t="str">
        <f>B3&amp;C235&amp;D235</f>
        <v>DISTRIBUCION VOLUMEN X CRITERIO (Consumiciones)Carnes Transform.IngT.ESPAÑA</v>
      </c>
      <c r="B235" s="19">
        <v>0</v>
      </c>
      <c r="C235" s="19" t="s">
        <v>177</v>
      </c>
      <c r="D235" s="20" t="s">
        <v>36</v>
      </c>
      <c r="E235" s="20">
        <v>100</v>
      </c>
      <c r="F235" s="20">
        <v>100</v>
      </c>
      <c r="G235" s="20">
        <v>100</v>
      </c>
      <c r="H235" s="20">
        <v>100</v>
      </c>
      <c r="I235" s="20">
        <v>100</v>
      </c>
      <c r="J235" s="20">
        <v>100</v>
      </c>
      <c r="K235" s="20">
        <v>100</v>
      </c>
      <c r="L235" s="20">
        <v>100</v>
      </c>
      <c r="M235" s="51">
        <v>100</v>
      </c>
    </row>
    <row r="236" spans="1:13" x14ac:dyDescent="0.35">
      <c r="A236" s="19" t="str">
        <f>B3&amp;C235&amp;D236</f>
        <v>DISTRIBUCION VOLUMEN X CRITERIO (Consumiciones)Carnes Transform.IngBCN AM</v>
      </c>
      <c r="B236" s="19">
        <v>0</v>
      </c>
      <c r="C236" s="19">
        <v>0</v>
      </c>
      <c r="D236" s="20" t="s">
        <v>1</v>
      </c>
      <c r="E236" s="21">
        <v>7.6507820730060496</v>
      </c>
      <c r="F236" s="20">
        <v>8.7740770077044701</v>
      </c>
      <c r="G236" s="20">
        <v>7.0720871810277597</v>
      </c>
      <c r="H236" s="21">
        <v>8.6814806717177202</v>
      </c>
      <c r="I236" s="20">
        <v>8.0449745349450197</v>
      </c>
      <c r="J236" s="21">
        <v>8.6640080145174405</v>
      </c>
      <c r="K236" s="21">
        <v>7.7682724192919803</v>
      </c>
      <c r="L236" s="21">
        <v>9.3063462391782608</v>
      </c>
      <c r="M236" s="51">
        <v>10.580212742863299</v>
      </c>
    </row>
    <row r="237" spans="1:13" x14ac:dyDescent="0.35">
      <c r="A237" s="19" t="str">
        <f>B3&amp;C235&amp;D237</f>
        <v>DISTRIBUCION VOLUMEN X CRITERIO (Consumiciones)Carnes Transform.IngREST.CAT ARAGON</v>
      </c>
      <c r="B237" s="19">
        <v>0</v>
      </c>
      <c r="C237" s="19">
        <v>0</v>
      </c>
      <c r="D237" s="21" t="s">
        <v>2</v>
      </c>
      <c r="E237" s="21">
        <v>11.6049229239184</v>
      </c>
      <c r="F237" s="20">
        <v>9.8620130621686197</v>
      </c>
      <c r="G237" s="20">
        <v>11.6635623881611</v>
      </c>
      <c r="H237" s="20">
        <v>11.7406469950134</v>
      </c>
      <c r="I237" s="20">
        <v>9.3617614663352899</v>
      </c>
      <c r="J237" s="20">
        <v>10.9665776421802</v>
      </c>
      <c r="K237" s="20">
        <v>10.527470092867301</v>
      </c>
      <c r="L237" s="20">
        <v>10.9903450055545</v>
      </c>
      <c r="M237" s="51">
        <v>12.7908498860306</v>
      </c>
    </row>
    <row r="238" spans="1:13" x14ac:dyDescent="0.35">
      <c r="A238" s="19" t="str">
        <f>B3&amp;C235&amp;D238</f>
        <v>DISTRIBUCION VOLUMEN X CRITERIO (Consumiciones)Carnes Transform.IngLEVANTE</v>
      </c>
      <c r="B238" s="19">
        <v>0</v>
      </c>
      <c r="C238" s="19">
        <v>0</v>
      </c>
      <c r="D238" s="20" t="s">
        <v>3</v>
      </c>
      <c r="E238" s="21">
        <v>16.1168726035242</v>
      </c>
      <c r="F238" s="20">
        <v>17.4112865958312</v>
      </c>
      <c r="G238" s="20">
        <v>17.265100159785401</v>
      </c>
      <c r="H238" s="20">
        <v>15.6498709205426</v>
      </c>
      <c r="I238" s="20">
        <v>17.6107565145353</v>
      </c>
      <c r="J238" s="20">
        <v>17.2129962896609</v>
      </c>
      <c r="K238" s="20">
        <v>16.213431452477302</v>
      </c>
      <c r="L238" s="20">
        <v>17.631843543773201</v>
      </c>
      <c r="M238" s="51">
        <v>17.176462607185499</v>
      </c>
    </row>
    <row r="239" spans="1:13" x14ac:dyDescent="0.35">
      <c r="A239" s="19" t="str">
        <f>B3&amp;C235&amp;D239</f>
        <v>DISTRIBUCION VOLUMEN X CRITERIO (Consumiciones)Carnes Transform.IngANDALUCIA</v>
      </c>
      <c r="B239" s="19">
        <v>0</v>
      </c>
      <c r="C239" s="19">
        <v>0</v>
      </c>
      <c r="D239" s="20" t="s">
        <v>4</v>
      </c>
      <c r="E239" s="20">
        <v>21.080261170199002</v>
      </c>
      <c r="F239" s="20">
        <v>20.533168463928401</v>
      </c>
      <c r="G239" s="20">
        <v>21.077101918731501</v>
      </c>
      <c r="H239" s="20">
        <v>19.173857836006</v>
      </c>
      <c r="I239" s="20">
        <v>21.184460432670601</v>
      </c>
      <c r="J239" s="20">
        <v>20.428142740468299</v>
      </c>
      <c r="K239" s="20">
        <v>19.6850735694345</v>
      </c>
      <c r="L239" s="20">
        <v>18.761569156887401</v>
      </c>
      <c r="M239" s="51">
        <v>19.270297405839599</v>
      </c>
    </row>
    <row r="240" spans="1:13" x14ac:dyDescent="0.35">
      <c r="A240" s="19" t="str">
        <f>B3&amp;C235&amp;D240</f>
        <v>DISTRIBUCION VOLUMEN X CRITERIO (Consumiciones)Carnes Transform.IngMDD AM</v>
      </c>
      <c r="B240" s="19">
        <v>0</v>
      </c>
      <c r="C240" s="19">
        <v>0</v>
      </c>
      <c r="D240" s="20" t="s">
        <v>5</v>
      </c>
      <c r="E240" s="20">
        <v>17.058747976178399</v>
      </c>
      <c r="F240" s="20">
        <v>18.234174599393398</v>
      </c>
      <c r="G240" s="20">
        <v>14.677263881088299</v>
      </c>
      <c r="H240" s="20">
        <v>19.349624534346901</v>
      </c>
      <c r="I240" s="20">
        <v>16.101810796053599</v>
      </c>
      <c r="J240" s="20">
        <v>14.017924693459401</v>
      </c>
      <c r="K240" s="20">
        <v>16.913136027146901</v>
      </c>
      <c r="L240" s="20">
        <v>19.4568121524532</v>
      </c>
      <c r="M240" s="51">
        <v>16.312352111147302</v>
      </c>
    </row>
    <row r="241" spans="1:13" x14ac:dyDescent="0.35">
      <c r="A241" s="19" t="str">
        <f>B3&amp;C235&amp;D241</f>
        <v>DISTRIBUCION VOLUMEN X CRITERIO (Consumiciones)Carnes Transform.IngRTO CENTRO</v>
      </c>
      <c r="B241" s="19">
        <v>0</v>
      </c>
      <c r="C241" s="19">
        <v>0</v>
      </c>
      <c r="D241" s="20" t="s">
        <v>6</v>
      </c>
      <c r="E241" s="20">
        <v>11.4209937759385</v>
      </c>
      <c r="F241" s="20">
        <v>9.5558121936581397</v>
      </c>
      <c r="G241" s="20">
        <v>14.0849431607912</v>
      </c>
      <c r="H241" s="20">
        <v>13.0878413037446</v>
      </c>
      <c r="I241" s="20">
        <v>11.1770703889893</v>
      </c>
      <c r="J241" s="20">
        <v>13.078085246023001</v>
      </c>
      <c r="K241" s="20">
        <v>13.2637127321384</v>
      </c>
      <c r="L241" s="20">
        <v>10.462829215484501</v>
      </c>
      <c r="M241" s="51">
        <v>10.6177575165527</v>
      </c>
    </row>
    <row r="242" spans="1:13" x14ac:dyDescent="0.35">
      <c r="A242" s="19" t="str">
        <f>B3&amp;C235&amp;D242</f>
        <v>DISTRIBUCION VOLUMEN X CRITERIO (Consumiciones)Carnes Transform.IngNORTE-CENTRO</v>
      </c>
      <c r="B242" s="19">
        <v>0</v>
      </c>
      <c r="C242" s="19">
        <v>0</v>
      </c>
      <c r="D242" s="20" t="s">
        <v>7</v>
      </c>
      <c r="E242" s="21">
        <v>8.4524805512807504</v>
      </c>
      <c r="F242" s="20">
        <v>9.3989533766943207</v>
      </c>
      <c r="G242" s="20">
        <v>8.0586451761776008</v>
      </c>
      <c r="H242" s="20">
        <v>6.8296167979885496</v>
      </c>
      <c r="I242" s="20">
        <v>9.0688897989154995</v>
      </c>
      <c r="J242" s="20">
        <v>8.1901627813892297</v>
      </c>
      <c r="K242" s="20">
        <v>9.6416722651639599</v>
      </c>
      <c r="L242" s="20">
        <v>7.3059937752349997</v>
      </c>
      <c r="M242" s="51">
        <v>7.90207315749484</v>
      </c>
    </row>
    <row r="243" spans="1:13" x14ac:dyDescent="0.35">
      <c r="A243" s="19" t="str">
        <f>B3&amp;C235&amp;D243</f>
        <v>DISTRIBUCION VOLUMEN X CRITERIO (Consumiciones)Carnes Transform.IngNOROESTE</v>
      </c>
      <c r="B243" s="19">
        <v>0</v>
      </c>
      <c r="C243" s="19">
        <v>0</v>
      </c>
      <c r="D243" s="20" t="s">
        <v>8</v>
      </c>
      <c r="E243" s="21">
        <v>6.6149389259546396</v>
      </c>
      <c r="F243" s="20">
        <v>6.2305062831909801</v>
      </c>
      <c r="G243" s="20">
        <v>6.1013388017397903</v>
      </c>
      <c r="H243" s="20">
        <v>5.4870928951639302</v>
      </c>
      <c r="I243" s="20">
        <v>7.4502584161771397</v>
      </c>
      <c r="J243" s="20">
        <v>7.4420848542432898</v>
      </c>
      <c r="K243" s="20">
        <v>5.9872019547322601</v>
      </c>
      <c r="L243" s="20">
        <v>6.0842318016886798</v>
      </c>
      <c r="M243" s="51">
        <v>5.3499853467925798</v>
      </c>
    </row>
    <row r="244" spans="1:13" x14ac:dyDescent="0.35">
      <c r="A244" s="19" t="str">
        <f>B3&amp;C235&amp;D244</f>
        <v>DISTRIBUCION VOLUMEN X CRITERIO (Consumiciones)Carnes Transform.Ing&lt;2MIL</v>
      </c>
      <c r="B244" s="19">
        <v>0</v>
      </c>
      <c r="C244" s="19">
        <v>0</v>
      </c>
      <c r="D244" s="21" t="s">
        <v>9</v>
      </c>
      <c r="E244" s="21">
        <v>4.7754771741205397</v>
      </c>
      <c r="F244" s="21">
        <v>4.8684641808872096</v>
      </c>
      <c r="G244" s="21">
        <v>6.3838525271787603</v>
      </c>
      <c r="H244" s="21">
        <v>3.7885157123756499</v>
      </c>
      <c r="I244" s="21">
        <v>3.9122897132474801</v>
      </c>
      <c r="J244" s="21">
        <v>3.9312634818882901</v>
      </c>
      <c r="K244" s="21">
        <v>4.1371572066008904</v>
      </c>
      <c r="L244" s="20">
        <v>4.1015875038944101</v>
      </c>
      <c r="M244" s="51">
        <v>3.3327330945403202</v>
      </c>
    </row>
    <row r="245" spans="1:13" x14ac:dyDescent="0.35">
      <c r="A245" s="19" t="str">
        <f>B3&amp;C235&amp;D245</f>
        <v>DISTRIBUCION VOLUMEN X CRITERIO (Consumiciones)Carnes Transform.Ing2-5MIL</v>
      </c>
      <c r="B245" s="19">
        <v>0</v>
      </c>
      <c r="C245" s="19">
        <v>0</v>
      </c>
      <c r="D245" s="21" t="s">
        <v>10</v>
      </c>
      <c r="E245" s="21">
        <v>5.6482327058995399</v>
      </c>
      <c r="F245" s="20">
        <v>6.1193120265721497</v>
      </c>
      <c r="G245" s="20">
        <v>5.2496388500672699</v>
      </c>
      <c r="H245" s="21">
        <v>5.0407865858273304</v>
      </c>
      <c r="I245" s="20">
        <v>5.4026061671561996</v>
      </c>
      <c r="J245" s="21">
        <v>5.0960693234164696</v>
      </c>
      <c r="K245" s="21">
        <v>4.2707329688133804</v>
      </c>
      <c r="L245" s="20">
        <v>4.8031244984469597</v>
      </c>
      <c r="M245" s="51">
        <v>3.5498399001411101</v>
      </c>
    </row>
    <row r="246" spans="1:13" x14ac:dyDescent="0.35">
      <c r="A246" s="19" t="str">
        <f>B3&amp;C235&amp;D246</f>
        <v>DISTRIBUCION VOLUMEN X CRITERIO (Consumiciones)Carnes Transform.Ing5-10MIL</v>
      </c>
      <c r="B246" s="19">
        <v>0</v>
      </c>
      <c r="C246" s="19">
        <v>0</v>
      </c>
      <c r="D246" s="21" t="s">
        <v>11</v>
      </c>
      <c r="E246" s="21">
        <v>7.5690220375611901</v>
      </c>
      <c r="F246" s="20">
        <v>7.5761512309229504</v>
      </c>
      <c r="G246" s="20">
        <v>8.5997117766660995</v>
      </c>
      <c r="H246" s="20">
        <v>7.0031172478746004</v>
      </c>
      <c r="I246" s="20">
        <v>6.9239296204247598</v>
      </c>
      <c r="J246" s="20">
        <v>7.7090734795206401</v>
      </c>
      <c r="K246" s="20">
        <v>6.9439257699029602</v>
      </c>
      <c r="L246" s="20">
        <v>7.7809546737663</v>
      </c>
      <c r="M246" s="51">
        <v>6.9234071420818397</v>
      </c>
    </row>
    <row r="247" spans="1:13" x14ac:dyDescent="0.35">
      <c r="A247" s="19" t="str">
        <f>B3&amp;C235&amp;D247</f>
        <v>DISTRIBUCION VOLUMEN X CRITERIO (Consumiciones)Carnes Transform.Ing10-30MIL</v>
      </c>
      <c r="B247" s="19">
        <v>0</v>
      </c>
      <c r="C247" s="19">
        <v>0</v>
      </c>
      <c r="D247" s="20" t="s">
        <v>12</v>
      </c>
      <c r="E247" s="20">
        <v>15.879882211816099</v>
      </c>
      <c r="F247" s="20">
        <v>15.200759925623601</v>
      </c>
      <c r="G247" s="20">
        <v>15.5135556397295</v>
      </c>
      <c r="H247" s="20">
        <v>14.9670532042819</v>
      </c>
      <c r="I247" s="20">
        <v>16.703475674047301</v>
      </c>
      <c r="J247" s="20">
        <v>16.806879590204598</v>
      </c>
      <c r="K247" s="20">
        <v>16.707732939326601</v>
      </c>
      <c r="L247" s="20">
        <v>16.878310250091999</v>
      </c>
      <c r="M247" s="51">
        <v>18.2903071746445</v>
      </c>
    </row>
    <row r="248" spans="1:13" x14ac:dyDescent="0.35">
      <c r="A248" s="19" t="str">
        <f>B3&amp;C235&amp;D248</f>
        <v>DISTRIBUCION VOLUMEN X CRITERIO (Consumiciones)Carnes Transform.Ing30-100MIL</v>
      </c>
      <c r="B248" s="19">
        <v>0</v>
      </c>
      <c r="C248" s="19">
        <v>0</v>
      </c>
      <c r="D248" s="20" t="s">
        <v>13</v>
      </c>
      <c r="E248" s="20">
        <v>22.0968205674478</v>
      </c>
      <c r="F248" s="20">
        <v>22.8223307696646</v>
      </c>
      <c r="G248" s="20">
        <v>22.432099894202</v>
      </c>
      <c r="H248" s="20">
        <v>22.224472119678101</v>
      </c>
      <c r="I248" s="20">
        <v>23.950949173444801</v>
      </c>
      <c r="J248" s="20">
        <v>23.2481855123253</v>
      </c>
      <c r="K248" s="20">
        <v>22.285342456692302</v>
      </c>
      <c r="L248" s="20">
        <v>22.130565861978901</v>
      </c>
      <c r="M248" s="51">
        <v>25.887392814501201</v>
      </c>
    </row>
    <row r="249" spans="1:13" x14ac:dyDescent="0.35">
      <c r="A249" s="19" t="str">
        <f>B3&amp;C235&amp;D249</f>
        <v>DISTRIBUCION VOLUMEN X CRITERIO (Consumiciones)Carnes Transform.Ing100-200MIL</v>
      </c>
      <c r="B249" s="19">
        <v>0</v>
      </c>
      <c r="C249" s="19">
        <v>0</v>
      </c>
      <c r="D249" s="20" t="s">
        <v>14</v>
      </c>
      <c r="E249" s="20">
        <v>11.316880380655199</v>
      </c>
      <c r="F249" s="20">
        <v>9.3221948281623703</v>
      </c>
      <c r="G249" s="20">
        <v>11.0655729853755</v>
      </c>
      <c r="H249" s="20">
        <v>11.4417292442755</v>
      </c>
      <c r="I249" s="20">
        <v>10.6673162373851</v>
      </c>
      <c r="J249" s="20">
        <v>10.374380999609</v>
      </c>
      <c r="K249" s="20">
        <v>13.035907685760501</v>
      </c>
      <c r="L249" s="20">
        <v>12.3769995248031</v>
      </c>
      <c r="M249" s="51">
        <v>12.221784435037399</v>
      </c>
    </row>
    <row r="250" spans="1:13" x14ac:dyDescent="0.35">
      <c r="A250" s="19" t="str">
        <f>B3&amp;C235&amp;D250</f>
        <v>DISTRIBUCION VOLUMEN X CRITERIO (Consumiciones)Carnes Transform.Ing200-500MIL</v>
      </c>
      <c r="B250" s="19">
        <v>0</v>
      </c>
      <c r="C250" s="19">
        <v>0</v>
      </c>
      <c r="D250" s="20" t="s">
        <v>15</v>
      </c>
      <c r="E250" s="20">
        <v>13.2301311978431</v>
      </c>
      <c r="F250" s="20">
        <v>15.0841280089157</v>
      </c>
      <c r="G250" s="20">
        <v>14.9296029745345</v>
      </c>
      <c r="H250" s="20">
        <v>16.3403997679093</v>
      </c>
      <c r="I250" s="20">
        <v>16.736242515815601</v>
      </c>
      <c r="J250" s="20">
        <v>17.721168521579099</v>
      </c>
      <c r="K250" s="20">
        <v>14.975075729139499</v>
      </c>
      <c r="L250" s="20">
        <v>12.970130254309</v>
      </c>
      <c r="M250" s="51">
        <v>14.0508249213068</v>
      </c>
    </row>
    <row r="251" spans="1:13" x14ac:dyDescent="0.35">
      <c r="A251" s="19" t="str">
        <f>B3&amp;C235&amp;D251</f>
        <v>DISTRIBUCION VOLUMEN X CRITERIO (Consumiciones)Carnes Transform.Ing&gt;500MIL</v>
      </c>
      <c r="B251" s="19">
        <v>0</v>
      </c>
      <c r="C251" s="19">
        <v>0</v>
      </c>
      <c r="D251" s="20" t="s">
        <v>16</v>
      </c>
      <c r="E251" s="20">
        <v>19.4835454761843</v>
      </c>
      <c r="F251" s="20">
        <v>19.006659029251399</v>
      </c>
      <c r="G251" s="20">
        <v>15.8259949582686</v>
      </c>
      <c r="H251" s="20">
        <v>19.1939471404906</v>
      </c>
      <c r="I251" s="20">
        <v>15.7031779541347</v>
      </c>
      <c r="J251" s="20">
        <v>15.1129644382781</v>
      </c>
      <c r="K251" s="20">
        <v>17.644104523346702</v>
      </c>
      <c r="L251" s="20">
        <v>18.958295962714299</v>
      </c>
      <c r="M251" s="51">
        <v>15.7436936936937</v>
      </c>
    </row>
    <row r="252" spans="1:13" x14ac:dyDescent="0.35">
      <c r="A252" s="19" t="str">
        <f>B3&amp;C235&amp;D252</f>
        <v>DISTRIBUCION VOLUMEN X CRITERIO (Consumiciones)Carnes Transform.IngDE 15 A 19 AÑOS</v>
      </c>
      <c r="B252" s="19">
        <v>0</v>
      </c>
      <c r="C252" s="19">
        <v>0</v>
      </c>
      <c r="D252" s="21" t="s">
        <v>39</v>
      </c>
      <c r="E252" s="21">
        <v>4.0761121886496303</v>
      </c>
      <c r="F252" s="20">
        <v>2.61976277997426</v>
      </c>
      <c r="G252" s="20">
        <v>6.5719909614555698</v>
      </c>
      <c r="H252" s="20">
        <v>5.9820676258629799</v>
      </c>
      <c r="I252" s="20">
        <v>5.3848353479439703</v>
      </c>
      <c r="J252" s="21">
        <v>6.2188884098756301</v>
      </c>
      <c r="K252" s="21">
        <v>2.2914215082710299</v>
      </c>
      <c r="L252" s="21">
        <v>3.1757850976986002</v>
      </c>
      <c r="M252" s="51">
        <v>2.8190822750461302</v>
      </c>
    </row>
    <row r="253" spans="1:13" x14ac:dyDescent="0.35">
      <c r="A253" s="19" t="str">
        <f>B3&amp;C235&amp;D253</f>
        <v>DISTRIBUCION VOLUMEN X CRITERIO (Consumiciones)Carnes Transform.IngDE 20 A 24 AÑOS</v>
      </c>
      <c r="B253" s="19">
        <v>0</v>
      </c>
      <c r="C253" s="19">
        <v>0</v>
      </c>
      <c r="D253" s="20" t="s">
        <v>40</v>
      </c>
      <c r="E253" s="21">
        <v>3.9906055792666399</v>
      </c>
      <c r="F253" s="20">
        <v>3.3767077914261701</v>
      </c>
      <c r="G253" s="20">
        <v>4.0179673724219898</v>
      </c>
      <c r="H253" s="20">
        <v>2.6756203802588301</v>
      </c>
      <c r="I253" s="20">
        <v>5.3404856717879197</v>
      </c>
      <c r="J253" s="20">
        <v>4.5936411374876904</v>
      </c>
      <c r="K253" s="20">
        <v>5.4622868486716198</v>
      </c>
      <c r="L253" s="20">
        <v>3.74553755471845</v>
      </c>
      <c r="M253" s="51">
        <v>4.8240524259199002</v>
      </c>
    </row>
    <row r="254" spans="1:13" x14ac:dyDescent="0.35">
      <c r="A254" s="19" t="str">
        <f>B3&amp;C235&amp;D254</f>
        <v>DISTRIBUCION VOLUMEN X CRITERIO (Consumiciones)Carnes Transform.IngDE 25 A 34 AÑOS</v>
      </c>
      <c r="B254" s="19">
        <v>0</v>
      </c>
      <c r="C254" s="19">
        <v>0</v>
      </c>
      <c r="D254" s="20" t="s">
        <v>41</v>
      </c>
      <c r="E254" s="20">
        <v>14.3338828386999</v>
      </c>
      <c r="F254" s="20">
        <v>15.423316787470799</v>
      </c>
      <c r="G254" s="20">
        <v>13.0144677664433</v>
      </c>
      <c r="H254" s="20">
        <v>14.3159041027927</v>
      </c>
      <c r="I254" s="20">
        <v>13.4838054488628</v>
      </c>
      <c r="J254" s="20">
        <v>13.554352109710701</v>
      </c>
      <c r="K254" s="20">
        <v>12.120615141365001</v>
      </c>
      <c r="L254" s="20">
        <v>11.2023504939216</v>
      </c>
      <c r="M254" s="51">
        <v>11.3719635297949</v>
      </c>
    </row>
    <row r="255" spans="1:13" x14ac:dyDescent="0.35">
      <c r="A255" s="19" t="str">
        <f>B3&amp;C235&amp;D255</f>
        <v>DISTRIBUCION VOLUMEN X CRITERIO (Consumiciones)Carnes Transform.IngDE 35 A 49 AÑOS</v>
      </c>
      <c r="B255" s="19">
        <v>0</v>
      </c>
      <c r="C255" s="19">
        <v>0</v>
      </c>
      <c r="D255" s="20" t="s">
        <v>42</v>
      </c>
      <c r="E255" s="20">
        <v>30.537093379776199</v>
      </c>
      <c r="F255" s="20">
        <v>32.337629870430497</v>
      </c>
      <c r="G255" s="20">
        <v>29.471097120814299</v>
      </c>
      <c r="H255" s="20">
        <v>31.710164061251799</v>
      </c>
      <c r="I255" s="20">
        <v>28.831102199126398</v>
      </c>
      <c r="J255" s="20">
        <v>28.287351916134501</v>
      </c>
      <c r="K255" s="20">
        <v>29.710161212813802</v>
      </c>
      <c r="L255" s="20">
        <v>28.703868921177101</v>
      </c>
      <c r="M255" s="51">
        <v>28.395007055248001</v>
      </c>
    </row>
    <row r="256" spans="1:13" x14ac:dyDescent="0.35">
      <c r="A256" s="19" t="str">
        <f>B3&amp;C235&amp;D256</f>
        <v>DISTRIBUCION VOLUMEN X CRITERIO (Consumiciones)Carnes Transform.IngDE 50 A 59 AÑOS</v>
      </c>
      <c r="B256" s="19">
        <v>0</v>
      </c>
      <c r="C256" s="19">
        <v>0</v>
      </c>
      <c r="D256" s="20" t="s">
        <v>43</v>
      </c>
      <c r="E256" s="21">
        <v>24.919989819028501</v>
      </c>
      <c r="F256" s="20">
        <v>24.058859724362801</v>
      </c>
      <c r="G256" s="20">
        <v>24.7676754483353</v>
      </c>
      <c r="H256" s="20">
        <v>24.100942658448201</v>
      </c>
      <c r="I256" s="20">
        <v>25.982646341692998</v>
      </c>
      <c r="J256" s="20">
        <v>26.300157251742402</v>
      </c>
      <c r="K256" s="20">
        <v>27.354154164684299</v>
      </c>
      <c r="L256" s="20">
        <v>26.644952370162699</v>
      </c>
      <c r="M256" s="51">
        <v>25.503798979702601</v>
      </c>
    </row>
    <row r="257" spans="1:13" x14ac:dyDescent="0.35">
      <c r="A257" s="19" t="str">
        <f>B3&amp;C235&amp;D257</f>
        <v>DISTRIBUCION VOLUMEN X CRITERIO (Consumiciones)Carnes Transform.IngDE 60 A 75 AÑOS</v>
      </c>
      <c r="B257" s="19">
        <v>0</v>
      </c>
      <c r="C257" s="19">
        <v>0</v>
      </c>
      <c r="D257" s="21" t="s">
        <v>44</v>
      </c>
      <c r="E257" s="21">
        <v>22.1423167837557</v>
      </c>
      <c r="F257" s="21">
        <v>22.183725571564601</v>
      </c>
      <c r="G257" s="21">
        <v>22.1568335488478</v>
      </c>
      <c r="H257" s="21">
        <v>21.2153314440922</v>
      </c>
      <c r="I257" s="21">
        <v>20.9771038089321</v>
      </c>
      <c r="J257" s="21">
        <v>21.045589123331201</v>
      </c>
      <c r="K257" s="21">
        <v>23.061338012959801</v>
      </c>
      <c r="L257" s="21">
        <v>26.5274748790765</v>
      </c>
      <c r="M257" s="51">
        <v>27.086084880060799</v>
      </c>
    </row>
    <row r="258" spans="1:13" x14ac:dyDescent="0.35">
      <c r="A258" s="19" t="str">
        <f>B3&amp;C235&amp;D258</f>
        <v>DISTRIBUCION VOLUMEN X CRITERIO (Consumiciones)Carnes Transform.IngNIVEL ALTO</v>
      </c>
      <c r="B258" s="19">
        <v>0</v>
      </c>
      <c r="C258" s="19">
        <v>0</v>
      </c>
      <c r="D258" s="20" t="s">
        <v>256</v>
      </c>
      <c r="E258" s="20">
        <v>28.186856177280902</v>
      </c>
      <c r="F258" s="20">
        <v>27.6709390737965</v>
      </c>
      <c r="G258" s="20">
        <v>25.1661725073253</v>
      </c>
      <c r="H258" s="20">
        <v>27.939875040994298</v>
      </c>
      <c r="I258" s="20">
        <v>24.112076837626201</v>
      </c>
      <c r="J258" s="20">
        <v>24.062046185276301</v>
      </c>
      <c r="K258" s="20">
        <v>25.5746050568975</v>
      </c>
      <c r="L258" s="20">
        <v>21.942926017188899</v>
      </c>
      <c r="M258" s="51">
        <v>27.4352382502985</v>
      </c>
    </row>
    <row r="259" spans="1:13" x14ac:dyDescent="0.35">
      <c r="A259" s="19" t="str">
        <f>B3&amp;C235&amp;D259</f>
        <v>DISTRIBUCION VOLUMEN X CRITERIO (Consumiciones)Carnes Transform.IngNIVEL MEDIO ALTO</v>
      </c>
      <c r="B259" s="19">
        <v>0</v>
      </c>
      <c r="C259" s="19">
        <v>0</v>
      </c>
      <c r="D259" s="20" t="s">
        <v>257</v>
      </c>
      <c r="E259" s="20">
        <v>14.5178002031481</v>
      </c>
      <c r="F259" s="20">
        <v>16.0099527697976</v>
      </c>
      <c r="G259" s="20">
        <v>14.8438587096128</v>
      </c>
      <c r="H259" s="20">
        <v>13.9871593269368</v>
      </c>
      <c r="I259" s="20">
        <v>12.531119379801201</v>
      </c>
      <c r="J259" s="20">
        <v>13.013642109224801</v>
      </c>
      <c r="K259" s="20">
        <v>12.550699274227499</v>
      </c>
      <c r="L259" s="20">
        <v>17.694602581169001</v>
      </c>
      <c r="M259" s="51">
        <v>16.4129328123304</v>
      </c>
    </row>
    <row r="260" spans="1:13" x14ac:dyDescent="0.35">
      <c r="A260" s="19" t="str">
        <f>B3&amp;C235&amp;D260</f>
        <v>DISTRIBUCION VOLUMEN X CRITERIO (Consumiciones)Carnes Transform.IngNIVEL MEDIO</v>
      </c>
      <c r="B260" s="19">
        <v>0</v>
      </c>
      <c r="C260" s="19">
        <v>0</v>
      </c>
      <c r="D260" s="20" t="s">
        <v>258</v>
      </c>
      <c r="E260" s="20">
        <v>23.403119336540001</v>
      </c>
      <c r="F260" s="20">
        <v>26.848985405017299</v>
      </c>
      <c r="G260" s="20">
        <v>28.817422273307098</v>
      </c>
      <c r="H260" s="20">
        <v>27.935014589762801</v>
      </c>
      <c r="I260" s="20">
        <v>29.704421787919902</v>
      </c>
      <c r="J260" s="20">
        <v>30.6608506401511</v>
      </c>
      <c r="K260" s="20">
        <v>27.559222538075801</v>
      </c>
      <c r="L260" s="20">
        <v>25.551755553667402</v>
      </c>
      <c r="M260" s="51">
        <v>24.722381417562101</v>
      </c>
    </row>
    <row r="261" spans="1:13" x14ac:dyDescent="0.35">
      <c r="A261" s="19" t="str">
        <f>B3&amp;C235&amp;D261</f>
        <v>DISTRIBUCION VOLUMEN X CRITERIO (Consumiciones)Carnes Transform.IngNIVEL MEDIO BAJO</v>
      </c>
      <c r="B261" s="19">
        <v>0</v>
      </c>
      <c r="C261" s="19">
        <v>0</v>
      </c>
      <c r="D261" s="20" t="s">
        <v>259</v>
      </c>
      <c r="E261" s="21">
        <v>15.051287822191201</v>
      </c>
      <c r="F261" s="20">
        <v>12.6798657588187</v>
      </c>
      <c r="G261" s="20">
        <v>14.005346499305601</v>
      </c>
      <c r="H261" s="20">
        <v>11.185243737333799</v>
      </c>
      <c r="I261" s="20">
        <v>14.2690799630969</v>
      </c>
      <c r="J261" s="20">
        <v>14.4075989841491</v>
      </c>
      <c r="K261" s="20">
        <v>16.502489239329599</v>
      </c>
      <c r="L261" s="20">
        <v>15.5082954906644</v>
      </c>
      <c r="M261" s="51">
        <v>14.508037555627901</v>
      </c>
    </row>
    <row r="262" spans="1:13" x14ac:dyDescent="0.35">
      <c r="A262" s="19" t="str">
        <f>B3&amp;C235&amp;D262</f>
        <v>DISTRIBUCION VOLUMEN X CRITERIO (Consumiciones)Carnes Transform.IngHOMBRE</v>
      </c>
      <c r="B262" s="19">
        <v>0</v>
      </c>
      <c r="C262" s="19">
        <v>0</v>
      </c>
      <c r="D262" s="20" t="s">
        <v>21</v>
      </c>
      <c r="E262" s="20">
        <v>48.532832454674597</v>
      </c>
      <c r="F262" s="20">
        <v>45.543879644211998</v>
      </c>
      <c r="G262" s="20">
        <v>48.7436684473818</v>
      </c>
      <c r="H262" s="20">
        <v>48.370378156560299</v>
      </c>
      <c r="I262" s="20">
        <v>44.968404032986903</v>
      </c>
      <c r="J262" s="20">
        <v>47.965344461522697</v>
      </c>
      <c r="K262" s="20">
        <v>48.998893051567499</v>
      </c>
      <c r="L262" s="20">
        <v>48.4183023196533</v>
      </c>
      <c r="M262" s="51">
        <v>49.084006295452099</v>
      </c>
    </row>
    <row r="263" spans="1:13" x14ac:dyDescent="0.35">
      <c r="A263" s="19" t="str">
        <f>B3&amp;C235&amp;D263</f>
        <v>DISTRIBUCION VOLUMEN X CRITERIO (Consumiciones)Carnes Transform.IngMUJER</v>
      </c>
      <c r="B263" s="19">
        <v>0</v>
      </c>
      <c r="C263" s="19">
        <v>0</v>
      </c>
      <c r="D263" s="20" t="s">
        <v>22</v>
      </c>
      <c r="E263" s="20">
        <v>51.467161653559501</v>
      </c>
      <c r="F263" s="20">
        <v>54.456120355788002</v>
      </c>
      <c r="G263" s="20">
        <v>51.256366383232503</v>
      </c>
      <c r="H263" s="20">
        <v>51.629647070695199</v>
      </c>
      <c r="I263" s="20">
        <v>55.0315724318421</v>
      </c>
      <c r="J263" s="20">
        <v>52.034632401879598</v>
      </c>
      <c r="K263" s="20">
        <v>51.001075070867799</v>
      </c>
      <c r="L263" s="20">
        <v>51.581674077850501</v>
      </c>
      <c r="M263" s="51">
        <v>50.9159774232063</v>
      </c>
    </row>
    <row r="264" spans="1:13" x14ac:dyDescent="0.35">
      <c r="A264" s="19" t="str">
        <f>B3&amp;C264&amp;D264</f>
        <v>DISTRIBUCION VOLUMEN X CRITERIO (Consumiciones)Jamón Curado Ing.T.ESPAÑA</v>
      </c>
      <c r="B264" s="19">
        <v>0</v>
      </c>
      <c r="C264" s="19" t="s">
        <v>133</v>
      </c>
      <c r="D264" s="20" t="s">
        <v>36</v>
      </c>
      <c r="E264" s="20">
        <v>100</v>
      </c>
      <c r="F264" s="20">
        <v>100</v>
      </c>
      <c r="G264" s="20">
        <v>100</v>
      </c>
      <c r="H264" s="20">
        <v>100</v>
      </c>
      <c r="I264" s="20">
        <v>100</v>
      </c>
      <c r="J264" s="20">
        <v>100</v>
      </c>
      <c r="K264" s="20">
        <v>100</v>
      </c>
      <c r="L264" s="20">
        <v>100</v>
      </c>
      <c r="M264" s="51">
        <v>100</v>
      </c>
    </row>
    <row r="265" spans="1:13" x14ac:dyDescent="0.35">
      <c r="A265" s="19" t="str">
        <f>B3&amp;C264&amp;D265</f>
        <v>DISTRIBUCION VOLUMEN X CRITERIO (Consumiciones)Jamón Curado Ing.BCN AM</v>
      </c>
      <c r="B265" s="19">
        <v>0</v>
      </c>
      <c r="C265" s="19">
        <v>0</v>
      </c>
      <c r="D265" s="20" t="s">
        <v>1</v>
      </c>
      <c r="E265" s="20">
        <v>9.5475737513077306</v>
      </c>
      <c r="F265" s="20">
        <v>10.453669565996</v>
      </c>
      <c r="G265" s="20">
        <v>9.4614061307381405</v>
      </c>
      <c r="H265" s="20">
        <v>8.4404545526865498</v>
      </c>
      <c r="I265" s="20">
        <v>8.9978496276865201</v>
      </c>
      <c r="J265" s="20">
        <v>11.166981436831099</v>
      </c>
      <c r="K265" s="20">
        <v>8.9628906912317401</v>
      </c>
      <c r="L265" s="20">
        <v>11.0825118143023</v>
      </c>
      <c r="M265" s="51">
        <v>10.815636336738701</v>
      </c>
    </row>
    <row r="266" spans="1:13" x14ac:dyDescent="0.35">
      <c r="A266" s="19" t="str">
        <f>B3&amp;C264&amp;D266</f>
        <v>DISTRIBUCION VOLUMEN X CRITERIO (Consumiciones)Jamón Curado Ing.REST.CAT ARAGON</v>
      </c>
      <c r="B266" s="19">
        <v>0</v>
      </c>
      <c r="C266" s="19">
        <v>0</v>
      </c>
      <c r="D266" s="20" t="s">
        <v>2</v>
      </c>
      <c r="E266" s="20">
        <v>10.0979051148657</v>
      </c>
      <c r="F266" s="20">
        <v>9.0898057374692005</v>
      </c>
      <c r="G266" s="20">
        <v>9.4216212542255597</v>
      </c>
      <c r="H266" s="20">
        <v>13.815496885727701</v>
      </c>
      <c r="I266" s="20">
        <v>10.7764929133543</v>
      </c>
      <c r="J266" s="20">
        <v>10.7170036398935</v>
      </c>
      <c r="K266" s="20">
        <v>7.5682083234427298</v>
      </c>
      <c r="L266" s="20">
        <v>8.9699005396609994</v>
      </c>
      <c r="M266" s="51">
        <v>14.827081478538901</v>
      </c>
    </row>
    <row r="267" spans="1:13" x14ac:dyDescent="0.35">
      <c r="A267" s="19" t="str">
        <f>B3&amp;C264&amp;D267</f>
        <v>DISTRIBUCION VOLUMEN X CRITERIO (Consumiciones)Jamón Curado Ing.LEVANTE</v>
      </c>
      <c r="B267" s="19">
        <v>0</v>
      </c>
      <c r="C267" s="19">
        <v>0</v>
      </c>
      <c r="D267" s="20" t="s">
        <v>3</v>
      </c>
      <c r="E267" s="20">
        <v>15.4652235674852</v>
      </c>
      <c r="F267" s="20">
        <v>14.7503758336792</v>
      </c>
      <c r="G267" s="20">
        <v>16.0569691306858</v>
      </c>
      <c r="H267" s="20">
        <v>8.5897130899445493</v>
      </c>
      <c r="I267" s="20">
        <v>14.864919866512601</v>
      </c>
      <c r="J267" s="20">
        <v>14.738847483370099</v>
      </c>
      <c r="K267" s="20">
        <v>15.8564540075753</v>
      </c>
      <c r="L267" s="20">
        <v>13.533349293817199</v>
      </c>
      <c r="M267" s="51">
        <v>13.4227645576422</v>
      </c>
    </row>
    <row r="268" spans="1:13" x14ac:dyDescent="0.35">
      <c r="A268" s="19" t="str">
        <f>B3&amp;C264&amp;D268</f>
        <v>DISTRIBUCION VOLUMEN X CRITERIO (Consumiciones)Jamón Curado Ing.ANDALUCIA</v>
      </c>
      <c r="B268" s="19">
        <v>0</v>
      </c>
      <c r="C268" s="19">
        <v>0</v>
      </c>
      <c r="D268" s="20" t="s">
        <v>4</v>
      </c>
      <c r="E268" s="20">
        <v>20.519181981550801</v>
      </c>
      <c r="F268" s="20">
        <v>18.616976833491499</v>
      </c>
      <c r="G268" s="20">
        <v>22.720000406247099</v>
      </c>
      <c r="H268" s="20">
        <v>20.763597145521899</v>
      </c>
      <c r="I268" s="20">
        <v>20.494946309141799</v>
      </c>
      <c r="J268" s="20">
        <v>19.138924577781601</v>
      </c>
      <c r="K268" s="20">
        <v>24.166542573346501</v>
      </c>
      <c r="L268" s="20">
        <v>18.341940104282799</v>
      </c>
      <c r="M268" s="51">
        <v>23.0979724989404</v>
      </c>
    </row>
    <row r="269" spans="1:13" x14ac:dyDescent="0.35">
      <c r="A269" s="19" t="str">
        <f>B3&amp;C264&amp;D269</f>
        <v>DISTRIBUCION VOLUMEN X CRITERIO (Consumiciones)Jamón Curado Ing.MDD AM</v>
      </c>
      <c r="B269" s="19">
        <v>0</v>
      </c>
      <c r="C269" s="19">
        <v>0</v>
      </c>
      <c r="D269" s="20" t="s">
        <v>5</v>
      </c>
      <c r="E269" s="20">
        <v>16.6692802873537</v>
      </c>
      <c r="F269" s="20">
        <v>20.506752951994901</v>
      </c>
      <c r="G269" s="20">
        <v>11.000793744418999</v>
      </c>
      <c r="H269" s="20">
        <v>19.752331821339801</v>
      </c>
      <c r="I269" s="20">
        <v>13.8198515590199</v>
      </c>
      <c r="J269" s="20">
        <v>15.588666096996199</v>
      </c>
      <c r="K269" s="20">
        <v>13.4639139082319</v>
      </c>
      <c r="L269" s="20">
        <v>17.1593368487557</v>
      </c>
      <c r="M269" s="51">
        <v>15.159212702483799</v>
      </c>
    </row>
    <row r="270" spans="1:13" x14ac:dyDescent="0.35">
      <c r="A270" s="19" t="str">
        <f>B3&amp;C264&amp;D270</f>
        <v>DISTRIBUCION VOLUMEN X CRITERIO (Consumiciones)Jamón Curado Ing.RTO CENTRO</v>
      </c>
      <c r="B270" s="19">
        <v>0</v>
      </c>
      <c r="C270" s="19">
        <v>0</v>
      </c>
      <c r="D270" s="20" t="s">
        <v>6</v>
      </c>
      <c r="E270" s="20">
        <v>11.4093380083936</v>
      </c>
      <c r="F270" s="20">
        <v>9.1504591800712607</v>
      </c>
      <c r="G270" s="20">
        <v>15.7546001629676</v>
      </c>
      <c r="H270" s="20">
        <v>12.088323960084599</v>
      </c>
      <c r="I270" s="20">
        <v>9.5226347220891192</v>
      </c>
      <c r="J270" s="20">
        <v>13.2942237140233</v>
      </c>
      <c r="K270" s="20">
        <v>11.997440483123601</v>
      </c>
      <c r="L270" s="20">
        <v>11.552165057927599</v>
      </c>
      <c r="M270" s="51">
        <v>8.1048017137630808</v>
      </c>
    </row>
    <row r="271" spans="1:13" x14ac:dyDescent="0.35">
      <c r="A271" s="19" t="str">
        <f>B3&amp;C264&amp;D271</f>
        <v>DISTRIBUCION VOLUMEN X CRITERIO (Consumiciones)Jamón Curado Ing.NORTE-CENTRO</v>
      </c>
      <c r="B271" s="19">
        <v>0</v>
      </c>
      <c r="C271" s="19">
        <v>0</v>
      </c>
      <c r="D271" s="20" t="s">
        <v>7</v>
      </c>
      <c r="E271" s="20">
        <v>10.313365527431801</v>
      </c>
      <c r="F271" s="20">
        <v>11.108007625161701</v>
      </c>
      <c r="G271" s="20">
        <v>10.012820222357799</v>
      </c>
      <c r="H271" s="20">
        <v>11.8218208927858</v>
      </c>
      <c r="I271" s="20">
        <v>13.6757860916615</v>
      </c>
      <c r="J271" s="20">
        <v>9.9049222284511007</v>
      </c>
      <c r="K271" s="20">
        <v>13.009260556164101</v>
      </c>
      <c r="L271" s="20">
        <v>14.1046957435585</v>
      </c>
      <c r="M271" s="51">
        <v>8.2512368100551097</v>
      </c>
    </row>
    <row r="272" spans="1:13" x14ac:dyDescent="0.35">
      <c r="A272" s="19" t="str">
        <f>B3&amp;C264&amp;D272</f>
        <v>DISTRIBUCION VOLUMEN X CRITERIO (Consumiciones)Jamón Curado Ing.NOROESTE</v>
      </c>
      <c r="B272" s="19">
        <v>0</v>
      </c>
      <c r="C272" s="19">
        <v>0</v>
      </c>
      <c r="D272" s="20" t="s">
        <v>8</v>
      </c>
      <c r="E272" s="20">
        <v>5.9781317616114498</v>
      </c>
      <c r="F272" s="20">
        <v>6.3239591602678802</v>
      </c>
      <c r="G272" s="20">
        <v>5.5717811359138896</v>
      </c>
      <c r="H272" s="20">
        <v>4.7282768046755397</v>
      </c>
      <c r="I272" s="20">
        <v>7.8475268085715797</v>
      </c>
      <c r="J272" s="20">
        <v>5.4504468306288896</v>
      </c>
      <c r="K272" s="20">
        <v>4.97528945688408</v>
      </c>
      <c r="L272" s="20">
        <v>5.2560937378881496</v>
      </c>
      <c r="M272" s="51">
        <v>6.3213000830549504</v>
      </c>
    </row>
    <row r="273" spans="1:13" x14ac:dyDescent="0.35">
      <c r="A273" s="19" t="str">
        <f>B3&amp;C264&amp;D273</f>
        <v>DISTRIBUCION VOLUMEN X CRITERIO (Consumiciones)Jamón Curado Ing.&lt;2MIL</v>
      </c>
      <c r="B273" s="19">
        <v>0</v>
      </c>
      <c r="C273" s="19">
        <v>0</v>
      </c>
      <c r="D273" s="20" t="s">
        <v>9</v>
      </c>
      <c r="E273" s="20">
        <v>3.0031873913888298</v>
      </c>
      <c r="F273" s="20">
        <v>2.3101274476545099</v>
      </c>
      <c r="G273" s="20">
        <v>8.5464281891767904</v>
      </c>
      <c r="H273" s="20">
        <v>4.4284073457581004</v>
      </c>
      <c r="I273" s="20">
        <v>5.9720272577066398</v>
      </c>
      <c r="J273" s="20">
        <v>6.5418738232136802</v>
      </c>
      <c r="K273" s="20">
        <v>6.9681741179176502</v>
      </c>
      <c r="L273" s="20">
        <v>4.4920553147382298</v>
      </c>
      <c r="M273" s="51">
        <v>4.0174244392554304</v>
      </c>
    </row>
    <row r="274" spans="1:13" x14ac:dyDescent="0.35">
      <c r="A274" s="19" t="str">
        <f>B3&amp;C264&amp;D274</f>
        <v>DISTRIBUCION VOLUMEN X CRITERIO (Consumiciones)Jamón Curado Ing.2-5MIL</v>
      </c>
      <c r="B274" s="19">
        <v>0</v>
      </c>
      <c r="C274" s="19">
        <v>0</v>
      </c>
      <c r="D274" s="20" t="s">
        <v>10</v>
      </c>
      <c r="E274" s="20">
        <v>5.9602133197501903</v>
      </c>
      <c r="F274" s="20">
        <v>5.8236672756922996</v>
      </c>
      <c r="G274" s="20">
        <v>5.2328382066063597</v>
      </c>
      <c r="H274" s="20">
        <v>4.6746435879932502</v>
      </c>
      <c r="I274" s="20">
        <v>7.8492828055513701</v>
      </c>
      <c r="J274" s="20">
        <v>3.5148328303093699</v>
      </c>
      <c r="K274" s="20">
        <v>6.6003430873140303</v>
      </c>
      <c r="L274" s="20">
        <v>4.1631447275181799</v>
      </c>
      <c r="M274" s="51">
        <v>3.7939961013002601</v>
      </c>
    </row>
    <row r="275" spans="1:13" x14ac:dyDescent="0.35">
      <c r="A275" s="19" t="str">
        <f>B3&amp;C264&amp;D275</f>
        <v>DISTRIBUCION VOLUMEN X CRITERIO (Consumiciones)Jamón Curado Ing.5-10MIL</v>
      </c>
      <c r="B275" s="19">
        <v>0</v>
      </c>
      <c r="C275" s="19">
        <v>0</v>
      </c>
      <c r="D275" s="20" t="s">
        <v>11</v>
      </c>
      <c r="E275" s="20">
        <v>9.0023909552074599</v>
      </c>
      <c r="F275" s="20">
        <v>7.70095865571224</v>
      </c>
      <c r="G275" s="20">
        <v>8.4664248454503106</v>
      </c>
      <c r="H275" s="20">
        <v>7.1951320222654802</v>
      </c>
      <c r="I275" s="20">
        <v>6.7185892420306201</v>
      </c>
      <c r="J275" s="20">
        <v>7.7012546731283402</v>
      </c>
      <c r="K275" s="20">
        <v>6.3032784226534897</v>
      </c>
      <c r="L275" s="20">
        <v>9.3518031345201305</v>
      </c>
      <c r="M275" s="51">
        <v>7.3856150300829499</v>
      </c>
    </row>
    <row r="276" spans="1:13" x14ac:dyDescent="0.35">
      <c r="A276" s="19" t="str">
        <f>B3&amp;C264&amp;D276</f>
        <v>DISTRIBUCION VOLUMEN X CRITERIO (Consumiciones)Jamón Curado Ing.10-30MIL</v>
      </c>
      <c r="B276" s="19">
        <v>0</v>
      </c>
      <c r="C276" s="19">
        <v>0</v>
      </c>
      <c r="D276" s="20" t="s">
        <v>12</v>
      </c>
      <c r="E276" s="20">
        <v>18.114746089997801</v>
      </c>
      <c r="F276" s="20">
        <v>15.405698895660301</v>
      </c>
      <c r="G276" s="20">
        <v>17.081672863237699</v>
      </c>
      <c r="H276" s="20">
        <v>14.3769144573302</v>
      </c>
      <c r="I276" s="20">
        <v>14.704563380697</v>
      </c>
      <c r="J276" s="20">
        <v>17.152648535606399</v>
      </c>
      <c r="K276" s="20">
        <v>20.318428374072798</v>
      </c>
      <c r="L276" s="20">
        <v>14.3853818888752</v>
      </c>
      <c r="M276" s="51">
        <v>15.7043898798639</v>
      </c>
    </row>
    <row r="277" spans="1:13" x14ac:dyDescent="0.35">
      <c r="A277" s="19" t="str">
        <f>B3&amp;C264&amp;D277</f>
        <v>DISTRIBUCION VOLUMEN X CRITERIO (Consumiciones)Jamón Curado Ing.30-100MIL</v>
      </c>
      <c r="B277" s="19">
        <v>0</v>
      </c>
      <c r="C277" s="19">
        <v>0</v>
      </c>
      <c r="D277" s="20" t="s">
        <v>13</v>
      </c>
      <c r="E277" s="20">
        <v>22.4949529767831</v>
      </c>
      <c r="F277" s="20">
        <v>24.674647715120699</v>
      </c>
      <c r="G277" s="20">
        <v>22.809077904921001</v>
      </c>
      <c r="H277" s="20">
        <v>22.374536988281601</v>
      </c>
      <c r="I277" s="20">
        <v>22.678427195364801</v>
      </c>
      <c r="J277" s="20">
        <v>29.204301151005499</v>
      </c>
      <c r="K277" s="20">
        <v>21.866585920003299</v>
      </c>
      <c r="L277" s="20">
        <v>20.191721310744398</v>
      </c>
      <c r="M277" s="51">
        <v>26.852835314035701</v>
      </c>
    </row>
    <row r="278" spans="1:13" x14ac:dyDescent="0.35">
      <c r="A278" s="19" t="str">
        <f>B3&amp;C264&amp;D278</f>
        <v>DISTRIBUCION VOLUMEN X CRITERIO (Consumiciones)Jamón Curado Ing.100-200MIL</v>
      </c>
      <c r="B278" s="19">
        <v>0</v>
      </c>
      <c r="C278" s="19">
        <v>0</v>
      </c>
      <c r="D278" s="20" t="s">
        <v>14</v>
      </c>
      <c r="E278" s="20">
        <v>10.9209513762264</v>
      </c>
      <c r="F278" s="20">
        <v>8.9144029109244105</v>
      </c>
      <c r="G278" s="20">
        <v>10.979539987609501</v>
      </c>
      <c r="H278" s="20">
        <v>10.8114609463963</v>
      </c>
      <c r="I278" s="20">
        <v>11.287740771669799</v>
      </c>
      <c r="J278" s="20">
        <v>9.3067874137610307</v>
      </c>
      <c r="K278" s="20">
        <v>10.0793398628535</v>
      </c>
      <c r="L278" s="20">
        <v>10.926605554934399</v>
      </c>
      <c r="M278" s="51">
        <v>13.5612176421005</v>
      </c>
    </row>
    <row r="279" spans="1:13" x14ac:dyDescent="0.35">
      <c r="A279" s="19" t="str">
        <f>B3&amp;C264&amp;D279</f>
        <v>DISTRIBUCION VOLUMEN X CRITERIO (Consumiciones)Jamón Curado Ing.200-500MIL</v>
      </c>
      <c r="B279" s="19">
        <v>0</v>
      </c>
      <c r="C279" s="19">
        <v>0</v>
      </c>
      <c r="D279" s="20" t="s">
        <v>15</v>
      </c>
      <c r="E279" s="20">
        <v>10.6470206919719</v>
      </c>
      <c r="F279" s="20">
        <v>11.793345720490001</v>
      </c>
      <c r="G279" s="20">
        <v>12.106571125671801</v>
      </c>
      <c r="H279" s="20">
        <v>14.1686851414246</v>
      </c>
      <c r="I279" s="20">
        <v>14.488220340500201</v>
      </c>
      <c r="J279" s="20">
        <v>11.3499077780513</v>
      </c>
      <c r="K279" s="20">
        <v>11.873058430998499</v>
      </c>
      <c r="L279" s="20">
        <v>13.022485760756</v>
      </c>
      <c r="M279" s="51">
        <v>12.404250369791299</v>
      </c>
    </row>
    <row r="280" spans="1:13" x14ac:dyDescent="0.35">
      <c r="A280" s="19" t="str">
        <f>B3&amp;C264&amp;D280</f>
        <v>DISTRIBUCION VOLUMEN X CRITERIO (Consumiciones)Jamón Curado Ing.&gt;500MIL</v>
      </c>
      <c r="B280" s="19">
        <v>0</v>
      </c>
      <c r="C280" s="19">
        <v>0</v>
      </c>
      <c r="D280" s="20" t="s">
        <v>16</v>
      </c>
      <c r="E280" s="20">
        <v>19.8565317097964</v>
      </c>
      <c r="F280" s="20">
        <v>23.377161366536399</v>
      </c>
      <c r="G280" s="20">
        <v>14.777435158658999</v>
      </c>
      <c r="H280" s="20">
        <v>21.9702384515085</v>
      </c>
      <c r="I280" s="20">
        <v>16.301159537196099</v>
      </c>
      <c r="J280" s="20">
        <v>15.2284162060905</v>
      </c>
      <c r="K280" s="20">
        <v>15.990788098246499</v>
      </c>
      <c r="L280" s="20">
        <v>23.46679887801</v>
      </c>
      <c r="M280" s="51">
        <v>16.280291827627298</v>
      </c>
    </row>
    <row r="281" spans="1:13" x14ac:dyDescent="0.35">
      <c r="A281" s="19" t="str">
        <f>B3&amp;C264&amp;D281</f>
        <v>DISTRIBUCION VOLUMEN X CRITERIO (Consumiciones)Jamón Curado Ing.DE 15 A 19 AÑOS</v>
      </c>
      <c r="B281" s="19">
        <v>0</v>
      </c>
      <c r="C281" s="19">
        <v>0</v>
      </c>
      <c r="D281" s="20" t="s">
        <v>39</v>
      </c>
      <c r="E281" s="20">
        <v>2.4710771813075199</v>
      </c>
      <c r="F281" s="20">
        <v>2.4660978218005898</v>
      </c>
      <c r="G281" s="20">
        <v>4.5207221199225902</v>
      </c>
      <c r="H281" s="20">
        <v>4.3123447314967702</v>
      </c>
      <c r="I281" s="20">
        <v>5.0039937742403904</v>
      </c>
      <c r="J281" s="20">
        <v>1.0336282749517101</v>
      </c>
      <c r="K281" s="20" t="s">
        <v>282</v>
      </c>
      <c r="L281" s="20">
        <v>1.97494215467904</v>
      </c>
      <c r="M281" s="51" t="s">
        <v>282</v>
      </c>
    </row>
    <row r="282" spans="1:13" x14ac:dyDescent="0.35">
      <c r="A282" s="19" t="str">
        <f>B3&amp;C264&amp;D282</f>
        <v>DISTRIBUCION VOLUMEN X CRITERIO (Consumiciones)Jamón Curado Ing.DE 20 A 24 AÑOS</v>
      </c>
      <c r="B282" s="19">
        <v>0</v>
      </c>
      <c r="C282" s="19">
        <v>0</v>
      </c>
      <c r="D282" s="20" t="s">
        <v>40</v>
      </c>
      <c r="E282" s="20">
        <v>2.4892815937066701</v>
      </c>
      <c r="F282" s="20">
        <v>2.2674399742383899</v>
      </c>
      <c r="G282" s="20">
        <v>3.7315151690339698</v>
      </c>
      <c r="H282" s="20">
        <v>0.51487357668171096</v>
      </c>
      <c r="I282" s="20">
        <v>1.06580276178571</v>
      </c>
      <c r="J282" s="20">
        <v>1.1281941114340801</v>
      </c>
      <c r="K282" s="20">
        <v>3.1108705011256901</v>
      </c>
      <c r="L282" s="20">
        <v>1.5866884076810599</v>
      </c>
      <c r="M282" s="51">
        <v>2.9605228320771402</v>
      </c>
    </row>
    <row r="283" spans="1:13" x14ac:dyDescent="0.35">
      <c r="A283" s="19" t="str">
        <f>B3&amp;C264&amp;D283</f>
        <v>DISTRIBUCION VOLUMEN X CRITERIO (Consumiciones)Jamón Curado Ing.DE 25 A 34 AÑOS</v>
      </c>
      <c r="B283" s="19">
        <v>0</v>
      </c>
      <c r="C283" s="19">
        <v>0</v>
      </c>
      <c r="D283" s="20" t="s">
        <v>41</v>
      </c>
      <c r="E283" s="20">
        <v>9.8968831955808003</v>
      </c>
      <c r="F283" s="20">
        <v>10.2008200320643</v>
      </c>
      <c r="G283" s="20">
        <v>8.0448692157633293</v>
      </c>
      <c r="H283" s="20">
        <v>8.75465474042932</v>
      </c>
      <c r="I283" s="20">
        <v>7.6971718707712604</v>
      </c>
      <c r="J283" s="20">
        <v>6.5505533476999602</v>
      </c>
      <c r="K283" s="20">
        <v>6.2628805180367797</v>
      </c>
      <c r="L283" s="20">
        <v>7.2628170345466696</v>
      </c>
      <c r="M283" s="51">
        <v>4.5161971585768601</v>
      </c>
    </row>
    <row r="284" spans="1:13" x14ac:dyDescent="0.35">
      <c r="A284" s="19" t="str">
        <f>B3&amp;C264&amp;D284</f>
        <v>DISTRIBUCION VOLUMEN X CRITERIO (Consumiciones)Jamón Curado Ing.DE 35 A 49 AÑOS</v>
      </c>
      <c r="B284" s="19">
        <v>0</v>
      </c>
      <c r="C284" s="19">
        <v>0</v>
      </c>
      <c r="D284" s="20" t="s">
        <v>42</v>
      </c>
      <c r="E284" s="20">
        <v>25.494361275747</v>
      </c>
      <c r="F284" s="20">
        <v>25.635896808900799</v>
      </c>
      <c r="G284" s="20">
        <v>23.870265755943901</v>
      </c>
      <c r="H284" s="20">
        <v>23.364762696313601</v>
      </c>
      <c r="I284" s="20">
        <v>22.202230826987702</v>
      </c>
      <c r="J284" s="20">
        <v>23.287154591903899</v>
      </c>
      <c r="K284" s="20">
        <v>23.325311498806499</v>
      </c>
      <c r="L284" s="20">
        <v>24.5514166530042</v>
      </c>
      <c r="M284" s="51">
        <v>22.507748670883799</v>
      </c>
    </row>
    <row r="285" spans="1:13" x14ac:dyDescent="0.35">
      <c r="A285" s="19" t="str">
        <f>B3&amp;C264&amp;D285</f>
        <v>DISTRIBUCION VOLUMEN X CRITERIO (Consumiciones)Jamón Curado Ing.DE 50 A 59 AÑOS</v>
      </c>
      <c r="B285" s="19">
        <v>0</v>
      </c>
      <c r="C285" s="19">
        <v>0</v>
      </c>
      <c r="D285" s="20" t="s">
        <v>43</v>
      </c>
      <c r="E285" s="20">
        <v>26.410411084020399</v>
      </c>
      <c r="F285" s="20">
        <v>27.004186261966002</v>
      </c>
      <c r="G285" s="20">
        <v>23.334273430889901</v>
      </c>
      <c r="H285" s="20">
        <v>22.220846266850799</v>
      </c>
      <c r="I285" s="20">
        <v>28.982743314837901</v>
      </c>
      <c r="J285" s="20">
        <v>30.785793113560899</v>
      </c>
      <c r="K285" s="20">
        <v>29.8390055038459</v>
      </c>
      <c r="L285" s="20">
        <v>25.5500913383277</v>
      </c>
      <c r="M285" s="51">
        <v>27.7804505818895</v>
      </c>
    </row>
    <row r="286" spans="1:13" x14ac:dyDescent="0.35">
      <c r="A286" s="19" t="str">
        <f>B3&amp;C264&amp;D286</f>
        <v>DISTRIBUCION VOLUMEN X CRITERIO (Consumiciones)Jamón Curado Ing.DE 60 A 75 AÑOS</v>
      </c>
      <c r="B286" s="19">
        <v>0</v>
      </c>
      <c r="C286" s="19">
        <v>0</v>
      </c>
      <c r="D286" s="20" t="s">
        <v>44</v>
      </c>
      <c r="E286" s="20">
        <v>33.237982376310903</v>
      </c>
      <c r="F286" s="20">
        <v>32.425565989161498</v>
      </c>
      <c r="G286" s="20">
        <v>36.498348839734703</v>
      </c>
      <c r="H286" s="20">
        <v>40.8325384444625</v>
      </c>
      <c r="I286" s="20">
        <v>35.0480674555577</v>
      </c>
      <c r="J286" s="20">
        <v>37.214701853051302</v>
      </c>
      <c r="K286" s="20">
        <v>37.461942667411698</v>
      </c>
      <c r="L286" s="20">
        <v>39.074042696809599</v>
      </c>
      <c r="M286" s="51">
        <v>42.235103421035902</v>
      </c>
    </row>
    <row r="287" spans="1:13" x14ac:dyDescent="0.35">
      <c r="A287" s="19" t="str">
        <f>B3&amp;C264&amp;D287</f>
        <v>DISTRIBUCION VOLUMEN X CRITERIO (Consumiciones)Jamón Curado Ing.NIVEL ALTO</v>
      </c>
      <c r="B287" s="19">
        <v>0</v>
      </c>
      <c r="C287" s="19">
        <v>0</v>
      </c>
      <c r="D287" s="20" t="s">
        <v>256</v>
      </c>
      <c r="E287" s="20">
        <v>28.3334778737843</v>
      </c>
      <c r="F287" s="20">
        <v>27.1412910769421</v>
      </c>
      <c r="G287" s="20">
        <v>21.1092851690887</v>
      </c>
      <c r="H287" s="20">
        <v>26.341508503353701</v>
      </c>
      <c r="I287" s="20">
        <v>26.0048278069888</v>
      </c>
      <c r="J287" s="20">
        <v>26.830981068007301</v>
      </c>
      <c r="K287" s="20">
        <v>32.676737146757901</v>
      </c>
      <c r="L287" s="20">
        <v>23.816594147075602</v>
      </c>
      <c r="M287" s="51">
        <v>29.049969578109302</v>
      </c>
    </row>
    <row r="288" spans="1:13" x14ac:dyDescent="0.35">
      <c r="A288" s="19" t="str">
        <f>B3&amp;C264&amp;D288</f>
        <v>DISTRIBUCION VOLUMEN X CRITERIO (Consumiciones)Jamón Curado Ing.NIVEL MEDIO ALTO</v>
      </c>
      <c r="B288" s="19">
        <v>0</v>
      </c>
      <c r="C288" s="19">
        <v>0</v>
      </c>
      <c r="D288" s="20" t="s">
        <v>257</v>
      </c>
      <c r="E288" s="20">
        <v>13.633719494188901</v>
      </c>
      <c r="F288" s="20">
        <v>17.262480863909499</v>
      </c>
      <c r="G288" s="20">
        <v>14.546335221080501</v>
      </c>
      <c r="H288" s="20">
        <v>15.079934630965701</v>
      </c>
      <c r="I288" s="20">
        <v>13.397496111532901</v>
      </c>
      <c r="J288" s="20">
        <v>14.254628626166699</v>
      </c>
      <c r="K288" s="20">
        <v>11.6140695286272</v>
      </c>
      <c r="L288" s="20">
        <v>13.2690306475589</v>
      </c>
      <c r="M288" s="51">
        <v>15.113562352925699</v>
      </c>
    </row>
    <row r="289" spans="1:13" x14ac:dyDescent="0.35">
      <c r="A289" s="19" t="str">
        <f>B3&amp;C264&amp;D289</f>
        <v>DISTRIBUCION VOLUMEN X CRITERIO (Consumiciones)Jamón Curado Ing.NIVEL MEDIO</v>
      </c>
      <c r="B289" s="19">
        <v>0</v>
      </c>
      <c r="C289" s="19">
        <v>0</v>
      </c>
      <c r="D289" s="20" t="s">
        <v>258</v>
      </c>
      <c r="E289" s="20">
        <v>25.625830878890099</v>
      </c>
      <c r="F289" s="20">
        <v>24.509094916731101</v>
      </c>
      <c r="G289" s="20">
        <v>31.6173011283514</v>
      </c>
      <c r="H289" s="20">
        <v>26.100488600952701</v>
      </c>
      <c r="I289" s="20">
        <v>25.479460890498402</v>
      </c>
      <c r="J289" s="20">
        <v>31.295038840151701</v>
      </c>
      <c r="K289" s="20">
        <v>22.872058804015602</v>
      </c>
      <c r="L289" s="20">
        <v>29.790004163902701</v>
      </c>
      <c r="M289" s="51">
        <v>23.677894298300998</v>
      </c>
    </row>
    <row r="290" spans="1:13" x14ac:dyDescent="0.35">
      <c r="A290" s="19" t="str">
        <f>B3&amp;C264&amp;D290</f>
        <v>DISTRIBUCION VOLUMEN X CRITERIO (Consumiciones)Jamón Curado Ing.NIVEL MEDIO BAJO</v>
      </c>
      <c r="B290" s="19">
        <v>0</v>
      </c>
      <c r="C290" s="19">
        <v>0</v>
      </c>
      <c r="D290" s="20" t="s">
        <v>259</v>
      </c>
      <c r="E290" s="20">
        <v>16.366340883467799</v>
      </c>
      <c r="F290" s="20">
        <v>12.842504593522699</v>
      </c>
      <c r="G290" s="20">
        <v>14.212665692194401</v>
      </c>
      <c r="H290" s="20">
        <v>13.0771518254159</v>
      </c>
      <c r="I290" s="20">
        <v>14.1583719722874</v>
      </c>
      <c r="J290" s="20">
        <v>10.7889883055333</v>
      </c>
      <c r="K290" s="20">
        <v>14.423559497709601</v>
      </c>
      <c r="L290" s="20">
        <v>17.338950600473201</v>
      </c>
      <c r="M290" s="51">
        <v>17.0307225039369</v>
      </c>
    </row>
    <row r="291" spans="1:13" x14ac:dyDescent="0.35">
      <c r="A291" s="19" t="str">
        <f>B3&amp;C264&amp;D291</f>
        <v>DISTRIBUCION VOLUMEN X CRITERIO (Consumiciones)Jamón Curado Ing.HOMBRE</v>
      </c>
      <c r="B291" s="19">
        <v>0</v>
      </c>
      <c r="C291" s="19">
        <v>0</v>
      </c>
      <c r="D291" s="20" t="s">
        <v>21</v>
      </c>
      <c r="E291" s="20">
        <v>47.593730823232903</v>
      </c>
      <c r="F291" s="20">
        <v>44.274051202926103</v>
      </c>
      <c r="G291" s="20">
        <v>48.482901292100301</v>
      </c>
      <c r="H291" s="20">
        <v>53.373763439556797</v>
      </c>
      <c r="I291" s="20">
        <v>49.983993310888899</v>
      </c>
      <c r="J291" s="20">
        <v>50.918969867546799</v>
      </c>
      <c r="K291" s="20">
        <v>51.755281583715799</v>
      </c>
      <c r="L291" s="20">
        <v>54.846453514176098</v>
      </c>
      <c r="M291" s="51">
        <v>55.883272245737203</v>
      </c>
    </row>
    <row r="292" spans="1:13" x14ac:dyDescent="0.35">
      <c r="A292" s="19" t="str">
        <f>B3&amp;C264&amp;D292</f>
        <v>DISTRIBUCION VOLUMEN X CRITERIO (Consumiciones)Jamón Curado Ing.MUJER</v>
      </c>
      <c r="B292" s="19">
        <v>0</v>
      </c>
      <c r="C292" s="19">
        <v>0</v>
      </c>
      <c r="D292" s="20" t="s">
        <v>22</v>
      </c>
      <c r="E292" s="20">
        <v>52.406269176767097</v>
      </c>
      <c r="F292" s="20">
        <v>55.725948797073897</v>
      </c>
      <c r="G292" s="20">
        <v>51.517059645674401</v>
      </c>
      <c r="H292" s="20">
        <v>46.626274442359303</v>
      </c>
      <c r="I292" s="20">
        <v>50.016033015902401</v>
      </c>
      <c r="J292" s="20">
        <v>49.081030132453201</v>
      </c>
      <c r="K292" s="20">
        <v>48.244718416284201</v>
      </c>
      <c r="L292" s="20">
        <v>45.153512186789797</v>
      </c>
      <c r="M292" s="51">
        <v>44.116727754262797</v>
      </c>
    </row>
    <row r="293" spans="1:13" x14ac:dyDescent="0.35">
      <c r="A293" s="19" t="str">
        <f>B3&amp;C293&amp;D293</f>
        <v>DISTRIBUCION VOLUMEN X CRITERIO (Consumiciones)J.Curado Normal IngT.ESPAÑA</v>
      </c>
      <c r="B293" s="19">
        <v>0</v>
      </c>
      <c r="C293" s="19" t="s">
        <v>178</v>
      </c>
      <c r="D293" s="20" t="s">
        <v>36</v>
      </c>
      <c r="E293" s="20">
        <v>100</v>
      </c>
      <c r="F293" s="20">
        <v>100</v>
      </c>
      <c r="G293" s="20">
        <v>100</v>
      </c>
      <c r="H293" s="20">
        <v>100</v>
      </c>
      <c r="I293" s="20">
        <v>100</v>
      </c>
      <c r="J293" s="20">
        <v>100</v>
      </c>
      <c r="K293" s="20">
        <v>100</v>
      </c>
      <c r="L293" s="20">
        <v>100</v>
      </c>
      <c r="M293" s="51">
        <v>100</v>
      </c>
    </row>
    <row r="294" spans="1:13" x14ac:dyDescent="0.35">
      <c r="A294" s="19" t="str">
        <f>B3&amp;C293&amp;D294</f>
        <v>DISTRIBUCION VOLUMEN X CRITERIO (Consumiciones)J.Curado Normal IngBCN AM</v>
      </c>
      <c r="B294" s="19">
        <v>0</v>
      </c>
      <c r="C294" s="19">
        <v>0</v>
      </c>
      <c r="D294" s="20" t="s">
        <v>1</v>
      </c>
      <c r="E294" s="20">
        <v>8.1041922913087401</v>
      </c>
      <c r="F294" s="20">
        <v>10.430052153748299</v>
      </c>
      <c r="G294" s="20">
        <v>7.39900203893857</v>
      </c>
      <c r="H294" s="20">
        <v>7.6127845526278604</v>
      </c>
      <c r="I294" s="20">
        <v>8.6723550313856705</v>
      </c>
      <c r="J294" s="20">
        <v>9.9245439218180493</v>
      </c>
      <c r="K294" s="20">
        <v>8.0916860731934293</v>
      </c>
      <c r="L294" s="20">
        <v>9.7530159071048796</v>
      </c>
      <c r="M294" s="51">
        <v>10.041020750856299</v>
      </c>
    </row>
    <row r="295" spans="1:13" x14ac:dyDescent="0.35">
      <c r="A295" s="19" t="str">
        <f>B3&amp;C293&amp;D295</f>
        <v>DISTRIBUCION VOLUMEN X CRITERIO (Consumiciones)J.Curado Normal IngREST.CAT ARAGON</v>
      </c>
      <c r="B295" s="19">
        <v>0</v>
      </c>
      <c r="C295" s="19">
        <v>0</v>
      </c>
      <c r="D295" s="20" t="s">
        <v>2</v>
      </c>
      <c r="E295" s="20">
        <v>9.7852414408702195</v>
      </c>
      <c r="F295" s="20">
        <v>8.8864370814735292</v>
      </c>
      <c r="G295" s="20">
        <v>8.3029502025911004</v>
      </c>
      <c r="H295" s="20">
        <v>14.8819666596802</v>
      </c>
      <c r="I295" s="20">
        <v>11.118512015043001</v>
      </c>
      <c r="J295" s="20">
        <v>10.2676156727342</v>
      </c>
      <c r="K295" s="20">
        <v>6.9212927152701704</v>
      </c>
      <c r="L295" s="20">
        <v>7.1718789341943499</v>
      </c>
      <c r="M295" s="51">
        <v>15.132856634491301</v>
      </c>
    </row>
    <row r="296" spans="1:13" x14ac:dyDescent="0.35">
      <c r="A296" s="19" t="str">
        <f>B3&amp;C293&amp;D296</f>
        <v>DISTRIBUCION VOLUMEN X CRITERIO (Consumiciones)J.Curado Normal IngLEVANTE</v>
      </c>
      <c r="B296" s="19">
        <v>0</v>
      </c>
      <c r="C296" s="19">
        <v>0</v>
      </c>
      <c r="D296" s="20" t="s">
        <v>3</v>
      </c>
      <c r="E296" s="20">
        <v>18.005590302782</v>
      </c>
      <c r="F296" s="20">
        <v>14.6724096933957</v>
      </c>
      <c r="G296" s="20">
        <v>17.957526115119599</v>
      </c>
      <c r="H296" s="20">
        <v>10.122125788338099</v>
      </c>
      <c r="I296" s="20">
        <v>16.4289432569201</v>
      </c>
      <c r="J296" s="20">
        <v>16.663028137020302</v>
      </c>
      <c r="K296" s="20">
        <v>14.795808500653701</v>
      </c>
      <c r="L296" s="20">
        <v>13.271296488291799</v>
      </c>
      <c r="M296" s="51">
        <v>13.2272696944086</v>
      </c>
    </row>
    <row r="297" spans="1:13" x14ac:dyDescent="0.35">
      <c r="A297" s="19" t="str">
        <f>B3&amp;C293&amp;D297</f>
        <v>DISTRIBUCION VOLUMEN X CRITERIO (Consumiciones)J.Curado Normal IngANDALUCIA</v>
      </c>
      <c r="B297" s="19">
        <v>0</v>
      </c>
      <c r="C297" s="19">
        <v>0</v>
      </c>
      <c r="D297" s="20" t="s">
        <v>4</v>
      </c>
      <c r="E297" s="20">
        <v>19.478708078630302</v>
      </c>
      <c r="F297" s="20">
        <v>17.675727333047998</v>
      </c>
      <c r="G297" s="20">
        <v>23.391494085749901</v>
      </c>
      <c r="H297" s="20">
        <v>20.5508868500593</v>
      </c>
      <c r="I297" s="20">
        <v>18.8539667616072</v>
      </c>
      <c r="J297" s="20">
        <v>17.409625344519501</v>
      </c>
      <c r="K297" s="20">
        <v>22.214377403611099</v>
      </c>
      <c r="L297" s="20">
        <v>18.4271276123051</v>
      </c>
      <c r="M297" s="51">
        <v>23.2444425292469</v>
      </c>
    </row>
    <row r="298" spans="1:13" x14ac:dyDescent="0.35">
      <c r="A298" s="19" t="str">
        <f>B3&amp;C293&amp;D298</f>
        <v>DISTRIBUCION VOLUMEN X CRITERIO (Consumiciones)J.Curado Normal IngMDD AM</v>
      </c>
      <c r="B298" s="19">
        <v>0</v>
      </c>
      <c r="C298" s="19">
        <v>0</v>
      </c>
      <c r="D298" s="20" t="s">
        <v>5</v>
      </c>
      <c r="E298" s="20">
        <v>17.254018869904701</v>
      </c>
      <c r="F298" s="20">
        <v>21.585858928979899</v>
      </c>
      <c r="G298" s="20">
        <v>11.215766292989001</v>
      </c>
      <c r="H298" s="20">
        <v>21.063536721625301</v>
      </c>
      <c r="I298" s="20">
        <v>15.005271271741799</v>
      </c>
      <c r="J298" s="20">
        <v>17.222586344408398</v>
      </c>
      <c r="K298" s="20">
        <v>15.9772637081824</v>
      </c>
      <c r="L298" s="20">
        <v>19.7162288756906</v>
      </c>
      <c r="M298" s="51">
        <v>15.5346904052311</v>
      </c>
    </row>
    <row r="299" spans="1:13" x14ac:dyDescent="0.35">
      <c r="A299" s="19" t="str">
        <f>B3&amp;C293&amp;D299</f>
        <v>DISTRIBUCION VOLUMEN X CRITERIO (Consumiciones)J.Curado Normal IngRTO CENTRO</v>
      </c>
      <c r="B299" s="19">
        <v>0</v>
      </c>
      <c r="C299" s="19">
        <v>0</v>
      </c>
      <c r="D299" s="20" t="s">
        <v>6</v>
      </c>
      <c r="E299" s="20">
        <v>11.8096980168842</v>
      </c>
      <c r="F299" s="20">
        <v>8.5136974357929205</v>
      </c>
      <c r="G299" s="20">
        <v>17.196722576123001</v>
      </c>
      <c r="H299" s="20">
        <v>10.0621950106302</v>
      </c>
      <c r="I299" s="20">
        <v>9.3789543179492796</v>
      </c>
      <c r="J299" s="20">
        <v>14.242396341278701</v>
      </c>
      <c r="K299" s="20">
        <v>14.185156115397101</v>
      </c>
      <c r="L299" s="20">
        <v>13.222970696269099</v>
      </c>
      <c r="M299" s="51">
        <v>8.5768788087718502</v>
      </c>
    </row>
    <row r="300" spans="1:13" x14ac:dyDescent="0.35">
      <c r="A300" s="19" t="str">
        <f>B3&amp;C293&amp;D300</f>
        <v>DISTRIBUCION VOLUMEN X CRITERIO (Consumiciones)J.Curado Normal IngNORTE-CENTRO</v>
      </c>
      <c r="B300" s="19">
        <v>0</v>
      </c>
      <c r="C300" s="19">
        <v>0</v>
      </c>
      <c r="D300" s="20" t="s">
        <v>7</v>
      </c>
      <c r="E300" s="20">
        <v>9.5248061061184295</v>
      </c>
      <c r="F300" s="20">
        <v>10.9160807013015</v>
      </c>
      <c r="G300" s="20">
        <v>8.6089953412476099</v>
      </c>
      <c r="H300" s="20">
        <v>9.9988321861729794</v>
      </c>
      <c r="I300" s="20">
        <v>11.877374664712599</v>
      </c>
      <c r="J300" s="20">
        <v>8.8947431121341491</v>
      </c>
      <c r="K300" s="20">
        <v>12.478961531357299</v>
      </c>
      <c r="L300" s="20">
        <v>12.158599871143601</v>
      </c>
      <c r="M300" s="51">
        <v>7.6140046038877296</v>
      </c>
    </row>
    <row r="301" spans="1:13" x14ac:dyDescent="0.35">
      <c r="A301" s="19" t="str">
        <f>B3&amp;C293&amp;D301</f>
        <v>DISTRIBUCION VOLUMEN X CRITERIO (Consumiciones)J.Curado Normal IngNOROESTE</v>
      </c>
      <c r="B301" s="19">
        <v>0</v>
      </c>
      <c r="C301" s="19">
        <v>0</v>
      </c>
      <c r="D301" s="20" t="s">
        <v>8</v>
      </c>
      <c r="E301" s="20">
        <v>6.0377412620197504</v>
      </c>
      <c r="F301" s="20">
        <v>7.3197502598629001</v>
      </c>
      <c r="G301" s="20">
        <v>5.9275484560826097</v>
      </c>
      <c r="H301" s="20">
        <v>5.7076569319949897</v>
      </c>
      <c r="I301" s="20">
        <v>8.6646295937836992</v>
      </c>
      <c r="J301" s="20">
        <v>5.3754611260865603</v>
      </c>
      <c r="K301" s="20">
        <v>5.3354436044866196</v>
      </c>
      <c r="L301" s="20">
        <v>6.2788769865367202</v>
      </c>
      <c r="M301" s="51">
        <v>6.6288532538588099</v>
      </c>
    </row>
    <row r="302" spans="1:13" x14ac:dyDescent="0.35">
      <c r="A302" s="19" t="str">
        <f>B3&amp;C293&amp;D302</f>
        <v>DISTRIBUCION VOLUMEN X CRITERIO (Consumiciones)J.Curado Normal Ing&lt;2MIL</v>
      </c>
      <c r="B302" s="19">
        <v>0</v>
      </c>
      <c r="C302" s="19">
        <v>0</v>
      </c>
      <c r="D302" s="20" t="s">
        <v>9</v>
      </c>
      <c r="E302" s="20">
        <v>3.2928452186279</v>
      </c>
      <c r="F302" s="20">
        <v>1.4799820643644701</v>
      </c>
      <c r="G302" s="20">
        <v>9.8808516029755893</v>
      </c>
      <c r="H302" s="20">
        <v>4.3578038776518699</v>
      </c>
      <c r="I302" s="20">
        <v>7.5057413654840603</v>
      </c>
      <c r="J302" s="20">
        <v>6.5424074466688902</v>
      </c>
      <c r="K302" s="20">
        <v>7.1185020041194802</v>
      </c>
      <c r="L302" s="20">
        <v>4.1960862634595699</v>
      </c>
      <c r="M302" s="51">
        <v>4.2194019394155102</v>
      </c>
    </row>
    <row r="303" spans="1:13" x14ac:dyDescent="0.35">
      <c r="A303" s="19" t="str">
        <f>B3&amp;C293&amp;D303</f>
        <v>DISTRIBUCION VOLUMEN X CRITERIO (Consumiciones)J.Curado Normal Ing2-5MIL</v>
      </c>
      <c r="B303" s="19">
        <v>0</v>
      </c>
      <c r="C303" s="19">
        <v>0</v>
      </c>
      <c r="D303" s="20" t="s">
        <v>10</v>
      </c>
      <c r="E303" s="20">
        <v>5.89090230333984</v>
      </c>
      <c r="F303" s="20">
        <v>6.6117274598656204</v>
      </c>
      <c r="G303" s="20">
        <v>3.8893128659526899</v>
      </c>
      <c r="H303" s="20">
        <v>4.2874428395928703</v>
      </c>
      <c r="I303" s="20">
        <v>8.6779062854298594</v>
      </c>
      <c r="J303" s="20">
        <v>3.4851827846261001</v>
      </c>
      <c r="K303" s="20">
        <v>6.0838361956343503</v>
      </c>
      <c r="L303" s="20">
        <v>3.8445539641868001</v>
      </c>
      <c r="M303" s="51">
        <v>4.4710616743027396</v>
      </c>
    </row>
    <row r="304" spans="1:13" x14ac:dyDescent="0.35">
      <c r="A304" s="19" t="str">
        <f>B3&amp;C293&amp;D304</f>
        <v>DISTRIBUCION VOLUMEN X CRITERIO (Consumiciones)J.Curado Normal Ing5-10MIL</v>
      </c>
      <c r="B304" s="19">
        <v>0</v>
      </c>
      <c r="C304" s="19">
        <v>0</v>
      </c>
      <c r="D304" s="20" t="s">
        <v>11</v>
      </c>
      <c r="E304" s="20">
        <v>9.3166314231376894</v>
      </c>
      <c r="F304" s="20">
        <v>6.97554005059117</v>
      </c>
      <c r="G304" s="20">
        <v>8.6721048579461097</v>
      </c>
      <c r="H304" s="20">
        <v>7.7127524759948001</v>
      </c>
      <c r="I304" s="20">
        <v>6.0795944750158997</v>
      </c>
      <c r="J304" s="20">
        <v>8.5356674844272096</v>
      </c>
      <c r="K304" s="20">
        <v>4.4094167487164801</v>
      </c>
      <c r="L304" s="20">
        <v>6.6967161974021403</v>
      </c>
      <c r="M304" s="51">
        <v>6.9599995551799303</v>
      </c>
    </row>
    <row r="305" spans="1:13" x14ac:dyDescent="0.35">
      <c r="A305" s="19" t="str">
        <f>B3&amp;C293&amp;D305</f>
        <v>DISTRIBUCION VOLUMEN X CRITERIO (Consumiciones)J.Curado Normal Ing10-30MIL</v>
      </c>
      <c r="B305" s="19">
        <v>0</v>
      </c>
      <c r="C305" s="19">
        <v>0</v>
      </c>
      <c r="D305" s="20" t="s">
        <v>12</v>
      </c>
      <c r="E305" s="20">
        <v>17.0000911501883</v>
      </c>
      <c r="F305" s="20">
        <v>14.840080710359899</v>
      </c>
      <c r="G305" s="20">
        <v>17.234998015215201</v>
      </c>
      <c r="H305" s="20">
        <v>14.011353802202899</v>
      </c>
      <c r="I305" s="20">
        <v>13.4925338052706</v>
      </c>
      <c r="J305" s="20">
        <v>16.3513583911318</v>
      </c>
      <c r="K305" s="20">
        <v>20.419005064754199</v>
      </c>
      <c r="L305" s="20">
        <v>12.797327895196799</v>
      </c>
      <c r="M305" s="51">
        <v>13.6309411280637</v>
      </c>
    </row>
    <row r="306" spans="1:13" x14ac:dyDescent="0.35">
      <c r="A306" s="19" t="str">
        <f>B3&amp;C293&amp;D306</f>
        <v>DISTRIBUCION VOLUMEN X CRITERIO (Consumiciones)J.Curado Normal Ing30-100MIL</v>
      </c>
      <c r="B306" s="19">
        <v>0</v>
      </c>
      <c r="C306" s="19">
        <v>0</v>
      </c>
      <c r="D306" s="20" t="s">
        <v>13</v>
      </c>
      <c r="E306" s="20">
        <v>21.961221586834</v>
      </c>
      <c r="F306" s="20">
        <v>24.933785347582202</v>
      </c>
      <c r="G306" s="20">
        <v>24.535486267179099</v>
      </c>
      <c r="H306" s="20">
        <v>22.428145027178399</v>
      </c>
      <c r="I306" s="20">
        <v>23.7308298537179</v>
      </c>
      <c r="J306" s="20">
        <v>32.186538247973303</v>
      </c>
      <c r="K306" s="20">
        <v>23.237324274137301</v>
      </c>
      <c r="L306" s="20">
        <v>19.513765977457499</v>
      </c>
      <c r="M306" s="51">
        <v>27.968478937769699</v>
      </c>
    </row>
    <row r="307" spans="1:13" x14ac:dyDescent="0.35">
      <c r="A307" s="19" t="str">
        <f>B3&amp;C293&amp;D307</f>
        <v>DISTRIBUCION VOLUMEN X CRITERIO (Consumiciones)J.Curado Normal Ing100-200MIL</v>
      </c>
      <c r="B307" s="19">
        <v>0</v>
      </c>
      <c r="C307" s="19">
        <v>0</v>
      </c>
      <c r="D307" s="20" t="s">
        <v>14</v>
      </c>
      <c r="E307" s="20">
        <v>10.5118319117899</v>
      </c>
      <c r="F307" s="20">
        <v>8.0830293107235605</v>
      </c>
      <c r="G307" s="20">
        <v>9.8143498156474607</v>
      </c>
      <c r="H307" s="20">
        <v>10.4089337247804</v>
      </c>
      <c r="I307" s="20">
        <v>9.9706779028288608</v>
      </c>
      <c r="J307" s="20">
        <v>7.8547213051862199</v>
      </c>
      <c r="K307" s="20">
        <v>9.2534182822675692</v>
      </c>
      <c r="L307" s="20">
        <v>10.971537723832499</v>
      </c>
      <c r="M307" s="51">
        <v>14.399548507628699</v>
      </c>
    </row>
    <row r="308" spans="1:13" x14ac:dyDescent="0.35">
      <c r="A308" s="19" t="str">
        <f>B3&amp;C293&amp;D308</f>
        <v>DISTRIBUCION VOLUMEN X CRITERIO (Consumiciones)J.Curado Normal Ing200-500MIL</v>
      </c>
      <c r="B308" s="19">
        <v>0</v>
      </c>
      <c r="C308" s="19">
        <v>0</v>
      </c>
      <c r="D308" s="20" t="s">
        <v>15</v>
      </c>
      <c r="E308" s="20">
        <v>10.630065689870699</v>
      </c>
      <c r="F308" s="20">
        <v>12.251787335901399</v>
      </c>
      <c r="G308" s="20">
        <v>11.7636128908327</v>
      </c>
      <c r="H308" s="20">
        <v>12.9165920846701</v>
      </c>
      <c r="I308" s="20">
        <v>13.627709952161</v>
      </c>
      <c r="J308" s="20">
        <v>9.2018576288982405</v>
      </c>
      <c r="K308" s="20">
        <v>13.4992852223934</v>
      </c>
      <c r="L308" s="20">
        <v>14.083008723728801</v>
      </c>
      <c r="M308" s="51">
        <v>11.3284690405231</v>
      </c>
    </row>
    <row r="309" spans="1:13" x14ac:dyDescent="0.35">
      <c r="A309" s="19" t="str">
        <f>B3&amp;C293&amp;D309</f>
        <v>DISTRIBUCION VOLUMEN X CRITERIO (Consumiciones)J.Curado Normal Ing&gt;500MIL</v>
      </c>
      <c r="B309" s="19">
        <v>0</v>
      </c>
      <c r="C309" s="19">
        <v>0</v>
      </c>
      <c r="D309" s="20" t="s">
        <v>16</v>
      </c>
      <c r="E309" s="20">
        <v>21.396406358433801</v>
      </c>
      <c r="F309" s="20">
        <v>24.8240835728148</v>
      </c>
      <c r="G309" s="20">
        <v>14.209291858397201</v>
      </c>
      <c r="H309" s="20">
        <v>23.876963418869298</v>
      </c>
      <c r="I309" s="20">
        <v>16.9150201863783</v>
      </c>
      <c r="J309" s="20">
        <v>15.842267114920601</v>
      </c>
      <c r="K309" s="20">
        <v>15.9791987557747</v>
      </c>
      <c r="L309" s="20">
        <v>27.8970018661967</v>
      </c>
      <c r="M309" s="51">
        <v>17.022124238245599</v>
      </c>
    </row>
    <row r="310" spans="1:13" x14ac:dyDescent="0.35">
      <c r="A310" s="19" t="str">
        <f>B3&amp;C293&amp;D310</f>
        <v>DISTRIBUCION VOLUMEN X CRITERIO (Consumiciones)J.Curado Normal IngDE 15 A 19 AÑOS</v>
      </c>
      <c r="B310" s="19">
        <v>0</v>
      </c>
      <c r="C310" s="19">
        <v>0</v>
      </c>
      <c r="D310" s="20" t="s">
        <v>39</v>
      </c>
      <c r="E310" s="20">
        <v>1.1784629899368</v>
      </c>
      <c r="F310" s="20">
        <v>3.2431007815136099</v>
      </c>
      <c r="G310" s="20">
        <v>4.47825958124871</v>
      </c>
      <c r="H310" s="20">
        <v>1.8443911023805599</v>
      </c>
      <c r="I310" s="20">
        <v>3.8910419489533501</v>
      </c>
      <c r="J310" s="20">
        <v>0.46015204288699801</v>
      </c>
      <c r="K310" s="20" t="s">
        <v>282</v>
      </c>
      <c r="L310" s="20">
        <v>1.2604992076069701</v>
      </c>
      <c r="M310" s="51" t="s">
        <v>282</v>
      </c>
    </row>
    <row r="311" spans="1:13" x14ac:dyDescent="0.35">
      <c r="A311" s="19" t="str">
        <f>B3&amp;C293&amp;D311</f>
        <v>DISTRIBUCION VOLUMEN X CRITERIO (Consumiciones)J.Curado Normal IngDE 20 A 24 AÑOS</v>
      </c>
      <c r="B311" s="19">
        <v>0</v>
      </c>
      <c r="C311" s="19">
        <v>0</v>
      </c>
      <c r="D311" s="20" t="s">
        <v>40</v>
      </c>
      <c r="E311" s="20">
        <v>2.8527644835288699</v>
      </c>
      <c r="F311" s="20">
        <v>2.7142092354935401</v>
      </c>
      <c r="G311" s="20">
        <v>2.9737860243558898</v>
      </c>
      <c r="H311" s="20">
        <v>0.169583753414835</v>
      </c>
      <c r="I311" s="20">
        <v>1.1468984182728199</v>
      </c>
      <c r="J311" s="20">
        <v>0.93935003180179899</v>
      </c>
      <c r="K311" s="20">
        <v>4.2301257936152803</v>
      </c>
      <c r="L311" s="20">
        <v>2.1411477850023002</v>
      </c>
      <c r="M311" s="51">
        <v>2.7391778057025902</v>
      </c>
    </row>
    <row r="312" spans="1:13" x14ac:dyDescent="0.35">
      <c r="A312" s="19" t="str">
        <f>B3&amp;C293&amp;D312</f>
        <v>DISTRIBUCION VOLUMEN X CRITERIO (Consumiciones)J.Curado Normal IngDE 25 A 34 AÑOS</v>
      </c>
      <c r="B312" s="19">
        <v>0</v>
      </c>
      <c r="C312" s="19">
        <v>0</v>
      </c>
      <c r="D312" s="20" t="s">
        <v>41</v>
      </c>
      <c r="E312" s="20">
        <v>10.9100819734343</v>
      </c>
      <c r="F312" s="20">
        <v>11.1124804395137</v>
      </c>
      <c r="G312" s="20">
        <v>8.6743067685505899</v>
      </c>
      <c r="H312" s="20">
        <v>9.7422497193932092</v>
      </c>
      <c r="I312" s="20">
        <v>8.5567983850897296</v>
      </c>
      <c r="J312" s="20">
        <v>6.9588272707998904</v>
      </c>
      <c r="K312" s="20">
        <v>7.4231478257360299</v>
      </c>
      <c r="L312" s="20">
        <v>6.7115781951212297</v>
      </c>
      <c r="M312" s="51">
        <v>4.4489457764334297</v>
      </c>
    </row>
    <row r="313" spans="1:13" x14ac:dyDescent="0.35">
      <c r="A313" s="19" t="str">
        <f>B3&amp;C293&amp;D313</f>
        <v>DISTRIBUCION VOLUMEN X CRITERIO (Consumiciones)J.Curado Normal IngDE 35 A 49 AÑOS</v>
      </c>
      <c r="B313" s="19">
        <v>0</v>
      </c>
      <c r="C313" s="19">
        <v>0</v>
      </c>
      <c r="D313" s="20" t="s">
        <v>42</v>
      </c>
      <c r="E313" s="20">
        <v>25.631774301965699</v>
      </c>
      <c r="F313" s="20">
        <v>24.6887057581996</v>
      </c>
      <c r="G313" s="20">
        <v>24.566793246724799</v>
      </c>
      <c r="H313" s="20">
        <v>24.108001870542001</v>
      </c>
      <c r="I313" s="20">
        <v>21.935320631584801</v>
      </c>
      <c r="J313" s="20">
        <v>23.496162582911801</v>
      </c>
      <c r="K313" s="20">
        <v>23.365839373458499</v>
      </c>
      <c r="L313" s="20">
        <v>24.0075184768281</v>
      </c>
      <c r="M313" s="51">
        <v>20.536341799742001</v>
      </c>
    </row>
    <row r="314" spans="1:13" x14ac:dyDescent="0.35">
      <c r="A314" s="19" t="str">
        <f>B3&amp;C293&amp;D314</f>
        <v>DISTRIBUCION VOLUMEN X CRITERIO (Consumiciones)J.Curado Normal IngDE 50 A 59 AÑOS</v>
      </c>
      <c r="B314" s="19">
        <v>0</v>
      </c>
      <c r="C314" s="19">
        <v>0</v>
      </c>
      <c r="D314" s="20" t="s">
        <v>43</v>
      </c>
      <c r="E314" s="20">
        <v>27.426216464629199</v>
      </c>
      <c r="F314" s="20">
        <v>25.173294019869601</v>
      </c>
      <c r="G314" s="20">
        <v>23.733653623624502</v>
      </c>
      <c r="H314" s="20">
        <v>24.690679774739401</v>
      </c>
      <c r="I314" s="20">
        <v>30.031527389873599</v>
      </c>
      <c r="J314" s="20">
        <v>32.019141654299297</v>
      </c>
      <c r="K314" s="20">
        <v>32.229392131185897</v>
      </c>
      <c r="L314" s="20">
        <v>28.180805389753701</v>
      </c>
      <c r="M314" s="51">
        <v>27.915072728081501</v>
      </c>
    </row>
    <row r="315" spans="1:13" x14ac:dyDescent="0.35">
      <c r="A315" s="19" t="str">
        <f>B3&amp;C293&amp;D315</f>
        <v>DISTRIBUCION VOLUMEN X CRITERIO (Consumiciones)J.Curado Normal IngDE 60 A 75 AÑOS</v>
      </c>
      <c r="B315" s="19">
        <v>0</v>
      </c>
      <c r="C315" s="19">
        <v>0</v>
      </c>
      <c r="D315" s="20" t="s">
        <v>44</v>
      </c>
      <c r="E315" s="20">
        <v>32.000695791875401</v>
      </c>
      <c r="F315" s="20">
        <v>33.068225617613201</v>
      </c>
      <c r="G315" s="20">
        <v>35.573199222843101</v>
      </c>
      <c r="H315" s="20">
        <v>39.445079347594898</v>
      </c>
      <c r="I315" s="20">
        <v>34.438424632912103</v>
      </c>
      <c r="J315" s="20">
        <v>36.1263631866412</v>
      </c>
      <c r="K315" s="20">
        <v>32.751482458586601</v>
      </c>
      <c r="L315" s="20">
        <v>37.698445391531003</v>
      </c>
      <c r="M315" s="51">
        <v>44.360487745207102</v>
      </c>
    </row>
    <row r="316" spans="1:13" x14ac:dyDescent="0.35">
      <c r="A316" s="19" t="str">
        <f>B3&amp;C293&amp;D316</f>
        <v>DISTRIBUCION VOLUMEN X CRITERIO (Consumiciones)J.Curado Normal IngNIVEL ALTO</v>
      </c>
      <c r="B316" s="19">
        <v>0</v>
      </c>
      <c r="C316" s="19">
        <v>0</v>
      </c>
      <c r="D316" s="20" t="s">
        <v>256</v>
      </c>
      <c r="E316" s="20">
        <v>28.140982831444401</v>
      </c>
      <c r="F316" s="20">
        <v>27.466256321065998</v>
      </c>
      <c r="G316" s="20">
        <v>22.329437501245302</v>
      </c>
      <c r="H316" s="20">
        <v>26.158121992178199</v>
      </c>
      <c r="I316" s="20">
        <v>27.690546967895401</v>
      </c>
      <c r="J316" s="20">
        <v>25.226176414170499</v>
      </c>
      <c r="K316" s="20">
        <v>34.168433992887898</v>
      </c>
      <c r="L316" s="20">
        <v>21.9323790674941</v>
      </c>
      <c r="M316" s="51">
        <v>27.971592678261601</v>
      </c>
    </row>
    <row r="317" spans="1:13" x14ac:dyDescent="0.35">
      <c r="A317" s="19" t="str">
        <f>B3&amp;C293&amp;D317</f>
        <v>DISTRIBUCION VOLUMEN X CRITERIO (Consumiciones)J.Curado Normal IngNIVEL MEDIO ALTO</v>
      </c>
      <c r="B317" s="19">
        <v>0</v>
      </c>
      <c r="C317" s="19">
        <v>0</v>
      </c>
      <c r="D317" s="20" t="s">
        <v>257</v>
      </c>
      <c r="E317" s="20">
        <v>14.0187609602654</v>
      </c>
      <c r="F317" s="20">
        <v>16.835166527393699</v>
      </c>
      <c r="G317" s="20">
        <v>15.1788784151966</v>
      </c>
      <c r="H317" s="20">
        <v>16.311365684326201</v>
      </c>
      <c r="I317" s="20">
        <v>14.1892818626773</v>
      </c>
      <c r="J317" s="20">
        <v>14.869463205823299</v>
      </c>
      <c r="K317" s="20">
        <v>10.1824429096286</v>
      </c>
      <c r="L317" s="20">
        <v>15.7025730556749</v>
      </c>
      <c r="M317" s="51">
        <v>16.410374316089101</v>
      </c>
    </row>
    <row r="318" spans="1:13" x14ac:dyDescent="0.35">
      <c r="A318" s="19" t="str">
        <f>B3&amp;C293&amp;D318</f>
        <v>DISTRIBUCION VOLUMEN X CRITERIO (Consumiciones)J.Curado Normal IngNIVEL MEDIO</v>
      </c>
      <c r="B318" s="19">
        <v>0</v>
      </c>
      <c r="C318" s="19">
        <v>0</v>
      </c>
      <c r="D318" s="20" t="s">
        <v>258</v>
      </c>
      <c r="E318" s="20">
        <v>26.594944904976799</v>
      </c>
      <c r="F318" s="20">
        <v>25.125855169743101</v>
      </c>
      <c r="G318" s="20">
        <v>31.3158433854043</v>
      </c>
      <c r="H318" s="20">
        <v>23.868747925090599</v>
      </c>
      <c r="I318" s="20">
        <v>23.843714570140801</v>
      </c>
      <c r="J318" s="20">
        <v>32.778633229346497</v>
      </c>
      <c r="K318" s="20">
        <v>23.055879931849098</v>
      </c>
      <c r="L318" s="20">
        <v>27.9182094879808</v>
      </c>
      <c r="M318" s="51">
        <v>23.249816511721001</v>
      </c>
    </row>
    <row r="319" spans="1:13" x14ac:dyDescent="0.35">
      <c r="A319" s="19" t="str">
        <f>B3&amp;C293&amp;D319</f>
        <v>DISTRIBUCION VOLUMEN X CRITERIO (Consumiciones)J.Curado Normal IngNIVEL MEDIO BAJO</v>
      </c>
      <c r="B319" s="19">
        <v>0</v>
      </c>
      <c r="C319" s="19">
        <v>0</v>
      </c>
      <c r="D319" s="20" t="s">
        <v>259</v>
      </c>
      <c r="E319" s="20">
        <v>14.3356948858208</v>
      </c>
      <c r="F319" s="20">
        <v>12.9021352917598</v>
      </c>
      <c r="G319" s="20">
        <v>13.3841118100574</v>
      </c>
      <c r="H319" s="20">
        <v>12.623113840429699</v>
      </c>
      <c r="I319" s="20">
        <v>13.051001714459501</v>
      </c>
      <c r="J319" s="20">
        <v>10.426814469313801</v>
      </c>
      <c r="K319" s="20">
        <v>16.608487615436701</v>
      </c>
      <c r="L319" s="20">
        <v>19.352533436023499</v>
      </c>
      <c r="M319" s="51">
        <v>16.882995640763301</v>
      </c>
    </row>
    <row r="320" spans="1:13" x14ac:dyDescent="0.35">
      <c r="A320" s="19" t="str">
        <f>B3&amp;C293&amp;D320</f>
        <v>DISTRIBUCION VOLUMEN X CRITERIO (Consumiciones)J.Curado Normal IngHOMBRE</v>
      </c>
      <c r="B320" s="19">
        <v>0</v>
      </c>
      <c r="C320" s="19">
        <v>0</v>
      </c>
      <c r="D320" s="20" t="s">
        <v>21</v>
      </c>
      <c r="E320" s="20">
        <v>45.144037270622</v>
      </c>
      <c r="F320" s="20">
        <v>44.950769850921297</v>
      </c>
      <c r="G320" s="20">
        <v>48.086539684713003</v>
      </c>
      <c r="H320" s="20">
        <v>50.941915796033399</v>
      </c>
      <c r="I320" s="20">
        <v>48.3483809418466</v>
      </c>
      <c r="J320" s="20">
        <v>51.676611038757798</v>
      </c>
      <c r="K320" s="20">
        <v>49.557060362619701</v>
      </c>
      <c r="L320" s="20">
        <v>54.704417035709497</v>
      </c>
      <c r="M320" s="51">
        <v>55.588886170544001</v>
      </c>
    </row>
    <row r="321" spans="1:13" x14ac:dyDescent="0.35">
      <c r="A321" s="19" t="str">
        <f>B3&amp;C293&amp;D321</f>
        <v>DISTRIBUCION VOLUMEN X CRITERIO (Consumiciones)J.Curado Normal IngMUJER</v>
      </c>
      <c r="B321" s="19">
        <v>0</v>
      </c>
      <c r="C321" s="19">
        <v>0</v>
      </c>
      <c r="D321" s="20" t="s">
        <v>22</v>
      </c>
      <c r="E321" s="20">
        <v>54.855962729378</v>
      </c>
      <c r="F321" s="20">
        <v>55.049221090676902</v>
      </c>
      <c r="G321" s="20">
        <v>51.913439879921803</v>
      </c>
      <c r="H321" s="20">
        <v>49.058063805471797</v>
      </c>
      <c r="I321" s="20">
        <v>51.651653623869699</v>
      </c>
      <c r="J321" s="20">
        <v>48.323388961242202</v>
      </c>
      <c r="K321" s="20">
        <v>50.4429241156082</v>
      </c>
      <c r="L321" s="20">
        <v>45.295587592754401</v>
      </c>
      <c r="M321" s="51">
        <v>44.411141630710397</v>
      </c>
    </row>
    <row r="322" spans="1:13" x14ac:dyDescent="0.35">
      <c r="A322" s="19" t="str">
        <f>B3&amp;C322&amp;D322</f>
        <v>DISTRIBUCION VOLUMEN X CRITERIO (Consumiciones)J.Iberico Ing.T.ESPAÑA</v>
      </c>
      <c r="B322" s="19">
        <v>0</v>
      </c>
      <c r="C322" s="19" t="s">
        <v>134</v>
      </c>
      <c r="D322" s="20" t="s">
        <v>36</v>
      </c>
      <c r="E322" s="20">
        <v>100</v>
      </c>
      <c r="F322" s="20">
        <v>100</v>
      </c>
      <c r="G322" s="20">
        <v>100</v>
      </c>
      <c r="H322" s="20">
        <v>100</v>
      </c>
      <c r="I322" s="20">
        <v>100</v>
      </c>
      <c r="J322" s="20">
        <v>100</v>
      </c>
      <c r="K322" s="20">
        <v>100</v>
      </c>
      <c r="L322" s="20">
        <v>100</v>
      </c>
      <c r="M322" s="51">
        <v>100</v>
      </c>
    </row>
    <row r="323" spans="1:13" x14ac:dyDescent="0.35">
      <c r="A323" s="19" t="str">
        <f>B3&amp;C322&amp;D323</f>
        <v>DISTRIBUCION VOLUMEN X CRITERIO (Consumiciones)J.Iberico Ing.BCN AM</v>
      </c>
      <c r="B323" s="19">
        <v>0</v>
      </c>
      <c r="C323" s="19">
        <v>0</v>
      </c>
      <c r="D323" s="20" t="s">
        <v>1</v>
      </c>
      <c r="E323" s="20">
        <v>14.013291612127601</v>
      </c>
      <c r="F323" s="20">
        <v>10.5286381164776</v>
      </c>
      <c r="G323" s="20">
        <v>16.5607733303404</v>
      </c>
      <c r="H323" s="20">
        <v>10.6914889469492</v>
      </c>
      <c r="I323" s="20">
        <v>9.80496871129262</v>
      </c>
      <c r="J323" s="20">
        <v>15.8952458601232</v>
      </c>
      <c r="K323" s="20">
        <v>11.280219710933901</v>
      </c>
      <c r="L323" s="20">
        <v>14.6183752708772</v>
      </c>
      <c r="M323" s="51">
        <v>13.1637976947405</v>
      </c>
    </row>
    <row r="324" spans="1:13" x14ac:dyDescent="0.35">
      <c r="A324" s="19" t="str">
        <f>B3&amp;C322&amp;D324</f>
        <v>DISTRIBUCION VOLUMEN X CRITERIO (Consumiciones)J.Iberico Ing.REST.CAT ARAGON</v>
      </c>
      <c r="B324" s="19">
        <v>0</v>
      </c>
      <c r="C324" s="19">
        <v>0</v>
      </c>
      <c r="D324" s="20" t="s">
        <v>2</v>
      </c>
      <c r="E324" s="20">
        <v>11.0652581078272</v>
      </c>
      <c r="F324" s="20">
        <v>9.7352690966057907</v>
      </c>
      <c r="G324" s="20">
        <v>13.3787135195067</v>
      </c>
      <c r="H324" s="20">
        <v>10.927432414924899</v>
      </c>
      <c r="I324" s="20">
        <v>10.000404932141899</v>
      </c>
      <c r="J324" s="20">
        <v>12.851650409907901</v>
      </c>
      <c r="K324" s="20">
        <v>9.3020153038971891</v>
      </c>
      <c r="L324" s="20">
        <v>14.3653049703363</v>
      </c>
      <c r="M324" s="51">
        <v>14.1356756330258</v>
      </c>
    </row>
    <row r="325" spans="1:13" x14ac:dyDescent="0.35">
      <c r="A325" s="19" t="str">
        <f>B3&amp;C322&amp;D325</f>
        <v>DISTRIBUCION VOLUMEN X CRITERIO (Consumiciones)J.Iberico Ing.LEVANTE</v>
      </c>
      <c r="B325" s="19">
        <v>0</v>
      </c>
      <c r="C325" s="19">
        <v>0</v>
      </c>
      <c r="D325" s="20" t="s">
        <v>3</v>
      </c>
      <c r="E325" s="20">
        <v>7.6055256253967496</v>
      </c>
      <c r="F325" s="20">
        <v>14.9978193050584</v>
      </c>
      <c r="G325" s="20">
        <v>10.128717770817</v>
      </c>
      <c r="H325" s="20">
        <v>4.2378565190687301</v>
      </c>
      <c r="I325" s="20">
        <v>10.190029521264099</v>
      </c>
      <c r="J325" s="20">
        <v>7.6225308680416202</v>
      </c>
      <c r="K325" s="20">
        <v>18.3225175237176</v>
      </c>
      <c r="L325" s="20">
        <v>14.5362696353922</v>
      </c>
      <c r="M325" s="51">
        <v>14.439317627410601</v>
      </c>
    </row>
    <row r="326" spans="1:13" x14ac:dyDescent="0.35">
      <c r="A326" s="19" t="str">
        <f>B3&amp;C322&amp;D326</f>
        <v>DISTRIBUCION VOLUMEN X CRITERIO (Consumiciones)J.Iberico Ing.ANDALUCIA</v>
      </c>
      <c r="B326" s="19">
        <v>0</v>
      </c>
      <c r="C326" s="19">
        <v>0</v>
      </c>
      <c r="D326" s="20" t="s">
        <v>4</v>
      </c>
      <c r="E326" s="20">
        <v>23.738324897335499</v>
      </c>
      <c r="F326" s="20">
        <v>21.604376224933901</v>
      </c>
      <c r="G326" s="20">
        <v>21.0479139670847</v>
      </c>
      <c r="H326" s="20">
        <v>21.761428523444799</v>
      </c>
      <c r="I326" s="20">
        <v>26.580624099667599</v>
      </c>
      <c r="J326" s="20">
        <v>25.902696408822798</v>
      </c>
      <c r="K326" s="20">
        <v>29.4175894847424</v>
      </c>
      <c r="L326" s="20">
        <v>18.418743324114899</v>
      </c>
      <c r="M326" s="51">
        <v>23.419728510655101</v>
      </c>
    </row>
    <row r="327" spans="1:13" x14ac:dyDescent="0.35">
      <c r="A327" s="19" t="str">
        <f>B3&amp;C322&amp;D327</f>
        <v>DISTRIBUCION VOLUMEN X CRITERIO (Consumiciones)J.Iberico Ing.MDD AM</v>
      </c>
      <c r="B327" s="19">
        <v>0</v>
      </c>
      <c r="C327" s="19">
        <v>0</v>
      </c>
      <c r="D327" s="20" t="s">
        <v>5</v>
      </c>
      <c r="E327" s="20">
        <v>14.8601459493166</v>
      </c>
      <c r="F327" s="20">
        <v>17.081827666736899</v>
      </c>
      <c r="G327" s="20">
        <v>8.4900502334819592</v>
      </c>
      <c r="H327" s="20">
        <v>16.251112622598399</v>
      </c>
      <c r="I327" s="20">
        <v>8.1608723538682604</v>
      </c>
      <c r="J327" s="20">
        <v>7.9201105095530204</v>
      </c>
      <c r="K327" s="20">
        <v>6.9124521972588404</v>
      </c>
      <c r="L327" s="20">
        <v>10.261981815172099</v>
      </c>
      <c r="M327" s="51">
        <v>14.0022322749479</v>
      </c>
    </row>
    <row r="328" spans="1:13" x14ac:dyDescent="0.35">
      <c r="A328" s="19" t="str">
        <f>B3&amp;C322&amp;D328</f>
        <v>DISTRIBUCION VOLUMEN X CRITERIO (Consumiciones)J.Iberico Ing.RTO CENTRO</v>
      </c>
      <c r="B328" s="19">
        <v>0</v>
      </c>
      <c r="C328" s="19">
        <v>0</v>
      </c>
      <c r="D328" s="20" t="s">
        <v>6</v>
      </c>
      <c r="E328" s="20">
        <v>10.1706528394951</v>
      </c>
      <c r="F328" s="20">
        <v>11.171444310053699</v>
      </c>
      <c r="G328" s="20">
        <v>11.344779561060699</v>
      </c>
      <c r="H328" s="20">
        <v>18.2627402784975</v>
      </c>
      <c r="I328" s="20">
        <v>10.3083107702482</v>
      </c>
      <c r="J328" s="20">
        <v>9.9888720801785098</v>
      </c>
      <c r="K328" s="20">
        <v>6.9440149739563903</v>
      </c>
      <c r="L328" s="20">
        <v>6.8907818462296602</v>
      </c>
      <c r="M328" s="51">
        <v>5.1049547298585702</v>
      </c>
    </row>
    <row r="329" spans="1:13" x14ac:dyDescent="0.35">
      <c r="A329" s="19" t="str">
        <f>B3&amp;C322&amp;D329</f>
        <v>DISTRIBUCION VOLUMEN X CRITERIO (Consumiciones)J.Iberico Ing.NORTE-CENTRO</v>
      </c>
      <c r="B329" s="19">
        <v>0</v>
      </c>
      <c r="C329" s="19">
        <v>0</v>
      </c>
      <c r="D329" s="20" t="s">
        <v>7</v>
      </c>
      <c r="E329" s="20">
        <v>12.753093979450201</v>
      </c>
      <c r="F329" s="20">
        <v>11.7171585473035</v>
      </c>
      <c r="G329" s="20">
        <v>14.933720372618801</v>
      </c>
      <c r="H329" s="20">
        <v>16.395948494270701</v>
      </c>
      <c r="I329" s="20">
        <v>20.057885905178999</v>
      </c>
      <c r="J329" s="20">
        <v>14.2298582096392</v>
      </c>
      <c r="K329" s="20">
        <v>13.9220328305398</v>
      </c>
      <c r="L329" s="20">
        <v>19.129858197596</v>
      </c>
      <c r="M329" s="51">
        <v>10.404719009514301</v>
      </c>
    </row>
    <row r="330" spans="1:13" x14ac:dyDescent="0.35">
      <c r="A330" s="19" t="str">
        <f>B3&amp;C322&amp;D330</f>
        <v>DISTRIBUCION VOLUMEN X CRITERIO (Consumiciones)J.Iberico Ing.NOROESTE</v>
      </c>
      <c r="B330" s="19">
        <v>0</v>
      </c>
      <c r="C330" s="19">
        <v>0</v>
      </c>
      <c r="D330" s="20" t="s">
        <v>8</v>
      </c>
      <c r="E330" s="20">
        <v>5.7937013712943903</v>
      </c>
      <c r="F330" s="20">
        <v>3.1634652953253202</v>
      </c>
      <c r="G330" s="20">
        <v>4.1153210419451298</v>
      </c>
      <c r="H330" s="20">
        <v>1.4719895011612101</v>
      </c>
      <c r="I330" s="20">
        <v>4.8969071282999597</v>
      </c>
      <c r="J330" s="20">
        <v>5.5890308634109704</v>
      </c>
      <c r="K330" s="20">
        <v>3.8991618749633599</v>
      </c>
      <c r="L330" s="20">
        <v>1.7786916801959201</v>
      </c>
      <c r="M330" s="51">
        <v>5.3295810950311298</v>
      </c>
    </row>
    <row r="331" spans="1:13" x14ac:dyDescent="0.35">
      <c r="A331" s="19" t="str">
        <f>B3&amp;C322&amp;D331</f>
        <v>DISTRIBUCION VOLUMEN X CRITERIO (Consumiciones)J.Iberico Ing.&lt;2MIL</v>
      </c>
      <c r="B331" s="19">
        <v>0</v>
      </c>
      <c r="C331" s="19">
        <v>0</v>
      </c>
      <c r="D331" s="20" t="s">
        <v>9</v>
      </c>
      <c r="E331" s="21">
        <v>2.10700590426219</v>
      </c>
      <c r="F331" s="20">
        <v>4.9448932494482101</v>
      </c>
      <c r="G331" s="21">
        <v>4.3164777384389899</v>
      </c>
      <c r="H331" s="20">
        <v>4.7154280268133002</v>
      </c>
      <c r="I331" s="20">
        <v>1.1062178071818101</v>
      </c>
      <c r="J331" s="20">
        <v>6.7581298963086702</v>
      </c>
      <c r="K331" s="20">
        <v>6.6902348572707</v>
      </c>
      <c r="L331" s="20">
        <v>5.4336029478767403</v>
      </c>
      <c r="M331" s="51">
        <v>3.5515856056073201</v>
      </c>
    </row>
    <row r="332" spans="1:13" x14ac:dyDescent="0.35">
      <c r="A332" s="19" t="str">
        <f>B3&amp;C322&amp;D332</f>
        <v>DISTRIBUCION VOLUMEN X CRITERIO (Consumiciones)J.Iberico Ing.2-5MIL</v>
      </c>
      <c r="B332" s="19">
        <v>0</v>
      </c>
      <c r="C332" s="19">
        <v>0</v>
      </c>
      <c r="D332" s="20" t="s">
        <v>10</v>
      </c>
      <c r="E332" s="20">
        <v>6.1746594235058199</v>
      </c>
      <c r="F332" s="20">
        <v>3.32246915042598</v>
      </c>
      <c r="G332" s="20">
        <v>9.8345662133069407</v>
      </c>
      <c r="H332" s="20">
        <v>4.8988083242164304</v>
      </c>
      <c r="I332" s="20">
        <v>5.3716564154197703</v>
      </c>
      <c r="J332" s="20">
        <v>3.7493984152973501</v>
      </c>
      <c r="K332" s="20">
        <v>7.3866881496522003</v>
      </c>
      <c r="L332" s="20">
        <v>4.8749206712091899</v>
      </c>
      <c r="M332" s="51">
        <v>1.91633818143563</v>
      </c>
    </row>
    <row r="333" spans="1:13" x14ac:dyDescent="0.35">
      <c r="A333" s="19" t="str">
        <f>B3&amp;C322&amp;D333</f>
        <v>DISTRIBUCION VOLUMEN X CRITERIO (Consumiciones)J.Iberico Ing.5-10MIL</v>
      </c>
      <c r="B333" s="19">
        <v>0</v>
      </c>
      <c r="C333" s="19">
        <v>0</v>
      </c>
      <c r="D333" s="20" t="s">
        <v>11</v>
      </c>
      <c r="E333" s="20">
        <v>8.0301549939047305</v>
      </c>
      <c r="F333" s="20">
        <v>10.003329261361101</v>
      </c>
      <c r="G333" s="20">
        <v>7.5812918541494501</v>
      </c>
      <c r="H333" s="20">
        <v>5.3408388874493804</v>
      </c>
      <c r="I333" s="20">
        <v>8.7531911219255303</v>
      </c>
      <c r="J333" s="20">
        <v>4.3191641972552697</v>
      </c>
      <c r="K333" s="20">
        <v>11.4237166596315</v>
      </c>
      <c r="L333" s="20">
        <v>16.647439937928102</v>
      </c>
      <c r="M333" s="51">
        <v>8.8852104387620194</v>
      </c>
    </row>
    <row r="334" spans="1:13" x14ac:dyDescent="0.35">
      <c r="A334" s="19" t="str">
        <f>B3&amp;C322&amp;D334</f>
        <v>DISTRIBUCION VOLUMEN X CRITERIO (Consumiciones)J.Iberico Ing.10-30MIL</v>
      </c>
      <c r="B334" s="19">
        <v>0</v>
      </c>
      <c r="C334" s="19">
        <v>0</v>
      </c>
      <c r="D334" s="20" t="s">
        <v>12</v>
      </c>
      <c r="E334" s="20">
        <v>21.563410427679798</v>
      </c>
      <c r="F334" s="20">
        <v>17.200896198058299</v>
      </c>
      <c r="G334" s="20">
        <v>16.994633145935602</v>
      </c>
      <c r="H334" s="20">
        <v>15.709646287979099</v>
      </c>
      <c r="I334" s="20">
        <v>19.185285655672399</v>
      </c>
      <c r="J334" s="20">
        <v>20.893567650375399</v>
      </c>
      <c r="K334" s="20">
        <v>20.1142078775251</v>
      </c>
      <c r="L334" s="20">
        <v>19.022437444159799</v>
      </c>
      <c r="M334" s="51">
        <v>22.21469454983</v>
      </c>
    </row>
    <row r="335" spans="1:13" x14ac:dyDescent="0.35">
      <c r="A335" s="19" t="str">
        <f>B3&amp;C322&amp;D335</f>
        <v>DISTRIBUCION VOLUMEN X CRITERIO (Consumiciones)J.Iberico Ing.30-100MIL</v>
      </c>
      <c r="B335" s="19">
        <v>0</v>
      </c>
      <c r="C335" s="19">
        <v>0</v>
      </c>
      <c r="D335" s="20" t="s">
        <v>13</v>
      </c>
      <c r="E335" s="20">
        <v>24.146275146482999</v>
      </c>
      <c r="F335" s="20">
        <v>23.852188270592499</v>
      </c>
      <c r="G335" s="20">
        <v>17.627819894091399</v>
      </c>
      <c r="H335" s="20">
        <v>22.6181779140516</v>
      </c>
      <c r="I335" s="20">
        <v>19.947493418712</v>
      </c>
      <c r="J335" s="20">
        <v>17.117228459754699</v>
      </c>
      <c r="K335" s="20">
        <v>18.7355545273975</v>
      </c>
      <c r="L335" s="20">
        <v>21.887723273139599</v>
      </c>
      <c r="M335" s="51">
        <v>23.594488680820799</v>
      </c>
    </row>
    <row r="336" spans="1:13" x14ac:dyDescent="0.35">
      <c r="A336" s="19" t="str">
        <f>B3&amp;C322&amp;D336</f>
        <v>DISTRIBUCION VOLUMEN X CRITERIO (Consumiciones)J.Iberico Ing.100-200MIL</v>
      </c>
      <c r="B336" s="19">
        <v>0</v>
      </c>
      <c r="C336" s="19">
        <v>0</v>
      </c>
      <c r="D336" s="20" t="s">
        <v>14</v>
      </c>
      <c r="E336" s="20">
        <v>12.1867229940396</v>
      </c>
      <c r="F336" s="20">
        <v>11.5530702373522</v>
      </c>
      <c r="G336" s="20">
        <v>15.1300798906223</v>
      </c>
      <c r="H336" s="20">
        <v>12.1889320142608</v>
      </c>
      <c r="I336" s="20">
        <v>16.003294664785201</v>
      </c>
      <c r="J336" s="20">
        <v>15.358997966667699</v>
      </c>
      <c r="K336" s="20">
        <v>12.2988709862565</v>
      </c>
      <c r="L336" s="20">
        <v>10.989291354631099</v>
      </c>
      <c r="M336" s="51">
        <v>11.254035519143599</v>
      </c>
    </row>
    <row r="337" spans="1:13" x14ac:dyDescent="0.35">
      <c r="A337" s="19" t="str">
        <f>B3&amp;C322&amp;D337</f>
        <v>DISTRIBUCION VOLUMEN X CRITERIO (Consumiciones)J.Iberico Ing.200-500MIL</v>
      </c>
      <c r="B337" s="19">
        <v>0</v>
      </c>
      <c r="C337" s="19">
        <v>0</v>
      </c>
      <c r="D337" s="20" t="s">
        <v>15</v>
      </c>
      <c r="E337" s="20">
        <v>10.6994814810654</v>
      </c>
      <c r="F337" s="20">
        <v>10.338318217010899</v>
      </c>
      <c r="G337" s="20">
        <v>13.5481622436035</v>
      </c>
      <c r="H337" s="20">
        <v>17.7704272710697</v>
      </c>
      <c r="I337" s="20">
        <v>17.584765699989099</v>
      </c>
      <c r="J337" s="20">
        <v>20.222283751257098</v>
      </c>
      <c r="K337" s="20">
        <v>7.5310353004157804</v>
      </c>
      <c r="L337" s="20">
        <v>10.1645145671115</v>
      </c>
      <c r="M337" s="51">
        <v>13.9644825001479</v>
      </c>
    </row>
    <row r="338" spans="1:13" x14ac:dyDescent="0.35">
      <c r="A338" s="19" t="str">
        <f>B3&amp;C322&amp;D338</f>
        <v>DISTRIBUCION VOLUMEN X CRITERIO (Consumiciones)J.Iberico Ing.&gt;500MIL</v>
      </c>
      <c r="B338" s="19">
        <v>0</v>
      </c>
      <c r="C338" s="19">
        <v>0</v>
      </c>
      <c r="D338" s="20" t="s">
        <v>16</v>
      </c>
      <c r="E338" s="20">
        <v>15.0922941232648</v>
      </c>
      <c r="F338" s="20">
        <v>18.784839728265599</v>
      </c>
      <c r="G338" s="20">
        <v>14.966960517231399</v>
      </c>
      <c r="H338" s="20">
        <v>16.757730777720202</v>
      </c>
      <c r="I338" s="20">
        <v>12.048100007060601</v>
      </c>
      <c r="J338" s="20">
        <v>11.581224872761</v>
      </c>
      <c r="K338" s="20">
        <v>15.819686441838099</v>
      </c>
      <c r="L338" s="20">
        <v>10.9800630640297</v>
      </c>
      <c r="M338" s="51">
        <v>14.6191653461506</v>
      </c>
    </row>
    <row r="339" spans="1:13" x14ac:dyDescent="0.35">
      <c r="A339" s="19" t="str">
        <f>B3&amp;C322&amp;D339</f>
        <v>DISTRIBUCION VOLUMEN X CRITERIO (Consumiciones)J.Iberico Ing.DE 15 A 19 AÑOS</v>
      </c>
      <c r="B339" s="19">
        <v>0</v>
      </c>
      <c r="C339" s="19">
        <v>0</v>
      </c>
      <c r="D339" s="20" t="s">
        <v>39</v>
      </c>
      <c r="E339" s="20">
        <v>6.4703219536310401</v>
      </c>
      <c r="F339" s="20" t="s">
        <v>282</v>
      </c>
      <c r="G339" s="20">
        <v>4.7740853731119897</v>
      </c>
      <c r="H339" s="20">
        <v>11.6464385280513</v>
      </c>
      <c r="I339" s="20">
        <v>8.8404032394115095</v>
      </c>
      <c r="J339" s="20">
        <v>3.3356869785933201</v>
      </c>
      <c r="K339" s="20" t="s">
        <v>282</v>
      </c>
      <c r="L339" s="20">
        <v>4.0906507683771798</v>
      </c>
      <c r="M339" s="51" t="s">
        <v>282</v>
      </c>
    </row>
    <row r="340" spans="1:13" x14ac:dyDescent="0.35">
      <c r="A340" s="19" t="str">
        <f>B3&amp;C322&amp;D340</f>
        <v>DISTRIBUCION VOLUMEN X CRITERIO (Consumiciones)J.Iberico Ing.DE 20 A 24 AÑOS</v>
      </c>
      <c r="B340" s="19">
        <v>0</v>
      </c>
      <c r="C340" s="19">
        <v>0</v>
      </c>
      <c r="D340" s="20" t="s">
        <v>40</v>
      </c>
      <c r="E340" s="20">
        <v>1.3646946468397301</v>
      </c>
      <c r="F340" s="20">
        <v>0.849458017525485</v>
      </c>
      <c r="G340" s="20">
        <v>6.34615868610706</v>
      </c>
      <c r="H340" s="20">
        <v>1.5393958369321099</v>
      </c>
      <c r="I340" s="20">
        <v>0.83305891101085805</v>
      </c>
      <c r="J340" s="20">
        <v>1.91255393504258</v>
      </c>
      <c r="K340" s="20">
        <v>0.343165473892102</v>
      </c>
      <c r="L340" s="20" t="s">
        <v>282</v>
      </c>
      <c r="M340" s="51">
        <v>1.8425637957221901</v>
      </c>
    </row>
    <row r="341" spans="1:13" x14ac:dyDescent="0.35">
      <c r="A341" s="19" t="str">
        <f>B3&amp;C322&amp;D341</f>
        <v>DISTRIBUCION VOLUMEN X CRITERIO (Consumiciones)J.Iberico Ing.DE 25 A 34 AÑOS</v>
      </c>
      <c r="B341" s="19">
        <v>0</v>
      </c>
      <c r="C341" s="19">
        <v>0</v>
      </c>
      <c r="D341" s="20" t="s">
        <v>41</v>
      </c>
      <c r="E341" s="20">
        <v>6.7621205907632804</v>
      </c>
      <c r="F341" s="20">
        <v>7.3073520613389098</v>
      </c>
      <c r="G341" s="20">
        <v>6.1490900495532701</v>
      </c>
      <c r="H341" s="20">
        <v>6.0077316774150198</v>
      </c>
      <c r="I341" s="20">
        <v>5.1122717138017197</v>
      </c>
      <c r="J341" s="20">
        <v>5.1548871032694601</v>
      </c>
      <c r="K341" s="20">
        <v>3.43726555255529</v>
      </c>
      <c r="L341" s="20">
        <v>8.9968796892953407</v>
      </c>
      <c r="M341" s="51">
        <v>4.8625893403117999</v>
      </c>
    </row>
    <row r="342" spans="1:13" x14ac:dyDescent="0.35">
      <c r="A342" s="19" t="str">
        <f>B3&amp;C322&amp;D342</f>
        <v>DISTRIBUCION VOLUMEN X CRITERIO (Consumiciones)J.Iberico Ing.DE 35 A 49 AÑOS</v>
      </c>
      <c r="B342" s="19">
        <v>0</v>
      </c>
      <c r="C342" s="19">
        <v>0</v>
      </c>
      <c r="D342" s="20" t="s">
        <v>42</v>
      </c>
      <c r="E342" s="20">
        <v>25.069227614644401</v>
      </c>
      <c r="F342" s="20">
        <v>28.6421414913078</v>
      </c>
      <c r="G342" s="20">
        <v>21.733038122349299</v>
      </c>
      <c r="H342" s="20">
        <v>20.414105535402399</v>
      </c>
      <c r="I342" s="20">
        <v>23.515538729135901</v>
      </c>
      <c r="J342" s="20">
        <v>22.898221927990001</v>
      </c>
      <c r="K342" s="20">
        <v>23.557461244630801</v>
      </c>
      <c r="L342" s="20">
        <v>26.815678981658301</v>
      </c>
      <c r="M342" s="51">
        <v>29.071312801225599</v>
      </c>
    </row>
    <row r="343" spans="1:13" x14ac:dyDescent="0.35">
      <c r="A343" s="19" t="str">
        <f>B3&amp;C322&amp;D343</f>
        <v>DISTRIBUCION VOLUMEN X CRITERIO (Consumiciones)J.Iberico Ing.DE 50 A 59 AÑOS</v>
      </c>
      <c r="B343" s="19">
        <v>0</v>
      </c>
      <c r="C343" s="19">
        <v>0</v>
      </c>
      <c r="D343" s="20" t="s">
        <v>43</v>
      </c>
      <c r="E343" s="20">
        <v>23.267590600369601</v>
      </c>
      <c r="F343" s="20">
        <v>32.815189481834103</v>
      </c>
      <c r="G343" s="20">
        <v>22.5831641311852</v>
      </c>
      <c r="H343" s="20">
        <v>14.7478065440203</v>
      </c>
      <c r="I343" s="20">
        <v>25.9600171143714</v>
      </c>
      <c r="J343" s="20">
        <v>25.9341209262696</v>
      </c>
      <c r="K343" s="20">
        <v>23.6834445507703</v>
      </c>
      <c r="L343" s="20">
        <v>17.808444088097701</v>
      </c>
      <c r="M343" s="51">
        <v>27.615254755501802</v>
      </c>
    </row>
    <row r="344" spans="1:13" x14ac:dyDescent="0.35">
      <c r="A344" s="19" t="str">
        <f>B3&amp;C322&amp;D344</f>
        <v>DISTRIBUCION VOLUMEN X CRITERIO (Consumiciones)J.Iberico Ing.DE 60 A 75 AÑOS</v>
      </c>
      <c r="B344" s="19">
        <v>0</v>
      </c>
      <c r="C344" s="19">
        <v>0</v>
      </c>
      <c r="D344" s="20" t="s">
        <v>44</v>
      </c>
      <c r="E344" s="20">
        <v>37.066047964405897</v>
      </c>
      <c r="F344" s="20">
        <v>30.385863691759901</v>
      </c>
      <c r="G344" s="20">
        <v>38.414482343458303</v>
      </c>
      <c r="H344" s="20">
        <v>45.644517379704801</v>
      </c>
      <c r="I344" s="20">
        <v>35.738717706519097</v>
      </c>
      <c r="J344" s="20">
        <v>40.7645291288351</v>
      </c>
      <c r="K344" s="20">
        <v>48.9786590181414</v>
      </c>
      <c r="L344" s="20">
        <v>42.2883518645029</v>
      </c>
      <c r="M344" s="51">
        <v>36.6082899919125</v>
      </c>
    </row>
    <row r="345" spans="1:13" x14ac:dyDescent="0.35">
      <c r="A345" s="19" t="str">
        <f>B3&amp;C322&amp;D345</f>
        <v>DISTRIBUCION VOLUMEN X CRITERIO (Consumiciones)J.Iberico Ing.NIVEL ALTO</v>
      </c>
      <c r="B345" s="19">
        <v>0</v>
      </c>
      <c r="C345" s="19">
        <v>0</v>
      </c>
      <c r="D345" s="20" t="s">
        <v>256</v>
      </c>
      <c r="E345" s="20">
        <v>28.929075822860899</v>
      </c>
      <c r="F345" s="20">
        <v>26.109919100098899</v>
      </c>
      <c r="G345" s="20">
        <v>16.615803990789999</v>
      </c>
      <c r="H345" s="20">
        <v>26.9642437285273</v>
      </c>
      <c r="I345" s="20">
        <v>20.2476679045423</v>
      </c>
      <c r="J345" s="20">
        <v>33.277142847105999</v>
      </c>
      <c r="K345" s="20">
        <v>29.396581433692901</v>
      </c>
      <c r="L345" s="20">
        <v>29.97133379668</v>
      </c>
      <c r="M345" s="51">
        <v>30.775871705010999</v>
      </c>
    </row>
    <row r="346" spans="1:13" x14ac:dyDescent="0.35">
      <c r="A346" s="19" t="str">
        <f>B3&amp;C322&amp;D346</f>
        <v>DISTRIBUCION VOLUMEN X CRITERIO (Consumiciones)J.Iberico Ing.NIVEL MEDIO ALTO</v>
      </c>
      <c r="B346" s="19">
        <v>0</v>
      </c>
      <c r="C346" s="19">
        <v>0</v>
      </c>
      <c r="D346" s="20" t="s">
        <v>257</v>
      </c>
      <c r="E346" s="20">
        <v>12.4424320391895</v>
      </c>
      <c r="F346" s="20">
        <v>18.618736036436701</v>
      </c>
      <c r="G346" s="20">
        <v>12.8013311702667</v>
      </c>
      <c r="H346" s="20">
        <v>11.120216022725099</v>
      </c>
      <c r="I346" s="20">
        <v>10.9300253305016</v>
      </c>
      <c r="J346" s="20">
        <v>12.2993820802967</v>
      </c>
      <c r="K346" s="20">
        <v>14.3423498519101</v>
      </c>
      <c r="L346" s="20">
        <v>6.1268610925239297</v>
      </c>
      <c r="M346" s="51">
        <v>11.5016733843129</v>
      </c>
    </row>
    <row r="347" spans="1:13" x14ac:dyDescent="0.35">
      <c r="A347" s="19" t="str">
        <f>B3&amp;C322&amp;D347</f>
        <v>DISTRIBUCION VOLUMEN X CRITERIO (Consumiciones)J.Iberico Ing.NIVEL MEDIO</v>
      </c>
      <c r="B347" s="19">
        <v>0</v>
      </c>
      <c r="C347" s="19">
        <v>0</v>
      </c>
      <c r="D347" s="20" t="s">
        <v>258</v>
      </c>
      <c r="E347" s="20">
        <v>22.627480941760702</v>
      </c>
      <c r="F347" s="20">
        <v>22.551576957256401</v>
      </c>
      <c r="G347" s="20">
        <v>32.291677294942303</v>
      </c>
      <c r="H347" s="20">
        <v>33.130797033646203</v>
      </c>
      <c r="I347" s="20">
        <v>30.0712418219391</v>
      </c>
      <c r="J347" s="20">
        <v>24.9829704025117</v>
      </c>
      <c r="K347" s="20">
        <v>23.009340912698399</v>
      </c>
      <c r="L347" s="20">
        <v>34.634006480023203</v>
      </c>
      <c r="M347" s="51">
        <v>25.265456613648801</v>
      </c>
    </row>
    <row r="348" spans="1:13" x14ac:dyDescent="0.35">
      <c r="A348" s="19" t="str">
        <f>B3&amp;C322&amp;D348</f>
        <v>DISTRIBUCION VOLUMEN X CRITERIO (Consumiciones)J.Iberico Ing.NIVEL MEDIO BAJO</v>
      </c>
      <c r="B348" s="19">
        <v>0</v>
      </c>
      <c r="C348" s="19">
        <v>0</v>
      </c>
      <c r="D348" s="20" t="s">
        <v>259</v>
      </c>
      <c r="E348" s="20">
        <v>22.6489969495582</v>
      </c>
      <c r="F348" s="20">
        <v>12.6532545542312</v>
      </c>
      <c r="G348" s="20">
        <v>16.912477425542601</v>
      </c>
      <c r="H348" s="20">
        <v>13.851397106101601</v>
      </c>
      <c r="I348" s="20">
        <v>17.981998427950799</v>
      </c>
      <c r="J348" s="20">
        <v>12.2413361423786</v>
      </c>
      <c r="K348" s="20">
        <v>8.4718254865359306</v>
      </c>
      <c r="L348" s="20">
        <v>11.189992521391099</v>
      </c>
      <c r="M348" s="51">
        <v>17.891297415295199</v>
      </c>
    </row>
    <row r="349" spans="1:13" x14ac:dyDescent="0.35">
      <c r="A349" s="19" t="str">
        <f>B3&amp;C322&amp;D349</f>
        <v>DISTRIBUCION VOLUMEN X CRITERIO (Consumiciones)J.Iberico Ing.HOMBRE</v>
      </c>
      <c r="B349" s="19">
        <v>0</v>
      </c>
      <c r="C349" s="19">
        <v>0</v>
      </c>
      <c r="D349" s="20" t="s">
        <v>21</v>
      </c>
      <c r="E349" s="20">
        <v>55.172920166060898</v>
      </c>
      <c r="F349" s="20">
        <v>42.126268130889997</v>
      </c>
      <c r="G349" s="20">
        <v>48.525662609216198</v>
      </c>
      <c r="H349" s="20">
        <v>60.0219705475903</v>
      </c>
      <c r="I349" s="20">
        <v>54.306510362099402</v>
      </c>
      <c r="J349" s="20">
        <v>46.997569390220598</v>
      </c>
      <c r="K349" s="20">
        <v>56.741978883008699</v>
      </c>
      <c r="L349" s="20">
        <v>54.564081217584402</v>
      </c>
      <c r="M349" s="51">
        <v>55.468448979860199</v>
      </c>
    </row>
    <row r="350" spans="1:13" x14ac:dyDescent="0.35">
      <c r="A350" s="19" t="str">
        <f>B3&amp;C322&amp;D350</f>
        <v>DISTRIBUCION VOLUMEN X CRITERIO (Consumiciones)J.Iberico Ing.MUJER</v>
      </c>
      <c r="B350" s="19">
        <v>0</v>
      </c>
      <c r="C350" s="19">
        <v>0</v>
      </c>
      <c r="D350" s="20" t="s">
        <v>22</v>
      </c>
      <c r="E350" s="20">
        <v>44.827079833939102</v>
      </c>
      <c r="F350" s="20">
        <v>57.873731869110003</v>
      </c>
      <c r="G350" s="20">
        <v>51.474337390783802</v>
      </c>
      <c r="H350" s="20">
        <v>39.978014457496002</v>
      </c>
      <c r="I350" s="20">
        <v>45.693489637900598</v>
      </c>
      <c r="J350" s="20">
        <v>53.002430609779402</v>
      </c>
      <c r="K350" s="20">
        <v>43.258021116991301</v>
      </c>
      <c r="L350" s="20">
        <v>45.435918782415598</v>
      </c>
      <c r="M350" s="51">
        <v>44.531559239119701</v>
      </c>
    </row>
    <row r="351" spans="1:13" x14ac:dyDescent="0.35">
      <c r="A351" s="19" t="str">
        <f>B3&amp;C351&amp;D351</f>
        <v>DISTRIBUCION VOLUMEN X CRITERIO (Consumiciones)Lomo embuchado Ing.T.ESPAÑA</v>
      </c>
      <c r="B351" s="19">
        <v>0</v>
      </c>
      <c r="C351" s="19" t="s">
        <v>135</v>
      </c>
      <c r="D351" s="20" t="s">
        <v>36</v>
      </c>
      <c r="E351" s="20">
        <v>100</v>
      </c>
      <c r="F351" s="20">
        <v>100</v>
      </c>
      <c r="G351" s="20">
        <v>100</v>
      </c>
      <c r="H351" s="20">
        <v>100</v>
      </c>
      <c r="I351" s="20">
        <v>100</v>
      </c>
      <c r="J351" s="20">
        <v>100</v>
      </c>
      <c r="K351" s="20">
        <v>100</v>
      </c>
      <c r="L351" s="20">
        <v>100</v>
      </c>
      <c r="M351" s="51">
        <v>100</v>
      </c>
    </row>
    <row r="352" spans="1:13" x14ac:dyDescent="0.35">
      <c r="A352" s="19" t="str">
        <f>B3&amp;C351&amp;D352</f>
        <v>DISTRIBUCION VOLUMEN X CRITERIO (Consumiciones)Lomo embuchado Ing.BCN AM</v>
      </c>
      <c r="B352" s="19">
        <v>0</v>
      </c>
      <c r="C352" s="19">
        <v>0</v>
      </c>
      <c r="D352" s="20" t="s">
        <v>1</v>
      </c>
      <c r="E352" s="20">
        <v>23.8297697671061</v>
      </c>
      <c r="F352" s="20" t="s">
        <v>282</v>
      </c>
      <c r="G352" s="20">
        <v>12.597269456802</v>
      </c>
      <c r="H352" s="20">
        <v>6.3801429435706503</v>
      </c>
      <c r="I352" s="20">
        <v>1.75965262534006</v>
      </c>
      <c r="J352" s="20">
        <v>7.30963105365307</v>
      </c>
      <c r="K352" s="20">
        <v>1.9151245999832101</v>
      </c>
      <c r="L352" s="20">
        <v>2.0531475508889798</v>
      </c>
      <c r="M352" s="51">
        <v>3.3755685913137499</v>
      </c>
    </row>
    <row r="353" spans="1:13" x14ac:dyDescent="0.35">
      <c r="A353" s="19" t="str">
        <f>B3&amp;C351&amp;D353</f>
        <v>DISTRIBUCION VOLUMEN X CRITERIO (Consumiciones)Lomo embuchado Ing.REST.CAT ARAGON</v>
      </c>
      <c r="B353" s="19">
        <v>0</v>
      </c>
      <c r="C353" s="19">
        <v>0</v>
      </c>
      <c r="D353" s="20" t="s">
        <v>2</v>
      </c>
      <c r="E353" s="20" t="s">
        <v>282</v>
      </c>
      <c r="F353" s="20">
        <v>1.4214089637081599</v>
      </c>
      <c r="G353" s="20" t="s">
        <v>282</v>
      </c>
      <c r="H353" s="20" t="s">
        <v>282</v>
      </c>
      <c r="I353" s="20">
        <v>13.667086423361001</v>
      </c>
      <c r="J353" s="20">
        <v>4.5706522890258103</v>
      </c>
      <c r="K353" s="20" t="s">
        <v>282</v>
      </c>
      <c r="L353" s="20" t="s">
        <v>282</v>
      </c>
      <c r="M353" s="51">
        <v>6.85544619267257</v>
      </c>
    </row>
    <row r="354" spans="1:13" x14ac:dyDescent="0.35">
      <c r="A354" s="19" t="str">
        <f>B3&amp;C351&amp;D354</f>
        <v>DISTRIBUCION VOLUMEN X CRITERIO (Consumiciones)Lomo embuchado Ing.LEVANTE</v>
      </c>
      <c r="B354" s="19">
        <v>0</v>
      </c>
      <c r="C354" s="19">
        <v>0</v>
      </c>
      <c r="D354" s="20" t="s">
        <v>3</v>
      </c>
      <c r="E354" s="20">
        <v>21.246019119549601</v>
      </c>
      <c r="F354" s="20">
        <v>28.9342380733761</v>
      </c>
      <c r="G354" s="20">
        <v>5.26143450538334</v>
      </c>
      <c r="H354" s="20">
        <v>9.0642494359648307</v>
      </c>
      <c r="I354" s="20">
        <v>1.3816819710942501</v>
      </c>
      <c r="J354" s="20">
        <v>13.696844681569701</v>
      </c>
      <c r="K354" s="20">
        <v>54.805025050614397</v>
      </c>
      <c r="L354" s="20">
        <v>32.4002957537082</v>
      </c>
      <c r="M354" s="51">
        <v>27.790392735090499</v>
      </c>
    </row>
    <row r="355" spans="1:13" x14ac:dyDescent="0.35">
      <c r="A355" s="19" t="str">
        <f>B3&amp;C351&amp;D355</f>
        <v>DISTRIBUCION VOLUMEN X CRITERIO (Consumiciones)Lomo embuchado Ing.ANDALUCIA</v>
      </c>
      <c r="B355" s="19">
        <v>0</v>
      </c>
      <c r="C355" s="19">
        <v>0</v>
      </c>
      <c r="D355" s="20" t="s">
        <v>4</v>
      </c>
      <c r="E355" s="20">
        <v>27.790069950262001</v>
      </c>
      <c r="F355" s="20">
        <v>31.140646818011199</v>
      </c>
      <c r="G355" s="20">
        <v>35.423229021270799</v>
      </c>
      <c r="H355" s="20">
        <v>23.992729036299799</v>
      </c>
      <c r="I355" s="20">
        <v>25.667569116195999</v>
      </c>
      <c r="J355" s="20">
        <v>16.515284697132</v>
      </c>
      <c r="K355" s="20">
        <v>26.682020469664</v>
      </c>
      <c r="L355" s="20">
        <v>23.074864644976302</v>
      </c>
      <c r="M355" s="51">
        <v>27.727471214363302</v>
      </c>
    </row>
    <row r="356" spans="1:13" x14ac:dyDescent="0.35">
      <c r="A356" s="19" t="str">
        <f>B3&amp;C351&amp;D356</f>
        <v>DISTRIBUCION VOLUMEN X CRITERIO (Consumiciones)Lomo embuchado Ing.MDD AM</v>
      </c>
      <c r="B356" s="19">
        <v>0</v>
      </c>
      <c r="C356" s="19">
        <v>0</v>
      </c>
      <c r="D356" s="20" t="s">
        <v>5</v>
      </c>
      <c r="E356" s="20">
        <v>3.45157833948099</v>
      </c>
      <c r="F356" s="20">
        <v>8.3450086581488492</v>
      </c>
      <c r="G356" s="20">
        <v>24.088240734871601</v>
      </c>
      <c r="H356" s="20">
        <v>39.560404477104903</v>
      </c>
      <c r="I356" s="20">
        <v>2.6902195595674199</v>
      </c>
      <c r="J356" s="20">
        <v>10.6763932752238</v>
      </c>
      <c r="K356" s="20">
        <v>9.9537426644150706</v>
      </c>
      <c r="L356" s="20">
        <v>4.4577060271743596</v>
      </c>
      <c r="M356" s="51">
        <v>12.0883023432533</v>
      </c>
    </row>
    <row r="357" spans="1:13" x14ac:dyDescent="0.35">
      <c r="A357" s="19" t="str">
        <f>B3&amp;C351&amp;D357</f>
        <v>DISTRIBUCION VOLUMEN X CRITERIO (Consumiciones)Lomo embuchado Ing.RTO CENTRO</v>
      </c>
      <c r="B357" s="19">
        <v>0</v>
      </c>
      <c r="C357" s="19">
        <v>0</v>
      </c>
      <c r="D357" s="20" t="s">
        <v>6</v>
      </c>
      <c r="E357" s="20">
        <v>4.1745083524179698</v>
      </c>
      <c r="F357" s="20">
        <v>27.784914056680901</v>
      </c>
      <c r="G357" s="20">
        <v>12.2351924174</v>
      </c>
      <c r="H357" s="20">
        <v>11.073234816980101</v>
      </c>
      <c r="I357" s="20">
        <v>27.955500317690699</v>
      </c>
      <c r="J357" s="20">
        <v>7.2306505499748601</v>
      </c>
      <c r="K357" s="20">
        <v>5.3207719507757796</v>
      </c>
      <c r="L357" s="20">
        <v>26.785825022989801</v>
      </c>
      <c r="M357" s="51">
        <v>8.4374747485465402</v>
      </c>
    </row>
    <row r="358" spans="1:13" x14ac:dyDescent="0.35">
      <c r="A358" s="19" t="str">
        <f>B3&amp;C351&amp;D358</f>
        <v>DISTRIBUCION VOLUMEN X CRITERIO (Consumiciones)Lomo embuchado Ing.NORTE-CENTRO</v>
      </c>
      <c r="B358" s="19">
        <v>0</v>
      </c>
      <c r="C358" s="19">
        <v>0</v>
      </c>
      <c r="D358" s="20" t="s">
        <v>7</v>
      </c>
      <c r="E358" s="20">
        <v>11.7307948172829</v>
      </c>
      <c r="F358" s="20" t="s">
        <v>282</v>
      </c>
      <c r="G358" s="20">
        <v>5.5103630763499103</v>
      </c>
      <c r="H358" s="20">
        <v>1.59916505235619</v>
      </c>
      <c r="I358" s="20">
        <v>1.75486592139331</v>
      </c>
      <c r="J358" s="20">
        <v>9.93644521264914</v>
      </c>
      <c r="K358" s="20">
        <v>1.32326488342368</v>
      </c>
      <c r="L358" s="20" t="s">
        <v>282</v>
      </c>
      <c r="M358" s="51">
        <v>9.3458332959237698</v>
      </c>
    </row>
    <row r="359" spans="1:13" x14ac:dyDescent="0.35">
      <c r="A359" s="19" t="str">
        <f>B3&amp;C351&amp;D359</f>
        <v>DISTRIBUCION VOLUMEN X CRITERIO (Consumiciones)Lomo embuchado Ing.NOROESTE</v>
      </c>
      <c r="B359" s="19">
        <v>0</v>
      </c>
      <c r="C359" s="19">
        <v>0</v>
      </c>
      <c r="D359" s="20" t="s">
        <v>8</v>
      </c>
      <c r="E359" s="20">
        <v>7.7772745158541703</v>
      </c>
      <c r="F359" s="20">
        <v>2.3737739051585001</v>
      </c>
      <c r="G359" s="20">
        <v>4.8842707879223797</v>
      </c>
      <c r="H359" s="20">
        <v>8.3300800424207306</v>
      </c>
      <c r="I359" s="20">
        <v>25.1234068263275</v>
      </c>
      <c r="J359" s="20">
        <v>30.064094060360699</v>
      </c>
      <c r="K359" s="20" t="s">
        <v>282</v>
      </c>
      <c r="L359" s="20">
        <v>11.2281530498939</v>
      </c>
      <c r="M359" s="51">
        <v>4.3795467920145397</v>
      </c>
    </row>
    <row r="360" spans="1:13" x14ac:dyDescent="0.35">
      <c r="A360" s="19" t="str">
        <f>B3&amp;C351&amp;D360</f>
        <v>DISTRIBUCION VOLUMEN X CRITERIO (Consumiciones)Lomo embuchado Ing.&lt;2MIL</v>
      </c>
      <c r="B360" s="19">
        <v>0</v>
      </c>
      <c r="C360" s="19">
        <v>0</v>
      </c>
      <c r="D360" s="20" t="s">
        <v>9</v>
      </c>
      <c r="E360" s="21" t="s">
        <v>282</v>
      </c>
      <c r="F360" s="20">
        <v>1.35769775154828</v>
      </c>
      <c r="G360" s="20" t="s">
        <v>282</v>
      </c>
      <c r="H360" s="20" t="s">
        <v>282</v>
      </c>
      <c r="I360" s="20">
        <v>11.333389702224499</v>
      </c>
      <c r="J360" s="20" t="s">
        <v>282</v>
      </c>
      <c r="K360" s="20" t="s">
        <v>282</v>
      </c>
      <c r="L360" s="20" t="s">
        <v>282</v>
      </c>
      <c r="M360" s="51" t="s">
        <v>282</v>
      </c>
    </row>
    <row r="361" spans="1:13" x14ac:dyDescent="0.35">
      <c r="A361" s="19" t="str">
        <f>B3&amp;C351&amp;D361</f>
        <v>DISTRIBUCION VOLUMEN X CRITERIO (Consumiciones)Lomo embuchado Ing.2-5MIL</v>
      </c>
      <c r="B361" s="19">
        <v>0</v>
      </c>
      <c r="C361" s="19">
        <v>0</v>
      </c>
      <c r="D361" s="20" t="s">
        <v>10</v>
      </c>
      <c r="E361" s="20">
        <v>3.6988777101834098</v>
      </c>
      <c r="F361" s="20" t="s">
        <v>282</v>
      </c>
      <c r="G361" s="20" t="s">
        <v>282</v>
      </c>
      <c r="H361" s="20" t="s">
        <v>282</v>
      </c>
      <c r="I361" s="20" t="s">
        <v>282</v>
      </c>
      <c r="J361" s="20" t="s">
        <v>282</v>
      </c>
      <c r="K361" s="20">
        <v>1.32326488342368</v>
      </c>
      <c r="L361" s="20">
        <v>0.91019992526653604</v>
      </c>
      <c r="M361" s="51" t="s">
        <v>282</v>
      </c>
    </row>
    <row r="362" spans="1:13" x14ac:dyDescent="0.35">
      <c r="A362" s="19" t="str">
        <f>B3&amp;C351&amp;D362</f>
        <v>DISTRIBUCION VOLUMEN X CRITERIO (Consumiciones)Lomo embuchado Ing.5-10MIL</v>
      </c>
      <c r="B362" s="19">
        <v>0</v>
      </c>
      <c r="C362" s="19">
        <v>0</v>
      </c>
      <c r="D362" s="20" t="s">
        <v>11</v>
      </c>
      <c r="E362" s="20" t="s">
        <v>282</v>
      </c>
      <c r="F362" s="20" t="s">
        <v>282</v>
      </c>
      <c r="G362" s="20" t="s">
        <v>282</v>
      </c>
      <c r="H362" s="20" t="s">
        <v>282</v>
      </c>
      <c r="I362" s="20">
        <v>1.3816819710942501</v>
      </c>
      <c r="J362" s="20">
        <v>1.8788020837397601</v>
      </c>
      <c r="K362" s="20">
        <v>1.9496804530569201</v>
      </c>
      <c r="L362" s="20">
        <v>0.98781407268226895</v>
      </c>
      <c r="M362" s="51">
        <v>11.811591304766599</v>
      </c>
    </row>
    <row r="363" spans="1:13" x14ac:dyDescent="0.35">
      <c r="A363" s="19" t="str">
        <f>B3&amp;C351&amp;D363</f>
        <v>DISTRIBUCION VOLUMEN X CRITERIO (Consumiciones)Lomo embuchado Ing.10-30MIL</v>
      </c>
      <c r="B363" s="19">
        <v>0</v>
      </c>
      <c r="C363" s="19">
        <v>0</v>
      </c>
      <c r="D363" s="20" t="s">
        <v>12</v>
      </c>
      <c r="E363" s="20">
        <v>28.117514175473001</v>
      </c>
      <c r="F363" s="20">
        <v>16.2874353020065</v>
      </c>
      <c r="G363" s="20">
        <v>27.400945367144701</v>
      </c>
      <c r="H363" s="20">
        <v>27.468523666693699</v>
      </c>
      <c r="I363" s="20">
        <v>22.6713764790677</v>
      </c>
      <c r="J363" s="20">
        <v>22.287038719523402</v>
      </c>
      <c r="K363" s="20">
        <v>17.101788529897501</v>
      </c>
      <c r="L363" s="20">
        <v>40.786523330356403</v>
      </c>
      <c r="M363" s="51">
        <v>30.9428107122481</v>
      </c>
    </row>
    <row r="364" spans="1:13" x14ac:dyDescent="0.35">
      <c r="A364" s="19" t="str">
        <f>B3&amp;C351&amp;D364</f>
        <v>DISTRIBUCION VOLUMEN X CRITERIO (Consumiciones)Lomo embuchado Ing.30-100MIL</v>
      </c>
      <c r="B364" s="19">
        <v>0</v>
      </c>
      <c r="C364" s="19">
        <v>0</v>
      </c>
      <c r="D364" s="20" t="s">
        <v>13</v>
      </c>
      <c r="E364" s="20">
        <v>14.9074878768921</v>
      </c>
      <c r="F364" s="20">
        <v>29.933439885396201</v>
      </c>
      <c r="G364" s="20">
        <v>18.458393755505899</v>
      </c>
      <c r="H364" s="20">
        <v>10.7316196803034</v>
      </c>
      <c r="I364" s="20">
        <v>23.295388313251198</v>
      </c>
      <c r="J364" s="20">
        <v>11.525356700529899</v>
      </c>
      <c r="K364" s="20">
        <v>16.144145993301201</v>
      </c>
      <c r="L364" s="20">
        <v>28.4851036595546</v>
      </c>
      <c r="M364" s="51">
        <v>19.757749288470201</v>
      </c>
    </row>
    <row r="365" spans="1:13" x14ac:dyDescent="0.35">
      <c r="A365" s="19" t="str">
        <f>B3&amp;C351&amp;D365</f>
        <v>DISTRIBUCION VOLUMEN X CRITERIO (Consumiciones)Lomo embuchado Ing.100-200MIL</v>
      </c>
      <c r="B365" s="19">
        <v>0</v>
      </c>
      <c r="C365" s="19">
        <v>0</v>
      </c>
      <c r="D365" s="20" t="s">
        <v>14</v>
      </c>
      <c r="E365" s="20">
        <v>7.7126037859765404</v>
      </c>
      <c r="F365" s="20">
        <v>2.7329708785211202</v>
      </c>
      <c r="G365" s="20">
        <v>19.784805435214299</v>
      </c>
      <c r="H365" s="20">
        <v>9.96393976988149</v>
      </c>
      <c r="I365" s="20">
        <v>5.0967700625366303</v>
      </c>
      <c r="J365" s="20">
        <v>27.881543318532799</v>
      </c>
      <c r="K365" s="20">
        <v>1.2740266646763001</v>
      </c>
      <c r="L365" s="20">
        <v>22.3485057282405</v>
      </c>
      <c r="M365" s="51">
        <v>0.98514418732966802</v>
      </c>
    </row>
    <row r="366" spans="1:13" x14ac:dyDescent="0.35">
      <c r="A366" s="19" t="str">
        <f>B3&amp;C351&amp;D366</f>
        <v>DISTRIBUCION VOLUMEN X CRITERIO (Consumiciones)Lomo embuchado Ing.200-500MIL</v>
      </c>
      <c r="B366" s="19">
        <v>0</v>
      </c>
      <c r="C366" s="19">
        <v>0</v>
      </c>
      <c r="D366" s="20" t="s">
        <v>15</v>
      </c>
      <c r="E366" s="20">
        <v>3.1038907179314399</v>
      </c>
      <c r="F366" s="20">
        <v>30.691108871697502</v>
      </c>
      <c r="G366" s="20">
        <v>11.4092024531941</v>
      </c>
      <c r="H366" s="20" t="s">
        <v>282</v>
      </c>
      <c r="I366" s="20">
        <v>20.272384880221601</v>
      </c>
      <c r="J366" s="20">
        <v>29.218215778320101</v>
      </c>
      <c r="K366" s="20">
        <v>35.525027289775402</v>
      </c>
      <c r="L366" s="20">
        <v>1.5358150850291901</v>
      </c>
      <c r="M366" s="51">
        <v>7.2635088644334704</v>
      </c>
    </row>
    <row r="367" spans="1:13" x14ac:dyDescent="0.35">
      <c r="A367" s="19" t="str">
        <f>B3&amp;C351&amp;D367</f>
        <v>DISTRIBUCION VOLUMEN X CRITERIO (Consumiciones)Lomo embuchado Ing.&gt;500MIL</v>
      </c>
      <c r="B367" s="19">
        <v>0</v>
      </c>
      <c r="C367" s="19">
        <v>0</v>
      </c>
      <c r="D367" s="20" t="s">
        <v>16</v>
      </c>
      <c r="E367" s="20">
        <v>42.459639180073097</v>
      </c>
      <c r="F367" s="20">
        <v>18.9973311184728</v>
      </c>
      <c r="G367" s="20">
        <v>22.946643286897199</v>
      </c>
      <c r="H367" s="20">
        <v>51.835916883121399</v>
      </c>
      <c r="I367" s="20">
        <v>15.9489839644186</v>
      </c>
      <c r="J367" s="20">
        <v>7.2090364320025504</v>
      </c>
      <c r="K367" s="20">
        <v>26.682020469664</v>
      </c>
      <c r="L367" s="20">
        <v>4.9460309110327296</v>
      </c>
      <c r="M367" s="51">
        <v>29.239228291095898</v>
      </c>
    </row>
    <row r="368" spans="1:13" x14ac:dyDescent="0.35">
      <c r="A368" s="19" t="str">
        <f>B3&amp;C351&amp;D368</f>
        <v>DISTRIBUCION VOLUMEN X CRITERIO (Consumiciones)Lomo embuchado Ing.DE 15 A 19 AÑOS</v>
      </c>
      <c r="B368" s="19">
        <v>0</v>
      </c>
      <c r="C368" s="19">
        <v>0</v>
      </c>
      <c r="D368" s="20" t="s">
        <v>39</v>
      </c>
      <c r="E368" s="20" t="s">
        <v>282</v>
      </c>
      <c r="F368" s="20">
        <v>25.210119651997701</v>
      </c>
      <c r="G368" s="20" t="s">
        <v>282</v>
      </c>
      <c r="H368" s="20" t="s">
        <v>282</v>
      </c>
      <c r="I368" s="20" t="s">
        <v>282</v>
      </c>
      <c r="J368" s="20" t="s">
        <v>282</v>
      </c>
      <c r="K368" s="20" t="s">
        <v>282</v>
      </c>
      <c r="L368" s="20" t="s">
        <v>282</v>
      </c>
      <c r="M368" s="51" t="s">
        <v>282</v>
      </c>
    </row>
    <row r="369" spans="1:13" x14ac:dyDescent="0.35">
      <c r="A369" s="19" t="str">
        <f>B3&amp;C351&amp;D369</f>
        <v>DISTRIBUCION VOLUMEN X CRITERIO (Consumiciones)Lomo embuchado Ing.DE 20 A 24 AÑOS</v>
      </c>
      <c r="B369" s="19">
        <v>0</v>
      </c>
      <c r="C369" s="19">
        <v>0</v>
      </c>
      <c r="D369" s="20" t="s">
        <v>40</v>
      </c>
      <c r="E369" s="20" t="s">
        <v>282</v>
      </c>
      <c r="F369" s="20" t="s">
        <v>282</v>
      </c>
      <c r="G369" s="20">
        <v>6.9699870510055799</v>
      </c>
      <c r="H369" s="20" t="s">
        <v>282</v>
      </c>
      <c r="I369" s="20">
        <v>4.2819492581470797</v>
      </c>
      <c r="J369" s="20" t="s">
        <v>282</v>
      </c>
      <c r="K369" s="20" t="s">
        <v>282</v>
      </c>
      <c r="L369" s="20">
        <v>14.6760887367129</v>
      </c>
      <c r="M369" s="51">
        <v>4.1361574694921597</v>
      </c>
    </row>
    <row r="370" spans="1:13" x14ac:dyDescent="0.35">
      <c r="A370" s="19" t="str">
        <f>B3&amp;C351&amp;D370</f>
        <v>DISTRIBUCION VOLUMEN X CRITERIO (Consumiciones)Lomo embuchado Ing.DE 25 A 34 AÑOS</v>
      </c>
      <c r="B370" s="19">
        <v>0</v>
      </c>
      <c r="C370" s="19">
        <v>0</v>
      </c>
      <c r="D370" s="20" t="s">
        <v>41</v>
      </c>
      <c r="E370" s="20">
        <v>14.093604830559601</v>
      </c>
      <c r="F370" s="20">
        <v>19.3839950927632</v>
      </c>
      <c r="G370" s="20">
        <v>30.816844170947402</v>
      </c>
      <c r="H370" s="20">
        <v>7.00627095949178</v>
      </c>
      <c r="I370" s="20">
        <v>1.46765383371396</v>
      </c>
      <c r="J370" s="20">
        <v>7.2915925804952098</v>
      </c>
      <c r="K370" s="20">
        <v>39.152580166630898</v>
      </c>
      <c r="L370" s="20">
        <v>11.792615962749901</v>
      </c>
      <c r="M370" s="51">
        <v>11.418986807620501</v>
      </c>
    </row>
    <row r="371" spans="1:13" x14ac:dyDescent="0.35">
      <c r="A371" s="19" t="str">
        <f>B3&amp;C351&amp;D371</f>
        <v>DISTRIBUCION VOLUMEN X CRITERIO (Consumiciones)Lomo embuchado Ing.DE 35 A 49 AÑOS</v>
      </c>
      <c r="B371" s="19">
        <v>0</v>
      </c>
      <c r="C371" s="19">
        <v>0</v>
      </c>
      <c r="D371" s="20" t="s">
        <v>42</v>
      </c>
      <c r="E371" s="20">
        <v>9.8047988540725992</v>
      </c>
      <c r="F371" s="20">
        <v>7.5705929641348799</v>
      </c>
      <c r="G371" s="20">
        <v>12.359656702883299</v>
      </c>
      <c r="H371" s="20">
        <v>39.389470656602697</v>
      </c>
      <c r="I371" s="20">
        <v>41.373671568571098</v>
      </c>
      <c r="J371" s="20">
        <v>27.752675184300401</v>
      </c>
      <c r="K371" s="20">
        <v>11.908502281145299</v>
      </c>
      <c r="L371" s="20">
        <v>5.4587534882241799</v>
      </c>
      <c r="M371" s="51">
        <v>23.849476442995599</v>
      </c>
    </row>
    <row r="372" spans="1:13" x14ac:dyDescent="0.35">
      <c r="A372" s="19" t="str">
        <f>B3&amp;C351&amp;D372</f>
        <v>DISTRIBUCION VOLUMEN X CRITERIO (Consumiciones)Lomo embuchado Ing.DE 50 A 59 AÑOS</v>
      </c>
      <c r="B372" s="19">
        <v>0</v>
      </c>
      <c r="C372" s="19">
        <v>0</v>
      </c>
      <c r="D372" s="20" t="s">
        <v>43</v>
      </c>
      <c r="E372" s="20">
        <v>46.197986700674598</v>
      </c>
      <c r="F372" s="20">
        <v>29.830180268564501</v>
      </c>
      <c r="G372" s="20">
        <v>25.884745541264099</v>
      </c>
      <c r="H372" s="20">
        <v>30.5233471451266</v>
      </c>
      <c r="I372" s="20">
        <v>15.585371780200701</v>
      </c>
      <c r="J372" s="20">
        <v>31.693395285165298</v>
      </c>
      <c r="K372" s="20">
        <v>14.5852047432895</v>
      </c>
      <c r="L372" s="20">
        <v>41.135783018542902</v>
      </c>
      <c r="M372" s="51">
        <v>32.555206308966</v>
      </c>
    </row>
    <row r="373" spans="1:13" x14ac:dyDescent="0.35">
      <c r="A373" s="19" t="str">
        <f>B3&amp;C351&amp;D373</f>
        <v>DISTRIBUCION VOLUMEN X CRITERIO (Consumiciones)Lomo embuchado Ing.DE 60 A 75 AÑOS</v>
      </c>
      <c r="B373" s="19">
        <v>0</v>
      </c>
      <c r="C373" s="19">
        <v>0</v>
      </c>
      <c r="D373" s="20" t="s">
        <v>44</v>
      </c>
      <c r="E373" s="21">
        <v>29.903616691814001</v>
      </c>
      <c r="F373" s="20">
        <v>18.005092020215699</v>
      </c>
      <c r="G373" s="20">
        <v>23.9687535978412</v>
      </c>
      <c r="H373" s="20">
        <v>23.080927201696301</v>
      </c>
      <c r="I373" s="21">
        <v>37.291329753087801</v>
      </c>
      <c r="J373" s="20">
        <v>33.262331376157803</v>
      </c>
      <c r="K373" s="20">
        <v>34.353675489583203</v>
      </c>
      <c r="L373" s="20">
        <v>26.936742893033099</v>
      </c>
      <c r="M373" s="51">
        <v>28.040209700312701</v>
      </c>
    </row>
    <row r="374" spans="1:13" x14ac:dyDescent="0.35">
      <c r="A374" s="19" t="str">
        <f>B3&amp;C351&amp;D374</f>
        <v>DISTRIBUCION VOLUMEN X CRITERIO (Consumiciones)Lomo embuchado Ing.NIVEL ALTO</v>
      </c>
      <c r="B374" s="19">
        <v>0</v>
      </c>
      <c r="C374" s="19">
        <v>0</v>
      </c>
      <c r="D374" s="20" t="s">
        <v>256</v>
      </c>
      <c r="E374" s="20">
        <v>26.4781557589363</v>
      </c>
      <c r="F374" s="20">
        <v>28.289220271307698</v>
      </c>
      <c r="G374" s="20">
        <v>25.394436589382298</v>
      </c>
      <c r="H374" s="20">
        <v>44.603467348796002</v>
      </c>
      <c r="I374" s="20">
        <v>8.1635253323438697</v>
      </c>
      <c r="J374" s="20">
        <v>41.602083962717401</v>
      </c>
      <c r="K374" s="20">
        <v>40.8939290745734</v>
      </c>
      <c r="L374" s="20">
        <v>11.707851783930201</v>
      </c>
      <c r="M374" s="51">
        <v>28.3948604977077</v>
      </c>
    </row>
    <row r="375" spans="1:13" x14ac:dyDescent="0.35">
      <c r="A375" s="19" t="str">
        <f>B3&amp;C351&amp;D375</f>
        <v>DISTRIBUCION VOLUMEN X CRITERIO (Consumiciones)Lomo embuchado Ing.NIVEL MEDIO ALTO</v>
      </c>
      <c r="B375" s="19">
        <v>0</v>
      </c>
      <c r="C375" s="19">
        <v>0</v>
      </c>
      <c r="D375" s="20" t="s">
        <v>257</v>
      </c>
      <c r="E375" s="20">
        <v>18.0556176769493</v>
      </c>
      <c r="F375" s="20">
        <v>13.247986908955101</v>
      </c>
      <c r="G375" s="20">
        <v>28.064752733712499</v>
      </c>
      <c r="H375" s="20">
        <v>6.5290087565308301</v>
      </c>
      <c r="I375" s="20">
        <v>6.0492609381644202</v>
      </c>
      <c r="J375" s="20">
        <v>3.4631318412424799</v>
      </c>
      <c r="K375" s="20">
        <v>14.324659694167901</v>
      </c>
      <c r="L375" s="20">
        <v>32.379127897578101</v>
      </c>
      <c r="M375" s="51">
        <v>7.7044092404607696</v>
      </c>
    </row>
    <row r="376" spans="1:13" x14ac:dyDescent="0.35">
      <c r="A376" s="19" t="str">
        <f>B3&amp;C351&amp;D376</f>
        <v>DISTRIBUCION VOLUMEN X CRITERIO (Consumiciones)Lomo embuchado Ing.NIVEL MEDIO</v>
      </c>
      <c r="B376" s="19">
        <v>0</v>
      </c>
      <c r="C376" s="19">
        <v>0</v>
      </c>
      <c r="D376" s="20" t="s">
        <v>258</v>
      </c>
      <c r="E376" s="20">
        <v>6.3130670543041596</v>
      </c>
      <c r="F376" s="20">
        <v>36.044064167455602</v>
      </c>
      <c r="G376" s="20">
        <v>40.0913026998847</v>
      </c>
      <c r="H376" s="20">
        <v>15.079268219239401</v>
      </c>
      <c r="I376" s="20">
        <v>26.018350536790599</v>
      </c>
      <c r="J376" s="20">
        <v>30.2114814150078</v>
      </c>
      <c r="K376" s="20">
        <v>9.0182090443447205</v>
      </c>
      <c r="L376" s="20">
        <v>5.2412936839622501</v>
      </c>
      <c r="M376" s="51">
        <v>17.347330222490299</v>
      </c>
    </row>
    <row r="377" spans="1:13" x14ac:dyDescent="0.35">
      <c r="A377" s="19" t="str">
        <f>B3&amp;C351&amp;D377</f>
        <v>DISTRIBUCION VOLUMEN X CRITERIO (Consumiciones)Lomo embuchado Ing.NIVEL MEDIO BAJO</v>
      </c>
      <c r="B377" s="19">
        <v>0</v>
      </c>
      <c r="C377" s="19">
        <v>0</v>
      </c>
      <c r="D377" s="20" t="s">
        <v>259</v>
      </c>
      <c r="E377" s="20">
        <v>32.748831567355801</v>
      </c>
      <c r="F377" s="20">
        <v>9.5079494950841905</v>
      </c>
      <c r="G377" s="20">
        <v>6.4495015089912098</v>
      </c>
      <c r="H377" s="20">
        <v>19.1168704671664</v>
      </c>
      <c r="I377" s="20">
        <v>44.001088521597197</v>
      </c>
      <c r="J377" s="20">
        <v>3.5902163334786299</v>
      </c>
      <c r="K377" s="20">
        <v>33.8480356026609</v>
      </c>
      <c r="L377" s="20">
        <v>20.5214447939662</v>
      </c>
      <c r="M377" s="51">
        <v>15.1436976045094</v>
      </c>
    </row>
    <row r="378" spans="1:13" x14ac:dyDescent="0.35">
      <c r="A378" s="19" t="str">
        <f>B3&amp;C351&amp;D378</f>
        <v>DISTRIBUCION VOLUMEN X CRITERIO (Consumiciones)Lomo embuchado Ing.HOMBRE</v>
      </c>
      <c r="B378" s="19">
        <v>0</v>
      </c>
      <c r="C378" s="19">
        <v>0</v>
      </c>
      <c r="D378" s="20" t="s">
        <v>21</v>
      </c>
      <c r="E378" s="20">
        <v>53.417937953466499</v>
      </c>
      <c r="F378" s="20">
        <v>62.4677248213602</v>
      </c>
      <c r="G378" s="20">
        <v>28.985033627283698</v>
      </c>
      <c r="H378" s="20">
        <v>52.853828582357998</v>
      </c>
      <c r="I378" s="20">
        <v>11.7172043875794</v>
      </c>
      <c r="J378" s="20">
        <v>32.478337110566898</v>
      </c>
      <c r="K378" s="20">
        <v>43.657734901990104</v>
      </c>
      <c r="L378" s="20">
        <v>40.083684253765199</v>
      </c>
      <c r="M378" s="51">
        <v>44.708748205361402</v>
      </c>
    </row>
    <row r="379" spans="1:13" x14ac:dyDescent="0.35">
      <c r="A379" s="19" t="str">
        <f>B3&amp;C351&amp;D379</f>
        <v>DISTRIBUCION VOLUMEN X CRITERIO (Consumiciones)Lomo embuchado Ing.MUJER</v>
      </c>
      <c r="B379" s="19">
        <v>0</v>
      </c>
      <c r="C379" s="19">
        <v>0</v>
      </c>
      <c r="D379" s="20" t="s">
        <v>22</v>
      </c>
      <c r="E379" s="20">
        <v>46.582076200775099</v>
      </c>
      <c r="F379" s="20">
        <v>37.532256128807298</v>
      </c>
      <c r="G379" s="20">
        <v>71.014950202643305</v>
      </c>
      <c r="H379" s="20">
        <v>47.146171417642002</v>
      </c>
      <c r="I379" s="20">
        <v>88.282795612420699</v>
      </c>
      <c r="J379" s="20">
        <v>67.521662889433102</v>
      </c>
      <c r="K379" s="20">
        <v>56.3422184488212</v>
      </c>
      <c r="L379" s="20">
        <v>59.916302495620698</v>
      </c>
      <c r="M379" s="51">
        <v>55.291284442982501</v>
      </c>
    </row>
    <row r="380" spans="1:13" x14ac:dyDescent="0.35">
      <c r="A380" s="19" t="str">
        <f>B3&amp;C380&amp;D380</f>
        <v>DISTRIBUCION VOLUMEN X CRITERIO (Consumiciones)Chorizo Ing.T.ESPAÑA</v>
      </c>
      <c r="B380" s="19">
        <v>0</v>
      </c>
      <c r="C380" s="19" t="s">
        <v>136</v>
      </c>
      <c r="D380" s="20" t="s">
        <v>36</v>
      </c>
      <c r="E380" s="20">
        <v>100</v>
      </c>
      <c r="F380" s="20">
        <v>100</v>
      </c>
      <c r="G380" s="20">
        <v>100</v>
      </c>
      <c r="H380" s="20">
        <v>100</v>
      </c>
      <c r="I380" s="20">
        <v>100</v>
      </c>
      <c r="J380" s="20">
        <v>100</v>
      </c>
      <c r="K380" s="20">
        <v>100</v>
      </c>
      <c r="L380" s="20">
        <v>100</v>
      </c>
      <c r="M380" s="51">
        <v>100</v>
      </c>
    </row>
    <row r="381" spans="1:13" x14ac:dyDescent="0.35">
      <c r="A381" s="19" t="str">
        <f>B3&amp;C380&amp;D381</f>
        <v>DISTRIBUCION VOLUMEN X CRITERIO (Consumiciones)Chorizo Ing.BCN AM</v>
      </c>
      <c r="B381" s="19">
        <v>0</v>
      </c>
      <c r="C381" s="19">
        <v>0</v>
      </c>
      <c r="D381" s="20" t="s">
        <v>1</v>
      </c>
      <c r="E381" s="20">
        <v>7.0637065955860896</v>
      </c>
      <c r="F381" s="21">
        <v>6.8531972196379902</v>
      </c>
      <c r="G381" s="20">
        <v>6.0483981247161704</v>
      </c>
      <c r="H381" s="20">
        <v>26.743215413443298</v>
      </c>
      <c r="I381" s="20">
        <v>7.7507713937054303</v>
      </c>
      <c r="J381" s="20">
        <v>6.8099833905156801</v>
      </c>
      <c r="K381" s="21">
        <v>2.3344181889842801</v>
      </c>
      <c r="L381" s="20">
        <v>4.0830446593432104</v>
      </c>
      <c r="M381" s="51">
        <v>4.9956329147890601</v>
      </c>
    </row>
    <row r="382" spans="1:13" x14ac:dyDescent="0.35">
      <c r="A382" s="19" t="str">
        <f>B3&amp;C380&amp;D382</f>
        <v>DISTRIBUCION VOLUMEN X CRITERIO (Consumiciones)Chorizo Ing.REST.CAT ARAGON</v>
      </c>
      <c r="B382" s="19">
        <v>0</v>
      </c>
      <c r="C382" s="19">
        <v>0</v>
      </c>
      <c r="D382" s="20" t="s">
        <v>2</v>
      </c>
      <c r="E382" s="20">
        <v>7.6320551242723802</v>
      </c>
      <c r="F382" s="20">
        <v>6.3746915062837104</v>
      </c>
      <c r="G382" s="20">
        <v>5.52483918219977</v>
      </c>
      <c r="H382" s="20">
        <v>9.2339165902583904</v>
      </c>
      <c r="I382" s="20">
        <v>7.8604693785698698</v>
      </c>
      <c r="J382" s="20">
        <v>19.318303146003799</v>
      </c>
      <c r="K382" s="20">
        <v>11.577814630471901</v>
      </c>
      <c r="L382" s="20">
        <v>7.8958099037466898</v>
      </c>
      <c r="M382" s="51">
        <v>13.8659879844708</v>
      </c>
    </row>
    <row r="383" spans="1:13" x14ac:dyDescent="0.35">
      <c r="A383" s="19" t="str">
        <f>B3&amp;C380&amp;D383</f>
        <v>DISTRIBUCION VOLUMEN X CRITERIO (Consumiciones)Chorizo Ing.LEVANTE</v>
      </c>
      <c r="B383" s="19">
        <v>0</v>
      </c>
      <c r="C383" s="19">
        <v>0</v>
      </c>
      <c r="D383" s="20" t="s">
        <v>3</v>
      </c>
      <c r="E383" s="20">
        <v>17.5110085876379</v>
      </c>
      <c r="F383" s="20">
        <v>21.777388669601699</v>
      </c>
      <c r="G383" s="20">
        <v>15.226408277720299</v>
      </c>
      <c r="H383" s="20">
        <v>7.6094021765503603</v>
      </c>
      <c r="I383" s="20">
        <v>20.5280740909154</v>
      </c>
      <c r="J383" s="20">
        <v>21.795989386365701</v>
      </c>
      <c r="K383" s="20">
        <v>17.4185616800826</v>
      </c>
      <c r="L383" s="20">
        <v>10.519561623706601</v>
      </c>
      <c r="M383" s="51">
        <v>15.379458717333099</v>
      </c>
    </row>
    <row r="384" spans="1:13" x14ac:dyDescent="0.35">
      <c r="A384" s="19" t="str">
        <f>B3&amp;C380&amp;D384</f>
        <v>DISTRIBUCION VOLUMEN X CRITERIO (Consumiciones)Chorizo Ing.ANDALUCIA</v>
      </c>
      <c r="B384" s="19">
        <v>0</v>
      </c>
      <c r="C384" s="19">
        <v>0</v>
      </c>
      <c r="D384" s="20" t="s">
        <v>4</v>
      </c>
      <c r="E384" s="20">
        <v>14.4135368187645</v>
      </c>
      <c r="F384" s="20">
        <v>14.4213936257644</v>
      </c>
      <c r="G384" s="20">
        <v>10.755349854334</v>
      </c>
      <c r="H384" s="20">
        <v>7.6857338301786697</v>
      </c>
      <c r="I384" s="20">
        <v>19.839301871296701</v>
      </c>
      <c r="J384" s="20">
        <v>10.286827304032601</v>
      </c>
      <c r="K384" s="20">
        <v>18.384794297289801</v>
      </c>
      <c r="L384" s="20">
        <v>12.038130745955099</v>
      </c>
      <c r="M384" s="51">
        <v>21.531705746329301</v>
      </c>
    </row>
    <row r="385" spans="1:13" x14ac:dyDescent="0.35">
      <c r="A385" s="19" t="str">
        <f>B3&amp;C380&amp;D385</f>
        <v>DISTRIBUCION VOLUMEN X CRITERIO (Consumiciones)Chorizo Ing.MDD AM</v>
      </c>
      <c r="B385" s="19">
        <v>0</v>
      </c>
      <c r="C385" s="19">
        <v>0</v>
      </c>
      <c r="D385" s="20" t="s">
        <v>5</v>
      </c>
      <c r="E385" s="20">
        <v>11.974716360054799</v>
      </c>
      <c r="F385" s="20">
        <v>15.7700140233898</v>
      </c>
      <c r="G385" s="20">
        <v>19.883380012841801</v>
      </c>
      <c r="H385" s="20">
        <v>15.7572932656003</v>
      </c>
      <c r="I385" s="20">
        <v>11.5994390285775</v>
      </c>
      <c r="J385" s="20">
        <v>14.411693961954599</v>
      </c>
      <c r="K385" s="20">
        <v>22.320654886906699</v>
      </c>
      <c r="L385" s="20">
        <v>13.5636022647079</v>
      </c>
      <c r="M385" s="51">
        <v>12.469812265464499</v>
      </c>
    </row>
    <row r="386" spans="1:13" x14ac:dyDescent="0.35">
      <c r="A386" s="19" t="str">
        <f>B3&amp;C380&amp;D386</f>
        <v>DISTRIBUCION VOLUMEN X CRITERIO (Consumiciones)Chorizo Ing.RTO CENTRO</v>
      </c>
      <c r="B386" s="19">
        <v>0</v>
      </c>
      <c r="C386" s="19">
        <v>0</v>
      </c>
      <c r="D386" s="20" t="s">
        <v>6</v>
      </c>
      <c r="E386" s="20">
        <v>16.3058370617041</v>
      </c>
      <c r="F386" s="20">
        <v>8.2450827248882703</v>
      </c>
      <c r="G386" s="20">
        <v>15.829744441649501</v>
      </c>
      <c r="H386" s="20">
        <v>8.3422682062401901</v>
      </c>
      <c r="I386" s="20">
        <v>8.5742417141876093</v>
      </c>
      <c r="J386" s="20">
        <v>5.2934695174083499</v>
      </c>
      <c r="K386" s="20">
        <v>13.759307121705699</v>
      </c>
      <c r="L386" s="20">
        <v>14.213623049235199</v>
      </c>
      <c r="M386" s="51">
        <v>13.6026575625276</v>
      </c>
    </row>
    <row r="387" spans="1:13" x14ac:dyDescent="0.35">
      <c r="A387" s="19" t="str">
        <f>B3&amp;C380&amp;D387</f>
        <v>DISTRIBUCION VOLUMEN X CRITERIO (Consumiciones)Chorizo Ing.NORTE-CENTRO</v>
      </c>
      <c r="B387" s="19">
        <v>0</v>
      </c>
      <c r="C387" s="19">
        <v>0</v>
      </c>
      <c r="D387" s="20" t="s">
        <v>7</v>
      </c>
      <c r="E387" s="20">
        <v>8.9233497842888205</v>
      </c>
      <c r="F387" s="20">
        <v>15.3453639674572</v>
      </c>
      <c r="G387" s="20">
        <v>5.9263279743344297</v>
      </c>
      <c r="H387" s="20">
        <v>11.2172370257047</v>
      </c>
      <c r="I387" s="20">
        <v>9.9617667119836302</v>
      </c>
      <c r="J387" s="20">
        <v>4.0146435282274302</v>
      </c>
      <c r="K387" s="20">
        <v>2.3348830760731798</v>
      </c>
      <c r="L387" s="20">
        <v>16.1824075894137</v>
      </c>
      <c r="M387" s="51">
        <v>8.09457083730676</v>
      </c>
    </row>
    <row r="388" spans="1:13" x14ac:dyDescent="0.35">
      <c r="A388" s="19" t="str">
        <f>B3&amp;C380&amp;D388</f>
        <v>DISTRIBUCION VOLUMEN X CRITERIO (Consumiciones)Chorizo Ing.NOROESTE</v>
      </c>
      <c r="B388" s="19">
        <v>0</v>
      </c>
      <c r="C388" s="19">
        <v>0</v>
      </c>
      <c r="D388" s="20" t="s">
        <v>8</v>
      </c>
      <c r="E388" s="20">
        <v>16.175783973348999</v>
      </c>
      <c r="F388" s="20">
        <v>11.2128593232895</v>
      </c>
      <c r="G388" s="20">
        <v>20.805540877349699</v>
      </c>
      <c r="H388" s="20">
        <v>13.4109398771168</v>
      </c>
      <c r="I388" s="20">
        <v>13.885935810763799</v>
      </c>
      <c r="J388" s="20">
        <v>18.0690708012851</v>
      </c>
      <c r="K388" s="20">
        <v>11.8695536119154</v>
      </c>
      <c r="L388" s="20">
        <v>21.503810496669601</v>
      </c>
      <c r="M388" s="51">
        <v>10.0601700401245</v>
      </c>
    </row>
    <row r="389" spans="1:13" x14ac:dyDescent="0.35">
      <c r="A389" s="19" t="str">
        <f>B3&amp;C380&amp;D389</f>
        <v>DISTRIBUCION VOLUMEN X CRITERIO (Consumiciones)Chorizo Ing.&lt;2MIL</v>
      </c>
      <c r="B389" s="19">
        <v>0</v>
      </c>
      <c r="C389" s="19">
        <v>0</v>
      </c>
      <c r="D389" s="21" t="s">
        <v>9</v>
      </c>
      <c r="E389" s="21">
        <v>10.769947234324301</v>
      </c>
      <c r="F389" s="21">
        <v>9.5622413822902406</v>
      </c>
      <c r="G389" s="21">
        <v>3.8719512709825699</v>
      </c>
      <c r="H389" s="20">
        <v>3.7473980747668798</v>
      </c>
      <c r="I389" s="21">
        <v>9.9205220885397605</v>
      </c>
      <c r="J389" s="21">
        <v>1.1334868380504199</v>
      </c>
      <c r="K389" s="20">
        <v>4.48837228415357</v>
      </c>
      <c r="L389" s="20">
        <v>3.64437834928962</v>
      </c>
      <c r="M389" s="51">
        <v>3.1522570547150699</v>
      </c>
    </row>
    <row r="390" spans="1:13" x14ac:dyDescent="0.35">
      <c r="A390" s="19" t="str">
        <f>B3&amp;C380&amp;D390</f>
        <v>DISTRIBUCION VOLUMEN X CRITERIO (Consumiciones)Chorizo Ing.2-5MIL</v>
      </c>
      <c r="B390" s="19">
        <v>0</v>
      </c>
      <c r="C390" s="19">
        <v>0</v>
      </c>
      <c r="D390" s="20" t="s">
        <v>10</v>
      </c>
      <c r="E390" s="20">
        <v>3.3461057435605999</v>
      </c>
      <c r="F390" s="20">
        <v>2.75644119384163</v>
      </c>
      <c r="G390" s="20">
        <v>3.32858659850727</v>
      </c>
      <c r="H390" s="20">
        <v>6.2542088402032698</v>
      </c>
      <c r="I390" s="20">
        <v>5.4747794857993997</v>
      </c>
      <c r="J390" s="20">
        <v>15.238413264830401</v>
      </c>
      <c r="K390" s="20">
        <v>1.27069721271425</v>
      </c>
      <c r="L390" s="20">
        <v>3.1615995385512701</v>
      </c>
      <c r="M390" s="51">
        <v>4.5147719139117104</v>
      </c>
    </row>
    <row r="391" spans="1:13" x14ac:dyDescent="0.35">
      <c r="A391" s="19" t="str">
        <f>B3&amp;C380&amp;D391</f>
        <v>DISTRIBUCION VOLUMEN X CRITERIO (Consumiciones)Chorizo Ing.5-10MIL</v>
      </c>
      <c r="B391" s="19">
        <v>0</v>
      </c>
      <c r="C391" s="19">
        <v>0</v>
      </c>
      <c r="D391" s="20" t="s">
        <v>11</v>
      </c>
      <c r="E391" s="20">
        <v>5.5735446162174496</v>
      </c>
      <c r="F391" s="20">
        <v>8.9197430614615492</v>
      </c>
      <c r="G391" s="20">
        <v>5.6120614897713104</v>
      </c>
      <c r="H391" s="20">
        <v>5.7747458520310104</v>
      </c>
      <c r="I391" s="20">
        <v>2.8771662823231399</v>
      </c>
      <c r="J391" s="20">
        <v>4.2077244374347096</v>
      </c>
      <c r="K391" s="20">
        <v>7.3423859463310901</v>
      </c>
      <c r="L391" s="20">
        <v>15.955337434383701</v>
      </c>
      <c r="M391" s="51">
        <v>4.7364346617017699</v>
      </c>
    </row>
    <row r="392" spans="1:13" x14ac:dyDescent="0.35">
      <c r="A392" s="19" t="str">
        <f>B3&amp;C380&amp;D392</f>
        <v>DISTRIBUCION VOLUMEN X CRITERIO (Consumiciones)Chorizo Ing.10-30MIL</v>
      </c>
      <c r="B392" s="19">
        <v>0</v>
      </c>
      <c r="C392" s="19">
        <v>0</v>
      </c>
      <c r="D392" s="20" t="s">
        <v>12</v>
      </c>
      <c r="E392" s="20">
        <v>15.768682141232199</v>
      </c>
      <c r="F392" s="20">
        <v>17.273222477235102</v>
      </c>
      <c r="G392" s="20">
        <v>17.111151816167698</v>
      </c>
      <c r="H392" s="20">
        <v>11.8772087099474</v>
      </c>
      <c r="I392" s="20">
        <v>17.1263345691099</v>
      </c>
      <c r="J392" s="20">
        <v>11.7186027804688</v>
      </c>
      <c r="K392" s="20">
        <v>11.7805640034461</v>
      </c>
      <c r="L392" s="20">
        <v>22.738588650036899</v>
      </c>
      <c r="M392" s="51">
        <v>19.758313335955702</v>
      </c>
    </row>
    <row r="393" spans="1:13" x14ac:dyDescent="0.35">
      <c r="A393" s="19" t="str">
        <f>B3&amp;C380&amp;D393</f>
        <v>DISTRIBUCION VOLUMEN X CRITERIO (Consumiciones)Chorizo Ing.30-100MIL</v>
      </c>
      <c r="B393" s="19">
        <v>0</v>
      </c>
      <c r="C393" s="19">
        <v>0</v>
      </c>
      <c r="D393" s="20" t="s">
        <v>13</v>
      </c>
      <c r="E393" s="20">
        <v>22.364890810033501</v>
      </c>
      <c r="F393" s="20">
        <v>21.802261860134401</v>
      </c>
      <c r="G393" s="20">
        <v>27.7581962070015</v>
      </c>
      <c r="H393" s="20">
        <v>25.052634446638098</v>
      </c>
      <c r="I393" s="20">
        <v>19.016620344378001</v>
      </c>
      <c r="J393" s="20">
        <v>18.735229648640701</v>
      </c>
      <c r="K393" s="20">
        <v>22.443576607567799</v>
      </c>
      <c r="L393" s="20">
        <v>18.939550860866099</v>
      </c>
      <c r="M393" s="51">
        <v>26.270194697495601</v>
      </c>
    </row>
    <row r="394" spans="1:13" x14ac:dyDescent="0.35">
      <c r="A394" s="19" t="str">
        <f>B3&amp;C380&amp;D394</f>
        <v>DISTRIBUCION VOLUMEN X CRITERIO (Consumiciones)Chorizo Ing.100-200MIL</v>
      </c>
      <c r="B394" s="19">
        <v>0</v>
      </c>
      <c r="C394" s="19">
        <v>0</v>
      </c>
      <c r="D394" s="20" t="s">
        <v>14</v>
      </c>
      <c r="E394" s="20">
        <v>10.667769850620299</v>
      </c>
      <c r="F394" s="20">
        <v>4.9943381979139501</v>
      </c>
      <c r="G394" s="20">
        <v>1.90370937489976</v>
      </c>
      <c r="H394" s="20">
        <v>9.8360733894029604</v>
      </c>
      <c r="I394" s="20">
        <v>10.589992065664701</v>
      </c>
      <c r="J394" s="20">
        <v>9.6889870110987992</v>
      </c>
      <c r="K394" s="20">
        <v>9.5491738695578992</v>
      </c>
      <c r="L394" s="20">
        <v>10.369590786492999</v>
      </c>
      <c r="M394" s="51">
        <v>4.6641079459326704</v>
      </c>
    </row>
    <row r="395" spans="1:13" x14ac:dyDescent="0.35">
      <c r="A395" s="19" t="str">
        <f>B3&amp;C380&amp;D395</f>
        <v>DISTRIBUCION VOLUMEN X CRITERIO (Consumiciones)Chorizo Ing.200-500MIL</v>
      </c>
      <c r="B395" s="19">
        <v>0</v>
      </c>
      <c r="C395" s="19">
        <v>0</v>
      </c>
      <c r="D395" s="20" t="s">
        <v>15</v>
      </c>
      <c r="E395" s="20">
        <v>19.663039180682802</v>
      </c>
      <c r="F395" s="20">
        <v>13.5054481435547</v>
      </c>
      <c r="G395" s="20">
        <v>17.8158098064672</v>
      </c>
      <c r="H395" s="20">
        <v>11.7157573869136</v>
      </c>
      <c r="I395" s="20">
        <v>20.0033384527582</v>
      </c>
      <c r="J395" s="20">
        <v>18.262802814920398</v>
      </c>
      <c r="K395" s="20">
        <v>23.817673499184799</v>
      </c>
      <c r="L395" s="20">
        <v>11.710241132740601</v>
      </c>
      <c r="M395" s="51">
        <v>16.796940071953198</v>
      </c>
    </row>
    <row r="396" spans="1:13" x14ac:dyDescent="0.35">
      <c r="A396" s="19" t="str">
        <f>B3&amp;C380&amp;D396</f>
        <v>DISTRIBUCION VOLUMEN X CRITERIO (Consumiciones)Chorizo Ing.&gt;500MIL</v>
      </c>
      <c r="B396" s="19">
        <v>0</v>
      </c>
      <c r="C396" s="19">
        <v>0</v>
      </c>
      <c r="D396" s="20" t="s">
        <v>16</v>
      </c>
      <c r="E396" s="20">
        <v>11.8460280157855</v>
      </c>
      <c r="F396" s="20">
        <v>21.186293551922599</v>
      </c>
      <c r="G396" s="20">
        <v>22.598517960778</v>
      </c>
      <c r="H396" s="20">
        <v>25.741990327010399</v>
      </c>
      <c r="I396" s="20">
        <v>14.9912443914458</v>
      </c>
      <c r="J396" s="20">
        <v>21.014736768910101</v>
      </c>
      <c r="K396" s="20">
        <v>19.3075469291188</v>
      </c>
      <c r="L396" s="20">
        <v>13.480705836101899</v>
      </c>
      <c r="M396" s="51">
        <v>20.1069724550253</v>
      </c>
    </row>
    <row r="397" spans="1:13" x14ac:dyDescent="0.35">
      <c r="A397" s="19" t="str">
        <f>B3&amp;C380&amp;D397</f>
        <v>DISTRIBUCION VOLUMEN X CRITERIO (Consumiciones)Chorizo Ing.DE 15 A 19 AÑOS</v>
      </c>
      <c r="B397" s="19">
        <v>0</v>
      </c>
      <c r="C397" s="19">
        <v>0</v>
      </c>
      <c r="D397" s="20" t="s">
        <v>39</v>
      </c>
      <c r="E397" s="21">
        <v>2.0058245531317298</v>
      </c>
      <c r="F397" s="21" t="s">
        <v>282</v>
      </c>
      <c r="G397" s="20" t="s">
        <v>282</v>
      </c>
      <c r="H397" s="20" t="s">
        <v>282</v>
      </c>
      <c r="I397" s="21">
        <v>2.96431637117841</v>
      </c>
      <c r="J397" s="21" t="s">
        <v>282</v>
      </c>
      <c r="K397" s="21">
        <v>3.2697667238752901</v>
      </c>
      <c r="L397" s="21" t="s">
        <v>282</v>
      </c>
      <c r="M397" s="51" t="s">
        <v>282</v>
      </c>
    </row>
    <row r="398" spans="1:13" x14ac:dyDescent="0.35">
      <c r="A398" s="19" t="str">
        <f>B3&amp;C380&amp;D398</f>
        <v>DISTRIBUCION VOLUMEN X CRITERIO (Consumiciones)Chorizo Ing.DE 20 A 24 AÑOS</v>
      </c>
      <c r="B398" s="19">
        <v>0</v>
      </c>
      <c r="C398" s="19">
        <v>0</v>
      </c>
      <c r="D398" s="20" t="s">
        <v>40</v>
      </c>
      <c r="E398" s="20">
        <v>0.97769507061649097</v>
      </c>
      <c r="F398" s="20">
        <v>0.87384968571038601</v>
      </c>
      <c r="G398" s="20">
        <v>1.51682460041046</v>
      </c>
      <c r="H398" s="20">
        <v>2.0398087111392602</v>
      </c>
      <c r="I398" s="20">
        <v>6.8476236433910698</v>
      </c>
      <c r="J398" s="20">
        <v>5.6209876874888396</v>
      </c>
      <c r="K398" s="20">
        <v>2.7594071742690498</v>
      </c>
      <c r="L398" s="20" t="s">
        <v>282</v>
      </c>
      <c r="M398" s="51" t="s">
        <v>282</v>
      </c>
    </row>
    <row r="399" spans="1:13" x14ac:dyDescent="0.35">
      <c r="A399" s="19" t="str">
        <f>B3&amp;C380&amp;D399</f>
        <v>DISTRIBUCION VOLUMEN X CRITERIO (Consumiciones)Chorizo Ing.DE 25 A 34 AÑOS</v>
      </c>
      <c r="B399" s="19">
        <v>0</v>
      </c>
      <c r="C399" s="19">
        <v>0</v>
      </c>
      <c r="D399" s="20" t="s">
        <v>41</v>
      </c>
      <c r="E399" s="20">
        <v>10.331293050415599</v>
      </c>
      <c r="F399" s="20">
        <v>6.1695077986853901</v>
      </c>
      <c r="G399" s="20">
        <v>13.0457521084563</v>
      </c>
      <c r="H399" s="20">
        <v>7.9020011731543498</v>
      </c>
      <c r="I399" s="20">
        <v>6.0421285362311403</v>
      </c>
      <c r="J399" s="20">
        <v>16.755198958232899</v>
      </c>
      <c r="K399" s="20">
        <v>7.5488444107600801</v>
      </c>
      <c r="L399" s="20">
        <v>11.6447167020594</v>
      </c>
      <c r="M399" s="51">
        <v>13.4661249633127</v>
      </c>
    </row>
    <row r="400" spans="1:13" x14ac:dyDescent="0.35">
      <c r="A400" s="19" t="str">
        <f>B3&amp;C380&amp;D400</f>
        <v>DISTRIBUCION VOLUMEN X CRITERIO (Consumiciones)Chorizo Ing.DE 35 A 49 AÑOS</v>
      </c>
      <c r="B400" s="19">
        <v>0</v>
      </c>
      <c r="C400" s="19">
        <v>0</v>
      </c>
      <c r="D400" s="20" t="s">
        <v>42</v>
      </c>
      <c r="E400" s="20">
        <v>30.112651177675399</v>
      </c>
      <c r="F400" s="20">
        <v>23.0667002004278</v>
      </c>
      <c r="G400" s="20">
        <v>20.477709479569899</v>
      </c>
      <c r="H400" s="20">
        <v>22.748169393952502</v>
      </c>
      <c r="I400" s="20">
        <v>35.493459973366598</v>
      </c>
      <c r="J400" s="20">
        <v>13.5320582011502</v>
      </c>
      <c r="K400" s="20">
        <v>31.224021619929601</v>
      </c>
      <c r="L400" s="20">
        <v>20.893173974549399</v>
      </c>
      <c r="M400" s="51">
        <v>15.9776697752293</v>
      </c>
    </row>
    <row r="401" spans="1:13" x14ac:dyDescent="0.35">
      <c r="A401" s="19" t="str">
        <f>B3&amp;C380&amp;D401</f>
        <v>DISTRIBUCION VOLUMEN X CRITERIO (Consumiciones)Chorizo Ing.DE 50 A 59 AÑOS</v>
      </c>
      <c r="B401" s="19">
        <v>0</v>
      </c>
      <c r="C401" s="19">
        <v>0</v>
      </c>
      <c r="D401" s="20" t="s">
        <v>43</v>
      </c>
      <c r="E401" s="20">
        <v>32.532518966431297</v>
      </c>
      <c r="F401" s="20">
        <v>24.253160626517101</v>
      </c>
      <c r="G401" s="20">
        <v>16.551816505356499</v>
      </c>
      <c r="H401" s="20">
        <v>15.8157275046803</v>
      </c>
      <c r="I401" s="20">
        <v>17.161498522172099</v>
      </c>
      <c r="J401" s="20">
        <v>35.9565782881959</v>
      </c>
      <c r="K401" s="20">
        <v>21.262063033829602</v>
      </c>
      <c r="L401" s="20">
        <v>24.8422406042658</v>
      </c>
      <c r="M401" s="51">
        <v>38.100543020458197</v>
      </c>
    </row>
    <row r="402" spans="1:13" x14ac:dyDescent="0.35">
      <c r="A402" s="19" t="str">
        <f>B3&amp;C380&amp;D402</f>
        <v>DISTRIBUCION VOLUMEN X CRITERIO (Consumiciones)Chorizo Ing.DE 60 A 75 AÑOS</v>
      </c>
      <c r="B402" s="19">
        <v>0</v>
      </c>
      <c r="C402" s="19">
        <v>0</v>
      </c>
      <c r="D402" s="20" t="s">
        <v>44</v>
      </c>
      <c r="E402" s="20">
        <v>24.0400145243696</v>
      </c>
      <c r="F402" s="20">
        <v>45.636776920826001</v>
      </c>
      <c r="G402" s="20">
        <v>48.4078883023234</v>
      </c>
      <c r="H402" s="20">
        <v>51.494303220385298</v>
      </c>
      <c r="I402" s="20">
        <v>31.490959033774299</v>
      </c>
      <c r="J402" s="20">
        <v>28.1351673828289</v>
      </c>
      <c r="K402" s="20">
        <v>33.935889176063597</v>
      </c>
      <c r="L402" s="20">
        <v>42.619849384681302</v>
      </c>
      <c r="M402" s="51">
        <v>32.455670104308801</v>
      </c>
    </row>
    <row r="403" spans="1:13" x14ac:dyDescent="0.35">
      <c r="A403" s="19" t="str">
        <f>B3&amp;C380&amp;D403</f>
        <v>DISTRIBUCION VOLUMEN X CRITERIO (Consumiciones)Chorizo Ing.NIVEL ALTO</v>
      </c>
      <c r="B403" s="19">
        <v>0</v>
      </c>
      <c r="C403" s="19">
        <v>0</v>
      </c>
      <c r="D403" s="20" t="s">
        <v>256</v>
      </c>
      <c r="E403" s="20">
        <v>25.841894302753399</v>
      </c>
      <c r="F403" s="20">
        <v>15.592665522783999</v>
      </c>
      <c r="G403" s="20">
        <v>24.3801417098712</v>
      </c>
      <c r="H403" s="20">
        <v>16.872102764234299</v>
      </c>
      <c r="I403" s="20">
        <v>16.588950394164801</v>
      </c>
      <c r="J403" s="20">
        <v>32.887695548626603</v>
      </c>
      <c r="K403" s="20">
        <v>25.4082519780928</v>
      </c>
      <c r="L403" s="20">
        <v>19.276750008861601</v>
      </c>
      <c r="M403" s="51">
        <v>35.402838300683896</v>
      </c>
    </row>
    <row r="404" spans="1:13" x14ac:dyDescent="0.35">
      <c r="A404" s="19" t="str">
        <f>B3&amp;C380&amp;D404</f>
        <v>DISTRIBUCION VOLUMEN X CRITERIO (Consumiciones)Chorizo Ing.NIVEL MEDIO ALTO</v>
      </c>
      <c r="B404" s="19">
        <v>0</v>
      </c>
      <c r="C404" s="19">
        <v>0</v>
      </c>
      <c r="D404" s="20" t="s">
        <v>257</v>
      </c>
      <c r="E404" s="20">
        <v>18.638139149610701</v>
      </c>
      <c r="F404" s="20">
        <v>11.9778045438644</v>
      </c>
      <c r="G404" s="20">
        <v>15.962838721876199</v>
      </c>
      <c r="H404" s="20">
        <v>8.9149322626810008</v>
      </c>
      <c r="I404" s="20">
        <v>8.2105916415722096</v>
      </c>
      <c r="J404" s="20">
        <v>25.241074575162301</v>
      </c>
      <c r="K404" s="20">
        <v>10.1151426338623</v>
      </c>
      <c r="L404" s="20">
        <v>6.0093417588543696</v>
      </c>
      <c r="M404" s="51">
        <v>16.3968981605165</v>
      </c>
    </row>
    <row r="405" spans="1:13" x14ac:dyDescent="0.35">
      <c r="A405" s="19" t="str">
        <f>B3&amp;C380&amp;D405</f>
        <v>DISTRIBUCION VOLUMEN X CRITERIO (Consumiciones)Chorizo Ing.NIVEL MEDIO</v>
      </c>
      <c r="B405" s="19">
        <v>0</v>
      </c>
      <c r="C405" s="19">
        <v>0</v>
      </c>
      <c r="D405" s="20" t="s">
        <v>258</v>
      </c>
      <c r="E405" s="20">
        <v>20.605699619257301</v>
      </c>
      <c r="F405" s="20">
        <v>41.607182979311801</v>
      </c>
      <c r="G405" s="20">
        <v>28.0280313402675</v>
      </c>
      <c r="H405" s="20">
        <v>41.712618049720298</v>
      </c>
      <c r="I405" s="20">
        <v>38.215122564599902</v>
      </c>
      <c r="J405" s="20">
        <v>19.992319496310699</v>
      </c>
      <c r="K405" s="20">
        <v>31.2828382339436</v>
      </c>
      <c r="L405" s="20">
        <v>24.702871487173201</v>
      </c>
      <c r="M405" s="51">
        <v>19.8657064780102</v>
      </c>
    </row>
    <row r="406" spans="1:13" x14ac:dyDescent="0.35">
      <c r="A406" s="19" t="str">
        <f>B3&amp;C380&amp;D406</f>
        <v>DISTRIBUCION VOLUMEN X CRITERIO (Consumiciones)Chorizo Ing.NIVEL MEDIO BAJO</v>
      </c>
      <c r="B406" s="19">
        <v>0</v>
      </c>
      <c r="C406" s="19">
        <v>0</v>
      </c>
      <c r="D406" s="20" t="s">
        <v>259</v>
      </c>
      <c r="E406" s="20">
        <v>14.6892834562078</v>
      </c>
      <c r="F406" s="20">
        <v>13.618171643191999</v>
      </c>
      <c r="G406" s="20">
        <v>19.646262741198601</v>
      </c>
      <c r="H406" s="20">
        <v>5.5120971964335403</v>
      </c>
      <c r="I406" s="20">
        <v>12.776815501185499</v>
      </c>
      <c r="J406" s="20">
        <v>10.151634635594901</v>
      </c>
      <c r="K406" s="20">
        <v>15.856762606355</v>
      </c>
      <c r="L406" s="20">
        <v>25.028808321544702</v>
      </c>
      <c r="M406" s="51">
        <v>14.3822102857192</v>
      </c>
    </row>
    <row r="407" spans="1:13" x14ac:dyDescent="0.35">
      <c r="A407" s="19" t="str">
        <f>B3&amp;C380&amp;D407</f>
        <v>DISTRIBUCION VOLUMEN X CRITERIO (Consumiciones)Chorizo Ing.HOMBRE</v>
      </c>
      <c r="B407" s="19">
        <v>0</v>
      </c>
      <c r="C407" s="19">
        <v>0</v>
      </c>
      <c r="D407" s="20" t="s">
        <v>21</v>
      </c>
      <c r="E407" s="20">
        <v>51.893226522653002</v>
      </c>
      <c r="F407" s="20">
        <v>47.305727181000698</v>
      </c>
      <c r="G407" s="20">
        <v>42.766589514640003</v>
      </c>
      <c r="H407" s="20">
        <v>63.769601170089501</v>
      </c>
      <c r="I407" s="20">
        <v>35.441585196664803</v>
      </c>
      <c r="J407" s="20">
        <v>45.612425348190698</v>
      </c>
      <c r="K407" s="20">
        <v>48.350401228645502</v>
      </c>
      <c r="L407" s="20">
        <v>45.808808128200297</v>
      </c>
      <c r="M407" s="51">
        <v>51.358278501497097</v>
      </c>
    </row>
    <row r="408" spans="1:13" x14ac:dyDescent="0.35">
      <c r="A408" s="19" t="str">
        <f>B3&amp;C380&amp;D408</f>
        <v>DISTRIBUCION VOLUMEN X CRITERIO (Consumiciones)Chorizo Ing.MUJER</v>
      </c>
      <c r="B408" s="19">
        <v>0</v>
      </c>
      <c r="C408" s="19">
        <v>0</v>
      </c>
      <c r="D408" s="20" t="s">
        <v>22</v>
      </c>
      <c r="E408" s="20">
        <v>48.106773477347097</v>
      </c>
      <c r="F408" s="20">
        <v>52.694272818999302</v>
      </c>
      <c r="G408" s="20">
        <v>57.233382348224097</v>
      </c>
      <c r="H408" s="20">
        <v>36.230398829910499</v>
      </c>
      <c r="I408" s="20">
        <v>64.558414803335197</v>
      </c>
      <c r="J408" s="20">
        <v>54.387574651809302</v>
      </c>
      <c r="K408" s="20">
        <v>51.649563038296201</v>
      </c>
      <c r="L408" s="20">
        <v>54.191191871799703</v>
      </c>
      <c r="M408" s="51">
        <v>48.641721498502903</v>
      </c>
    </row>
    <row r="409" spans="1:13" x14ac:dyDescent="0.35">
      <c r="A409" s="19" t="str">
        <f>B3&amp;C409&amp;D409</f>
        <v>DISTRIBUCION VOLUMEN X CRITERIO (Consumiciones)Pates/Foie-gras IngT.ESPAÑA</v>
      </c>
      <c r="B409" s="19">
        <v>0</v>
      </c>
      <c r="C409" s="19" t="s">
        <v>179</v>
      </c>
      <c r="D409" s="20" t="s">
        <v>36</v>
      </c>
      <c r="E409" s="20">
        <v>100</v>
      </c>
      <c r="F409" s="20">
        <v>100</v>
      </c>
      <c r="G409" s="20">
        <v>100</v>
      </c>
      <c r="H409" s="20">
        <v>100</v>
      </c>
      <c r="I409" s="20">
        <v>100</v>
      </c>
      <c r="J409" s="20">
        <v>100</v>
      </c>
      <c r="K409" s="20">
        <v>100</v>
      </c>
      <c r="L409" s="20">
        <v>100</v>
      </c>
      <c r="M409" s="51">
        <v>100</v>
      </c>
    </row>
    <row r="410" spans="1:13" x14ac:dyDescent="0.35">
      <c r="A410" s="19" t="str">
        <f>B3&amp;C409&amp;D410</f>
        <v>DISTRIBUCION VOLUMEN X CRITERIO (Consumiciones)Pates/Foie-gras IngBCN AM</v>
      </c>
      <c r="B410" s="19">
        <v>0</v>
      </c>
      <c r="C410" s="19">
        <v>0</v>
      </c>
      <c r="D410" s="20" t="s">
        <v>1</v>
      </c>
      <c r="E410" s="20" t="s">
        <v>282</v>
      </c>
      <c r="F410" s="20">
        <v>5.5223435257977798</v>
      </c>
      <c r="G410" s="20" t="s">
        <v>282</v>
      </c>
      <c r="H410" s="20">
        <v>2.1335616137670699</v>
      </c>
      <c r="I410" s="20">
        <v>9.8958676786134294</v>
      </c>
      <c r="J410" s="20">
        <v>6.6454242049436703</v>
      </c>
      <c r="K410" s="20" t="s">
        <v>282</v>
      </c>
      <c r="L410" s="20" t="s">
        <v>282</v>
      </c>
      <c r="M410" s="51">
        <v>8.7808353398262309</v>
      </c>
    </row>
    <row r="411" spans="1:13" x14ac:dyDescent="0.35">
      <c r="A411" s="19" t="str">
        <f>B3&amp;C409&amp;D411</f>
        <v>DISTRIBUCION VOLUMEN X CRITERIO (Consumiciones)Pates/Foie-gras IngREST.CAT ARAGON</v>
      </c>
      <c r="B411" s="19">
        <v>0</v>
      </c>
      <c r="C411" s="19">
        <v>0</v>
      </c>
      <c r="D411" s="20" t="s">
        <v>2</v>
      </c>
      <c r="E411" s="20">
        <v>13.6430762621415</v>
      </c>
      <c r="F411" s="20">
        <v>4.6013467795719603</v>
      </c>
      <c r="G411" s="20">
        <v>9.9976398283423507</v>
      </c>
      <c r="H411" s="20" t="s">
        <v>282</v>
      </c>
      <c r="I411" s="20">
        <v>5.5177753194688801</v>
      </c>
      <c r="J411" s="20" t="s">
        <v>282</v>
      </c>
      <c r="K411" s="20">
        <v>8.0106212731983906</v>
      </c>
      <c r="L411" s="20">
        <v>8.6300155418864808</v>
      </c>
      <c r="M411" s="51">
        <v>1.04888713052455</v>
      </c>
    </row>
    <row r="412" spans="1:13" x14ac:dyDescent="0.35">
      <c r="A412" s="19" t="str">
        <f>B3&amp;C409&amp;D412</f>
        <v>DISTRIBUCION VOLUMEN X CRITERIO (Consumiciones)Pates/Foie-gras IngLEVANTE</v>
      </c>
      <c r="B412" s="19">
        <v>0</v>
      </c>
      <c r="C412" s="19">
        <v>0</v>
      </c>
      <c r="D412" s="20" t="s">
        <v>3</v>
      </c>
      <c r="E412" s="20" t="s">
        <v>282</v>
      </c>
      <c r="F412" s="20">
        <v>17.574915624178999</v>
      </c>
      <c r="G412" s="20">
        <v>8.9338416926688993</v>
      </c>
      <c r="H412" s="20">
        <v>2.9769332998096298</v>
      </c>
      <c r="I412" s="20">
        <v>1.4267011377724601</v>
      </c>
      <c r="J412" s="20">
        <v>3.2217699729397902</v>
      </c>
      <c r="K412" s="20" t="s">
        <v>282</v>
      </c>
      <c r="L412" s="20">
        <v>4.6282455805692004</v>
      </c>
      <c r="M412" s="51">
        <v>6.5461266702314704</v>
      </c>
    </row>
    <row r="413" spans="1:13" x14ac:dyDescent="0.35">
      <c r="A413" s="19" t="str">
        <f>B3&amp;C409&amp;D413</f>
        <v>DISTRIBUCION VOLUMEN X CRITERIO (Consumiciones)Pates/Foie-gras IngANDALUCIA</v>
      </c>
      <c r="B413" s="19">
        <v>0</v>
      </c>
      <c r="C413" s="19">
        <v>0</v>
      </c>
      <c r="D413" s="20" t="s">
        <v>4</v>
      </c>
      <c r="E413" s="20">
        <v>60.943862310619998</v>
      </c>
      <c r="F413" s="20">
        <v>44.423467593621801</v>
      </c>
      <c r="G413" s="20">
        <v>68.1941396882725</v>
      </c>
      <c r="H413" s="20">
        <v>73.812115624837901</v>
      </c>
      <c r="I413" s="20">
        <v>48.589293619661298</v>
      </c>
      <c r="J413" s="20">
        <v>57.951271883837499</v>
      </c>
      <c r="K413" s="20">
        <v>64.494994101272795</v>
      </c>
      <c r="L413" s="20">
        <v>69.047168218249396</v>
      </c>
      <c r="M413" s="51">
        <v>62.912036793773702</v>
      </c>
    </row>
    <row r="414" spans="1:13" x14ac:dyDescent="0.35">
      <c r="A414" s="19" t="str">
        <f>B3&amp;C409&amp;D414</f>
        <v>DISTRIBUCION VOLUMEN X CRITERIO (Consumiciones)Pates/Foie-gras IngMDD AM</v>
      </c>
      <c r="B414" s="19">
        <v>0</v>
      </c>
      <c r="C414" s="19">
        <v>0</v>
      </c>
      <c r="D414" s="20" t="s">
        <v>5</v>
      </c>
      <c r="E414" s="20">
        <v>5.8959945761983699</v>
      </c>
      <c r="F414" s="20" t="s">
        <v>282</v>
      </c>
      <c r="G414" s="20">
        <v>4.6837865119655797</v>
      </c>
      <c r="H414" s="20">
        <v>12.7983908623972</v>
      </c>
      <c r="I414" s="20">
        <v>10.358197518614499</v>
      </c>
      <c r="J414" s="20">
        <v>5.9623668403411498</v>
      </c>
      <c r="K414" s="20">
        <v>13.667261885668101</v>
      </c>
      <c r="L414" s="20">
        <v>7.5267503385129197</v>
      </c>
      <c r="M414" s="51">
        <v>3.19150256697153</v>
      </c>
    </row>
    <row r="415" spans="1:13" x14ac:dyDescent="0.35">
      <c r="A415" s="19" t="str">
        <f>B3&amp;C409&amp;D415</f>
        <v>DISTRIBUCION VOLUMEN X CRITERIO (Consumiciones)Pates/Foie-gras IngRTO CENTRO</v>
      </c>
      <c r="B415" s="19">
        <v>0</v>
      </c>
      <c r="C415" s="19">
        <v>0</v>
      </c>
      <c r="D415" s="20" t="s">
        <v>6</v>
      </c>
      <c r="E415" s="20">
        <v>10.698910205204999</v>
      </c>
      <c r="F415" s="20">
        <v>5.7704217780562201</v>
      </c>
      <c r="G415" s="20">
        <v>4.2382488208494404</v>
      </c>
      <c r="H415" s="20">
        <v>5.5077914666219696</v>
      </c>
      <c r="I415" s="20">
        <v>23.114293902127098</v>
      </c>
      <c r="J415" s="20">
        <v>6.5256802948370298</v>
      </c>
      <c r="K415" s="20">
        <v>7.78641973988573</v>
      </c>
      <c r="L415" s="20">
        <v>3.8841926193238501</v>
      </c>
      <c r="M415" s="51">
        <v>10.8746619355676</v>
      </c>
    </row>
    <row r="416" spans="1:13" x14ac:dyDescent="0.35">
      <c r="A416" s="19" t="str">
        <f>B3&amp;C409&amp;D416</f>
        <v>DISTRIBUCION VOLUMEN X CRITERIO (Consumiciones)Pates/Foie-gras IngNORTE-CENTRO</v>
      </c>
      <c r="B416" s="19">
        <v>0</v>
      </c>
      <c r="C416" s="19">
        <v>0</v>
      </c>
      <c r="D416" s="20" t="s">
        <v>7</v>
      </c>
      <c r="E416" s="20">
        <v>7.4024596739006396</v>
      </c>
      <c r="F416" s="20">
        <v>22.107459428871699</v>
      </c>
      <c r="G416" s="20">
        <v>3.9523467588406298</v>
      </c>
      <c r="H416" s="20" t="s">
        <v>282</v>
      </c>
      <c r="I416" s="20" t="s">
        <v>282</v>
      </c>
      <c r="J416" s="20">
        <v>9.89543653765603</v>
      </c>
      <c r="K416" s="20">
        <v>3.0133457366993501</v>
      </c>
      <c r="L416" s="20" t="s">
        <v>282</v>
      </c>
      <c r="M416" s="51">
        <v>4.5096518747701202</v>
      </c>
    </row>
    <row r="417" spans="1:13" x14ac:dyDescent="0.35">
      <c r="A417" s="19" t="str">
        <f>B3&amp;C409&amp;D417</f>
        <v>DISTRIBUCION VOLUMEN X CRITERIO (Consumiciones)Pates/Foie-gras IngNOROESTE</v>
      </c>
      <c r="B417" s="19">
        <v>0</v>
      </c>
      <c r="C417" s="19">
        <v>0</v>
      </c>
      <c r="D417" s="20" t="s">
        <v>8</v>
      </c>
      <c r="E417" s="20">
        <v>1.4156969719345101</v>
      </c>
      <c r="F417" s="20" t="s">
        <v>282</v>
      </c>
      <c r="G417" s="20" t="s">
        <v>282</v>
      </c>
      <c r="H417" s="20">
        <v>2.7712095271162802</v>
      </c>
      <c r="I417" s="20">
        <v>1.0978769866337199</v>
      </c>
      <c r="J417" s="20">
        <v>9.7980484715957505</v>
      </c>
      <c r="K417" s="20">
        <v>3.0273479963930399</v>
      </c>
      <c r="L417" s="20">
        <v>6.2836089386173697</v>
      </c>
      <c r="M417" s="51">
        <v>2.1363242698581</v>
      </c>
    </row>
    <row r="418" spans="1:13" x14ac:dyDescent="0.35">
      <c r="A418" s="19" t="str">
        <f>B3&amp;C409&amp;D418</f>
        <v>DISTRIBUCION VOLUMEN X CRITERIO (Consumiciones)Pates/Foie-gras Ing&lt;2MIL</v>
      </c>
      <c r="B418" s="19">
        <v>0</v>
      </c>
      <c r="C418" s="19">
        <v>0</v>
      </c>
      <c r="D418" s="21" t="s">
        <v>9</v>
      </c>
      <c r="E418" s="21">
        <v>1.2124864908406201</v>
      </c>
      <c r="F418" s="20" t="s">
        <v>282</v>
      </c>
      <c r="G418" s="21" t="s">
        <v>282</v>
      </c>
      <c r="H418" s="21">
        <v>6.68274048266146</v>
      </c>
      <c r="I418" s="21" t="s">
        <v>282</v>
      </c>
      <c r="J418" s="21" t="s">
        <v>282</v>
      </c>
      <c r="K418" s="21">
        <v>4.1821092137762896</v>
      </c>
      <c r="L418" s="21" t="s">
        <v>282</v>
      </c>
      <c r="M418" s="51" t="s">
        <v>282</v>
      </c>
    </row>
    <row r="419" spans="1:13" x14ac:dyDescent="0.35">
      <c r="A419" s="19" t="str">
        <f>B3&amp;C409&amp;D419</f>
        <v>DISTRIBUCION VOLUMEN X CRITERIO (Consumiciones)Pates/Foie-gras Ing2-5MIL</v>
      </c>
      <c r="B419" s="19">
        <v>0</v>
      </c>
      <c r="C419" s="19">
        <v>0</v>
      </c>
      <c r="D419" s="21" t="s">
        <v>10</v>
      </c>
      <c r="E419" s="21">
        <v>2.8250068804414199</v>
      </c>
      <c r="F419" s="20">
        <v>8.8571936702976899</v>
      </c>
      <c r="G419" s="20">
        <v>19.020155755925</v>
      </c>
      <c r="H419" s="20" t="s">
        <v>282</v>
      </c>
      <c r="I419" s="20">
        <v>0.66543460196452398</v>
      </c>
      <c r="J419" s="20">
        <v>2.9502206882819499</v>
      </c>
      <c r="K419" s="20">
        <v>4.1419586625749796</v>
      </c>
      <c r="L419" s="21" t="s">
        <v>282</v>
      </c>
      <c r="M419" s="51" t="s">
        <v>282</v>
      </c>
    </row>
    <row r="420" spans="1:13" x14ac:dyDescent="0.35">
      <c r="A420" s="19" t="str">
        <f>B3&amp;C409&amp;D420</f>
        <v>DISTRIBUCION VOLUMEN X CRITERIO (Consumiciones)Pates/Foie-gras Ing5-10MIL</v>
      </c>
      <c r="B420" s="19">
        <v>0</v>
      </c>
      <c r="C420" s="19">
        <v>0</v>
      </c>
      <c r="D420" s="20" t="s">
        <v>11</v>
      </c>
      <c r="E420" s="20">
        <v>6.7055456357863497</v>
      </c>
      <c r="F420" s="20">
        <v>4.7999215860633404</v>
      </c>
      <c r="G420" s="20">
        <v>4.3039507182954102</v>
      </c>
      <c r="H420" s="20">
        <v>5.5077914666219696</v>
      </c>
      <c r="I420" s="20">
        <v>2.6800658196799598</v>
      </c>
      <c r="J420" s="20">
        <v>0.52406062851089896</v>
      </c>
      <c r="K420" s="20">
        <v>4.5337674511439303</v>
      </c>
      <c r="L420" s="20">
        <v>3.8220258551946502</v>
      </c>
      <c r="M420" s="51">
        <v>0.69564959370450596</v>
      </c>
    </row>
    <row r="421" spans="1:13" x14ac:dyDescent="0.35">
      <c r="A421" s="19" t="str">
        <f>B3&amp;C409&amp;D421</f>
        <v>DISTRIBUCION VOLUMEN X CRITERIO (Consumiciones)Pates/Foie-gras Ing10-30MIL</v>
      </c>
      <c r="B421" s="19">
        <v>0</v>
      </c>
      <c r="C421" s="19">
        <v>0</v>
      </c>
      <c r="D421" s="20" t="s">
        <v>12</v>
      </c>
      <c r="E421" s="20">
        <v>13.0455099246172</v>
      </c>
      <c r="F421" s="20">
        <v>22.6243123623209</v>
      </c>
      <c r="G421" s="20">
        <v>12.442065763074901</v>
      </c>
      <c r="H421" s="20">
        <v>19.7093814478248</v>
      </c>
      <c r="I421" s="20">
        <v>14.4098620642194</v>
      </c>
      <c r="J421" s="20">
        <v>10.7038077137304</v>
      </c>
      <c r="K421" s="20">
        <v>16.956606039869001</v>
      </c>
      <c r="L421" s="20">
        <v>43.126960325973101</v>
      </c>
      <c r="M421" s="51">
        <v>30.834536198780299</v>
      </c>
    </row>
    <row r="422" spans="1:13" x14ac:dyDescent="0.35">
      <c r="A422" s="19" t="str">
        <f>B3&amp;C409&amp;D422</f>
        <v>DISTRIBUCION VOLUMEN X CRITERIO (Consumiciones)Pates/Foie-gras Ing30-100MIL</v>
      </c>
      <c r="B422" s="19">
        <v>0</v>
      </c>
      <c r="C422" s="19">
        <v>0</v>
      </c>
      <c r="D422" s="20" t="s">
        <v>13</v>
      </c>
      <c r="E422" s="20">
        <v>23.297745229001201</v>
      </c>
      <c r="F422" s="20">
        <v>16.188524888341</v>
      </c>
      <c r="G422" s="20">
        <v>18.5821871188103</v>
      </c>
      <c r="H422" s="20">
        <v>33.992513040320198</v>
      </c>
      <c r="I422" s="20">
        <v>11.526091114240501</v>
      </c>
      <c r="J422" s="20">
        <v>24.5303568593649</v>
      </c>
      <c r="K422" s="20">
        <v>25.282194397813001</v>
      </c>
      <c r="L422" s="20">
        <v>13.644212758106301</v>
      </c>
      <c r="M422" s="51">
        <v>24.513783756216501</v>
      </c>
    </row>
    <row r="423" spans="1:13" x14ac:dyDescent="0.35">
      <c r="A423" s="19" t="str">
        <f>B3&amp;C409&amp;D423</f>
        <v>DISTRIBUCION VOLUMEN X CRITERIO (Consumiciones)Pates/Foie-gras Ing100-200MIL</v>
      </c>
      <c r="B423" s="19">
        <v>0</v>
      </c>
      <c r="C423" s="19">
        <v>0</v>
      </c>
      <c r="D423" s="20" t="s">
        <v>14</v>
      </c>
      <c r="E423" s="20">
        <v>35.291395085015402</v>
      </c>
      <c r="F423" s="20">
        <v>16.040387219336701</v>
      </c>
      <c r="G423" s="20">
        <v>9.7191780836990596</v>
      </c>
      <c r="H423" s="20">
        <v>13.3937797572724</v>
      </c>
      <c r="I423" s="20">
        <v>17.882517828731199</v>
      </c>
      <c r="J423" s="20">
        <v>21.5291666405064</v>
      </c>
      <c r="K423" s="20">
        <v>14.1474717449184</v>
      </c>
      <c r="L423" s="20">
        <v>16.797855407294399</v>
      </c>
      <c r="M423" s="51">
        <v>18.751373121134499</v>
      </c>
    </row>
    <row r="424" spans="1:13" x14ac:dyDescent="0.35">
      <c r="A424" s="19" t="str">
        <f>B3&amp;C409&amp;D424</f>
        <v>DISTRIBUCION VOLUMEN X CRITERIO (Consumiciones)Pates/Foie-gras Ing200-500MIL</v>
      </c>
      <c r="B424" s="19">
        <v>0</v>
      </c>
      <c r="C424" s="19">
        <v>0</v>
      </c>
      <c r="D424" s="20" t="s">
        <v>15</v>
      </c>
      <c r="E424" s="20">
        <v>5.1334730118880598</v>
      </c>
      <c r="F424" s="20">
        <v>22.502932438713898</v>
      </c>
      <c r="G424" s="20">
        <v>3.9228319595190402</v>
      </c>
      <c r="H424" s="20">
        <v>10.2693948573048</v>
      </c>
      <c r="I424" s="20">
        <v>26.9066702000577</v>
      </c>
      <c r="J424" s="20">
        <v>15.505816107150199</v>
      </c>
      <c r="K424" s="20">
        <v>5.9290128275041099</v>
      </c>
      <c r="L424" s="20">
        <v>16.136785800282102</v>
      </c>
      <c r="M424" s="51">
        <v>13.210392757462101</v>
      </c>
    </row>
    <row r="425" spans="1:13" x14ac:dyDescent="0.35">
      <c r="A425" s="19" t="str">
        <f>B3&amp;C409&amp;D425</f>
        <v>DISTRIBUCION VOLUMEN X CRITERIO (Consumiciones)Pates/Foie-gras Ing&gt;500MIL</v>
      </c>
      <c r="B425" s="19">
        <v>0</v>
      </c>
      <c r="C425" s="19">
        <v>0</v>
      </c>
      <c r="D425" s="20" t="s">
        <v>16</v>
      </c>
      <c r="E425" s="20">
        <v>12.488848650426601</v>
      </c>
      <c r="F425" s="20">
        <v>8.9866817566338604</v>
      </c>
      <c r="G425" s="20">
        <v>32.009638302868197</v>
      </c>
      <c r="H425" s="20">
        <v>10.444396553444401</v>
      </c>
      <c r="I425" s="20">
        <v>25.929364020423801</v>
      </c>
      <c r="J425" s="20">
        <v>24.256579614161002</v>
      </c>
      <c r="K425" s="20">
        <v>24.826869682680599</v>
      </c>
      <c r="L425" s="20">
        <v>6.4721426538787501</v>
      </c>
      <c r="M425" s="51">
        <v>11.9942818816009</v>
      </c>
    </row>
    <row r="426" spans="1:13" x14ac:dyDescent="0.35">
      <c r="A426" s="19" t="str">
        <f>B3&amp;C409&amp;D426</f>
        <v>DISTRIBUCION VOLUMEN X CRITERIO (Consumiciones)Pates/Foie-gras IngDE 15 A 19 AÑOS</v>
      </c>
      <c r="B426" s="19">
        <v>0</v>
      </c>
      <c r="C426" s="19">
        <v>0</v>
      </c>
      <c r="D426" s="21" t="s">
        <v>39</v>
      </c>
      <c r="E426" s="21" t="s">
        <v>282</v>
      </c>
      <c r="F426" s="20" t="s">
        <v>282</v>
      </c>
      <c r="G426" s="20" t="s">
        <v>282</v>
      </c>
      <c r="H426" s="20" t="s">
        <v>282</v>
      </c>
      <c r="I426" s="20">
        <v>13.3470200879445</v>
      </c>
      <c r="J426" s="21" t="s">
        <v>282</v>
      </c>
      <c r="K426" s="21" t="s">
        <v>282</v>
      </c>
      <c r="L426" s="21" t="s">
        <v>282</v>
      </c>
      <c r="M426" s="51" t="s">
        <v>282</v>
      </c>
    </row>
    <row r="427" spans="1:13" x14ac:dyDescent="0.35">
      <c r="A427" s="19" t="str">
        <f>B3&amp;C409&amp;D427</f>
        <v>DISTRIBUCION VOLUMEN X CRITERIO (Consumiciones)Pates/Foie-gras IngDE 20 A 24 AÑOS</v>
      </c>
      <c r="B427" s="19">
        <v>0</v>
      </c>
      <c r="C427" s="19">
        <v>0</v>
      </c>
      <c r="D427" s="20" t="s">
        <v>40</v>
      </c>
      <c r="E427" s="20" t="s">
        <v>282</v>
      </c>
      <c r="F427" s="20">
        <v>3.7347022089286801</v>
      </c>
      <c r="G427" s="20" t="s">
        <v>282</v>
      </c>
      <c r="H427" s="20" t="s">
        <v>282</v>
      </c>
      <c r="I427" s="20">
        <v>4.6143175265440899</v>
      </c>
      <c r="J427" s="20" t="s">
        <v>282</v>
      </c>
      <c r="K427" s="20" t="s">
        <v>282</v>
      </c>
      <c r="L427" s="20" t="s">
        <v>282</v>
      </c>
      <c r="M427" s="51" t="s">
        <v>282</v>
      </c>
    </row>
    <row r="428" spans="1:13" x14ac:dyDescent="0.35">
      <c r="A428" s="19" t="str">
        <f>B3&amp;C409&amp;D428</f>
        <v>DISTRIBUCION VOLUMEN X CRITERIO (Consumiciones)Pates/Foie-gras IngDE 25 A 34 AÑOS</v>
      </c>
      <c r="B428" s="19">
        <v>0</v>
      </c>
      <c r="C428" s="19">
        <v>0</v>
      </c>
      <c r="D428" s="20" t="s">
        <v>41</v>
      </c>
      <c r="E428" s="20">
        <v>9.4241070529559003</v>
      </c>
      <c r="F428" s="20">
        <v>5.0509836098704604</v>
      </c>
      <c r="G428" s="20">
        <v>2.4971639429148702</v>
      </c>
      <c r="H428" s="20">
        <v>1.8068252656952799</v>
      </c>
      <c r="I428" s="20">
        <v>3.4637329249390598</v>
      </c>
      <c r="J428" s="20">
        <v>1.19874950781266</v>
      </c>
      <c r="K428" s="20">
        <v>0.83591558582737202</v>
      </c>
      <c r="L428" s="20">
        <v>2.2664808103045502</v>
      </c>
      <c r="M428" s="51">
        <v>2.1681442078551498</v>
      </c>
    </row>
    <row r="429" spans="1:13" x14ac:dyDescent="0.35">
      <c r="A429" s="19" t="str">
        <f>B3&amp;C409&amp;D429</f>
        <v>DISTRIBUCION VOLUMEN X CRITERIO (Consumiciones)Pates/Foie-gras IngDE 35 A 49 AÑOS</v>
      </c>
      <c r="B429" s="19">
        <v>0</v>
      </c>
      <c r="C429" s="19">
        <v>0</v>
      </c>
      <c r="D429" s="20" t="s">
        <v>42</v>
      </c>
      <c r="E429" s="20">
        <v>35.335656461237903</v>
      </c>
      <c r="F429" s="20">
        <v>37.090268992138398</v>
      </c>
      <c r="G429" s="20">
        <v>33.263995267773304</v>
      </c>
      <c r="H429" s="20">
        <v>50.102215357845502</v>
      </c>
      <c r="I429" s="20">
        <v>12.280290354356</v>
      </c>
      <c r="J429" s="20">
        <v>23.5138991910638</v>
      </c>
      <c r="K429" s="20">
        <v>22.052151164241199</v>
      </c>
      <c r="L429" s="20">
        <v>25.048767750429199</v>
      </c>
      <c r="M429" s="51">
        <v>21.979526045256598</v>
      </c>
    </row>
    <row r="430" spans="1:13" x14ac:dyDescent="0.35">
      <c r="A430" s="19" t="str">
        <f>B3&amp;C409&amp;D430</f>
        <v>DISTRIBUCION VOLUMEN X CRITERIO (Consumiciones)Pates/Foie-gras IngDE 50 A 59 AÑOS</v>
      </c>
      <c r="B430" s="19">
        <v>0</v>
      </c>
      <c r="C430" s="19">
        <v>0</v>
      </c>
      <c r="D430" s="20" t="s">
        <v>43</v>
      </c>
      <c r="E430" s="20">
        <v>23.315743456867999</v>
      </c>
      <c r="F430" s="20">
        <v>28.825448151815799</v>
      </c>
      <c r="G430" s="20">
        <v>34.943227143580501</v>
      </c>
      <c r="H430" s="20">
        <v>25.569044853912501</v>
      </c>
      <c r="I430" s="20">
        <v>36.898848463745303</v>
      </c>
      <c r="J430" s="20">
        <v>30.1389515490335</v>
      </c>
      <c r="K430" s="20">
        <v>49.418310647291797</v>
      </c>
      <c r="L430" s="20">
        <v>47.866680634559302</v>
      </c>
      <c r="M430" s="51">
        <v>48.037343949457998</v>
      </c>
    </row>
    <row r="431" spans="1:13" x14ac:dyDescent="0.35">
      <c r="A431" s="19" t="str">
        <f>B3&amp;C409&amp;D431</f>
        <v>DISTRIBUCION VOLUMEN X CRITERIO (Consumiciones)Pates/Foie-gras IngDE 60 A 75 AÑOS</v>
      </c>
      <c r="B431" s="19">
        <v>0</v>
      </c>
      <c r="C431" s="19">
        <v>0</v>
      </c>
      <c r="D431" s="21" t="s">
        <v>44</v>
      </c>
      <c r="E431" s="21">
        <v>31.924493028938102</v>
      </c>
      <c r="F431" s="20">
        <v>25.2985509589539</v>
      </c>
      <c r="G431" s="20">
        <v>29.2956059435394</v>
      </c>
      <c r="H431" s="20">
        <v>22.521924100746698</v>
      </c>
      <c r="I431" s="20">
        <v>29.395790128896898</v>
      </c>
      <c r="J431" s="20">
        <v>45.148400649014597</v>
      </c>
      <c r="K431" s="20">
        <v>27.693608345897101</v>
      </c>
      <c r="L431" s="20">
        <v>24.8180551690063</v>
      </c>
      <c r="M431" s="51">
        <v>27.815011142603701</v>
      </c>
    </row>
    <row r="432" spans="1:13" x14ac:dyDescent="0.35">
      <c r="A432" s="19" t="str">
        <f>B3&amp;C409&amp;D432</f>
        <v>DISTRIBUCION VOLUMEN X CRITERIO (Consumiciones)Pates/Foie-gras IngNIVEL ALTO</v>
      </c>
      <c r="B432" s="19">
        <v>0</v>
      </c>
      <c r="C432" s="19">
        <v>0</v>
      </c>
      <c r="D432" s="20" t="s">
        <v>256</v>
      </c>
      <c r="E432" s="20">
        <v>25.277592248259801</v>
      </c>
      <c r="F432" s="20">
        <v>26.213956872334801</v>
      </c>
      <c r="G432" s="20">
        <v>33.1921338174418</v>
      </c>
      <c r="H432" s="20">
        <v>31.161731898199701</v>
      </c>
      <c r="I432" s="20">
        <v>25.702179301107599</v>
      </c>
      <c r="J432" s="20">
        <v>25.426806024821499</v>
      </c>
      <c r="K432" s="20">
        <v>24.634802847071501</v>
      </c>
      <c r="L432" s="20">
        <v>43.580254924463901</v>
      </c>
      <c r="M432" s="51">
        <v>32.617989509570897</v>
      </c>
    </row>
    <row r="433" spans="1:13" x14ac:dyDescent="0.35">
      <c r="A433" s="19" t="str">
        <f>B3&amp;C409&amp;D433</f>
        <v>DISTRIBUCION VOLUMEN X CRITERIO (Consumiciones)Pates/Foie-gras IngNIVEL MEDIO ALTO</v>
      </c>
      <c r="B433" s="19">
        <v>0</v>
      </c>
      <c r="C433" s="19">
        <v>0</v>
      </c>
      <c r="D433" s="20" t="s">
        <v>257</v>
      </c>
      <c r="E433" s="20">
        <v>12.8455827566069</v>
      </c>
      <c r="F433" s="20">
        <v>26.180578403831799</v>
      </c>
      <c r="G433" s="20">
        <v>13.8126818129903</v>
      </c>
      <c r="H433" s="20">
        <v>3.46545582254788</v>
      </c>
      <c r="I433" s="20">
        <v>10.8250776267527</v>
      </c>
      <c r="J433" s="20">
        <v>4.3305615375439199</v>
      </c>
      <c r="K433" s="20">
        <v>7.1742851134658503</v>
      </c>
      <c r="L433" s="20">
        <v>11.1723648371854</v>
      </c>
      <c r="M433" s="51">
        <v>8.5851644190855403</v>
      </c>
    </row>
    <row r="434" spans="1:13" x14ac:dyDescent="0.35">
      <c r="A434" s="19" t="str">
        <f>B3&amp;C409&amp;D434</f>
        <v>DISTRIBUCION VOLUMEN X CRITERIO (Consumiciones)Pates/Foie-gras IngNIVEL MEDIO</v>
      </c>
      <c r="B434" s="19">
        <v>0</v>
      </c>
      <c r="C434" s="19">
        <v>0</v>
      </c>
      <c r="D434" s="20" t="s">
        <v>258</v>
      </c>
      <c r="E434" s="20">
        <v>30.4145885496029</v>
      </c>
      <c r="F434" s="20">
        <v>13.7162223883915</v>
      </c>
      <c r="G434" s="20">
        <v>22.922328236169498</v>
      </c>
      <c r="H434" s="20">
        <v>36.225869920061903</v>
      </c>
      <c r="I434" s="20">
        <v>37.815542606636001</v>
      </c>
      <c r="J434" s="20">
        <v>39.373273980847102</v>
      </c>
      <c r="K434" s="20">
        <v>28.775916084813399</v>
      </c>
      <c r="L434" s="20">
        <v>20.2948111363715</v>
      </c>
      <c r="M434" s="51">
        <v>16.697344629450502</v>
      </c>
    </row>
    <row r="435" spans="1:13" x14ac:dyDescent="0.35">
      <c r="A435" s="19" t="str">
        <f>B3&amp;C409&amp;D435</f>
        <v>DISTRIBUCION VOLUMEN X CRITERIO (Consumiciones)Pates/Foie-gras IngNIVEL MEDIO BAJO</v>
      </c>
      <c r="B435" s="19">
        <v>0</v>
      </c>
      <c r="C435" s="19">
        <v>0</v>
      </c>
      <c r="D435" s="20" t="s">
        <v>259</v>
      </c>
      <c r="E435" s="20">
        <v>12.220276493055801</v>
      </c>
      <c r="F435" s="20">
        <v>8.9120995937834699</v>
      </c>
      <c r="G435" s="20">
        <v>19.922522551467701</v>
      </c>
      <c r="H435" s="20">
        <v>20.508067638055799</v>
      </c>
      <c r="I435" s="20">
        <v>14.971316876358999</v>
      </c>
      <c r="J435" s="20">
        <v>15.7040364294869</v>
      </c>
      <c r="K435" s="20">
        <v>3.97966774661491</v>
      </c>
      <c r="L435" s="20">
        <v>11.6487846369859</v>
      </c>
      <c r="M435" s="51">
        <v>20.975918994352998</v>
      </c>
    </row>
    <row r="436" spans="1:13" x14ac:dyDescent="0.35">
      <c r="A436" s="19" t="str">
        <f>B3&amp;C409&amp;D436</f>
        <v>DISTRIBUCION VOLUMEN X CRITERIO (Consumiciones)Pates/Foie-gras IngHOMBRE</v>
      </c>
      <c r="B436" s="19">
        <v>0</v>
      </c>
      <c r="C436" s="19">
        <v>0</v>
      </c>
      <c r="D436" s="20" t="s">
        <v>21</v>
      </c>
      <c r="E436" s="20">
        <v>50.813553462708001</v>
      </c>
      <c r="F436" s="20">
        <v>42.616996422869398</v>
      </c>
      <c r="G436" s="20">
        <v>53.582003366518101</v>
      </c>
      <c r="H436" s="20">
        <v>68.218127541715106</v>
      </c>
      <c r="I436" s="20">
        <v>62.1336032679759</v>
      </c>
      <c r="J436" s="20">
        <v>65.128946355840498</v>
      </c>
      <c r="K436" s="20">
        <v>63.274103696416901</v>
      </c>
      <c r="L436" s="20">
        <v>59.356254749344103</v>
      </c>
      <c r="M436" s="51">
        <v>69.920842696108295</v>
      </c>
    </row>
    <row r="437" spans="1:13" x14ac:dyDescent="0.35">
      <c r="A437" s="19" t="str">
        <f>B3&amp;C409&amp;D437</f>
        <v>DISTRIBUCION VOLUMEN X CRITERIO (Consumiciones)Pates/Foie-gras IngMUJER</v>
      </c>
      <c r="B437" s="19">
        <v>0</v>
      </c>
      <c r="C437" s="19">
        <v>0</v>
      </c>
      <c r="D437" s="20" t="s">
        <v>22</v>
      </c>
      <c r="E437" s="20">
        <v>49.186454928074198</v>
      </c>
      <c r="F437" s="20">
        <v>57.382963157575603</v>
      </c>
      <c r="G437" s="20">
        <v>46.417996633481998</v>
      </c>
      <c r="H437" s="20">
        <v>31.7818804401183</v>
      </c>
      <c r="I437" s="20">
        <v>37.866391596281296</v>
      </c>
      <c r="J437" s="20">
        <v>34.871062613404902</v>
      </c>
      <c r="K437" s="20">
        <v>36.725889175211798</v>
      </c>
      <c r="L437" s="20">
        <v>40.643729614955198</v>
      </c>
      <c r="M437" s="51">
        <v>30.079200576139101</v>
      </c>
    </row>
    <row r="438" spans="1:13" x14ac:dyDescent="0.35">
      <c r="A438" s="19" t="str">
        <f>B3&amp;C438&amp;D438</f>
        <v>DISTRIBUCION VOLUMEN X CRITERIO (Consumiciones)Rto carn.transf.IngT.ESPAÑA</v>
      </c>
      <c r="B438" s="19">
        <v>0</v>
      </c>
      <c r="C438" s="19" t="s">
        <v>180</v>
      </c>
      <c r="D438" s="20" t="s">
        <v>36</v>
      </c>
      <c r="E438" s="20">
        <v>100</v>
      </c>
      <c r="F438" s="20">
        <v>100</v>
      </c>
      <c r="G438" s="20">
        <v>100</v>
      </c>
      <c r="H438" s="20">
        <v>100</v>
      </c>
      <c r="I438" s="20">
        <v>100</v>
      </c>
      <c r="J438" s="20">
        <v>100</v>
      </c>
      <c r="K438" s="20">
        <v>100</v>
      </c>
      <c r="L438" s="20">
        <v>100</v>
      </c>
      <c r="M438" s="51">
        <v>100</v>
      </c>
    </row>
    <row r="439" spans="1:13" x14ac:dyDescent="0.35">
      <c r="A439" s="19" t="str">
        <f>B3&amp;C438&amp;D439</f>
        <v>DISTRIBUCION VOLUMEN X CRITERIO (Consumiciones)Rto carn.transf.IngBCN AM</v>
      </c>
      <c r="B439" s="19">
        <v>0</v>
      </c>
      <c r="C439" s="19">
        <v>0</v>
      </c>
      <c r="D439" s="20" t="s">
        <v>1</v>
      </c>
      <c r="E439" s="21">
        <v>7.2731781240336799</v>
      </c>
      <c r="F439" s="21">
        <v>8.3559393740407799</v>
      </c>
      <c r="G439" s="21">
        <v>6.5868742806705498</v>
      </c>
      <c r="H439" s="21">
        <v>8.7059476018836399</v>
      </c>
      <c r="I439" s="21">
        <v>7.8471193160895396</v>
      </c>
      <c r="J439" s="21">
        <v>7.9320706151187803</v>
      </c>
      <c r="K439" s="21">
        <v>7.6898470913174304</v>
      </c>
      <c r="L439" s="21">
        <v>9.02638031478123</v>
      </c>
      <c r="M439" s="51">
        <v>10.6950488297338</v>
      </c>
    </row>
    <row r="440" spans="1:13" x14ac:dyDescent="0.35">
      <c r="A440" s="19" t="str">
        <f>B3&amp;C438&amp;D440</f>
        <v>DISTRIBUCION VOLUMEN X CRITERIO (Consumiciones)Rto carn.transf.IngREST.CAT ARAGON</v>
      </c>
      <c r="B440" s="19">
        <v>0</v>
      </c>
      <c r="C440" s="19">
        <v>0</v>
      </c>
      <c r="D440" s="20" t="s">
        <v>2</v>
      </c>
      <c r="E440" s="20">
        <v>12.180578144019099</v>
      </c>
      <c r="F440" s="20">
        <v>10.692485740401199</v>
      </c>
      <c r="G440" s="20">
        <v>12.5187349001533</v>
      </c>
      <c r="H440" s="20">
        <v>11.252921983634799</v>
      </c>
      <c r="I440" s="21">
        <v>9.2583615862252895</v>
      </c>
      <c r="J440" s="21">
        <v>10.823761570322599</v>
      </c>
      <c r="K440" s="20">
        <v>11.486220377436499</v>
      </c>
      <c r="L440" s="20">
        <v>11.8152395728637</v>
      </c>
      <c r="M440" s="51">
        <v>12.120149113632101</v>
      </c>
    </row>
    <row r="441" spans="1:13" x14ac:dyDescent="0.35">
      <c r="A441" s="19" t="str">
        <f>B3&amp;C438&amp;D441</f>
        <v>DISTRIBUCION VOLUMEN X CRITERIO (Consumiciones)Rto carn.transf.IngLEVANTE</v>
      </c>
      <c r="B441" s="19">
        <v>0</v>
      </c>
      <c r="C441" s="19">
        <v>0</v>
      </c>
      <c r="D441" s="20" t="s">
        <v>3</v>
      </c>
      <c r="E441" s="20">
        <v>16.6451941847263</v>
      </c>
      <c r="F441" s="20">
        <v>18.261900578224601</v>
      </c>
      <c r="G441" s="20">
        <v>17.8098979264701</v>
      </c>
      <c r="H441" s="20">
        <v>18.3353206124692</v>
      </c>
      <c r="I441" s="20">
        <v>18.626933259685298</v>
      </c>
      <c r="J441" s="20">
        <v>18.338864061547099</v>
      </c>
      <c r="K441" s="20">
        <v>16.2974602480596</v>
      </c>
      <c r="L441" s="20">
        <v>18.988183052189399</v>
      </c>
      <c r="M441" s="51">
        <v>19.082583359194501</v>
      </c>
    </row>
    <row r="442" spans="1:13" x14ac:dyDescent="0.35">
      <c r="A442" s="19" t="str">
        <f>B3&amp;C438&amp;D442</f>
        <v>DISTRIBUCION VOLUMEN X CRITERIO (Consumiciones)Rto carn.transf.IngANDALUCIA</v>
      </c>
      <c r="B442" s="19">
        <v>0</v>
      </c>
      <c r="C442" s="19">
        <v>0</v>
      </c>
      <c r="D442" s="20" t="s">
        <v>4</v>
      </c>
      <c r="E442" s="20">
        <v>20.791240108613501</v>
      </c>
      <c r="F442" s="20">
        <v>20.8888450185854</v>
      </c>
      <c r="G442" s="20">
        <v>20.667750759725401</v>
      </c>
      <c r="H442" s="20">
        <v>18.470763081022898</v>
      </c>
      <c r="I442" s="20">
        <v>20.823111500514301</v>
      </c>
      <c r="J442" s="20">
        <v>20.641050183329401</v>
      </c>
      <c r="K442" s="20">
        <v>17.910671934998</v>
      </c>
      <c r="L442" s="20">
        <v>18.442465166364201</v>
      </c>
      <c r="M442" s="51">
        <v>17.121654808837999</v>
      </c>
    </row>
    <row r="443" spans="1:13" x14ac:dyDescent="0.35">
      <c r="A443" s="19" t="str">
        <f>B3&amp;C438&amp;D443</f>
        <v>DISTRIBUCION VOLUMEN X CRITERIO (Consumiciones)Rto carn.transf.IngMDD AM</v>
      </c>
      <c r="B443" s="19">
        <v>0</v>
      </c>
      <c r="C443" s="19">
        <v>0</v>
      </c>
      <c r="D443" s="20" t="s">
        <v>5</v>
      </c>
      <c r="E443" s="20">
        <v>17.467545393959899</v>
      </c>
      <c r="F443" s="20">
        <v>17.783772608082501</v>
      </c>
      <c r="G443" s="20">
        <v>15.596262301828499</v>
      </c>
      <c r="H443" s="20">
        <v>19.041505093470501</v>
      </c>
      <c r="I443" s="20">
        <v>16.969670996660401</v>
      </c>
      <c r="J443" s="20">
        <v>13.582437797694</v>
      </c>
      <c r="K443" s="20">
        <v>17.820872278604199</v>
      </c>
      <c r="L443" s="20">
        <v>20.5540284622295</v>
      </c>
      <c r="M443" s="51">
        <v>16.791022531790102</v>
      </c>
    </row>
    <row r="444" spans="1:13" x14ac:dyDescent="0.35">
      <c r="A444" s="19" t="str">
        <f>B3&amp;C438&amp;D444</f>
        <v>DISTRIBUCION VOLUMEN X CRITERIO (Consumiciones)Rto carn.transf.IngRTO CENTRO</v>
      </c>
      <c r="B444" s="19">
        <v>0</v>
      </c>
      <c r="C444" s="19">
        <v>0</v>
      </c>
      <c r="D444" s="20" t="s">
        <v>6</v>
      </c>
      <c r="E444" s="20">
        <v>11.2577649892323</v>
      </c>
      <c r="F444" s="20">
        <v>9.4814425115842091</v>
      </c>
      <c r="G444" s="20">
        <v>13.503197208372599</v>
      </c>
      <c r="H444" s="20">
        <v>13.6355022577541</v>
      </c>
      <c r="I444" s="20">
        <v>11.389891496197</v>
      </c>
      <c r="J444" s="20">
        <v>13.3381608818096</v>
      </c>
      <c r="K444" s="20">
        <v>13.695243132092401</v>
      </c>
      <c r="L444" s="20">
        <v>9.9450193020183502</v>
      </c>
      <c r="M444" s="51">
        <v>11.4470152370225</v>
      </c>
    </row>
    <row r="445" spans="1:13" x14ac:dyDescent="0.35">
      <c r="A445" s="19" t="str">
        <f>B3&amp;C438&amp;D445</f>
        <v>DISTRIBUCION VOLUMEN X CRITERIO (Consumiciones)Rto carn.transf.IngNORTE-CENTRO</v>
      </c>
      <c r="B445" s="19">
        <v>0</v>
      </c>
      <c r="C445" s="19">
        <v>0</v>
      </c>
      <c r="D445" s="20" t="s">
        <v>7</v>
      </c>
      <c r="E445" s="20">
        <v>7.8094803092855702</v>
      </c>
      <c r="F445" s="20">
        <v>8.4639559952853407</v>
      </c>
      <c r="G445" s="20">
        <v>7.6156167924165503</v>
      </c>
      <c r="H445" s="20">
        <v>5.17471657071924</v>
      </c>
      <c r="I445" s="21">
        <v>7.9505145835714197</v>
      </c>
      <c r="J445" s="21">
        <v>7.7688387354362698</v>
      </c>
      <c r="K445" s="20">
        <v>8.95997551034176</v>
      </c>
      <c r="L445" s="20">
        <v>5.02633034882854</v>
      </c>
      <c r="M445" s="51">
        <v>7.7807585179055101</v>
      </c>
    </row>
    <row r="446" spans="1:13" x14ac:dyDescent="0.35">
      <c r="A446" s="19" t="str">
        <f>B3&amp;C438&amp;D446</f>
        <v>DISTRIBUCION VOLUMEN X CRITERIO (Consumiciones)Rto carn.transf.IngNOROESTE</v>
      </c>
      <c r="B446" s="19">
        <v>0</v>
      </c>
      <c r="C446" s="19">
        <v>0</v>
      </c>
      <c r="D446" s="20" t="s">
        <v>8</v>
      </c>
      <c r="E446" s="20">
        <v>6.5749959281753698</v>
      </c>
      <c r="F446" s="20">
        <v>6.0716640076128998</v>
      </c>
      <c r="G446" s="20">
        <v>5.7016775351033901</v>
      </c>
      <c r="H446" s="20">
        <v>5.3833227990456498</v>
      </c>
      <c r="I446" s="20">
        <v>7.1344139270884899</v>
      </c>
      <c r="J446" s="20">
        <v>7.5748193293686503</v>
      </c>
      <c r="K446" s="20">
        <v>6.1397083664407202</v>
      </c>
      <c r="L446" s="20">
        <v>6.2023591189678697</v>
      </c>
      <c r="M446" s="51">
        <v>4.9617622380837396</v>
      </c>
    </row>
    <row r="447" spans="1:13" x14ac:dyDescent="0.35">
      <c r="A447" s="19" t="str">
        <f>B3&amp;C438&amp;D447</f>
        <v>DISTRIBUCION VOLUMEN X CRITERIO (Consumiciones)Rto carn.transf.Ing&lt;2MIL</v>
      </c>
      <c r="B447" s="19">
        <v>0</v>
      </c>
      <c r="C447" s="19">
        <v>0</v>
      </c>
      <c r="D447" s="21" t="s">
        <v>9</v>
      </c>
      <c r="E447" s="21">
        <v>5.05866810813193</v>
      </c>
      <c r="F447" s="21">
        <v>5.6245579425201004</v>
      </c>
      <c r="G447" s="21">
        <v>5.8591589652400797</v>
      </c>
      <c r="H447" s="21">
        <v>3.53912662213795</v>
      </c>
      <c r="I447" s="21">
        <v>3.3564991174939398</v>
      </c>
      <c r="J447" s="21">
        <v>3.1939725274184498</v>
      </c>
      <c r="K447" s="21">
        <v>3.3057623143321</v>
      </c>
      <c r="L447" s="21">
        <v>4.0469880673190897</v>
      </c>
      <c r="M447" s="51">
        <v>3.0885678271630499</v>
      </c>
    </row>
    <row r="448" spans="1:13" x14ac:dyDescent="0.35">
      <c r="A448" s="19" t="str">
        <f>B3&amp;C438&amp;D448</f>
        <v>DISTRIBUCION VOLUMEN X CRITERIO (Consumiciones)Rto carn.transf.Ing2-5MIL</v>
      </c>
      <c r="B448" s="19">
        <v>0</v>
      </c>
      <c r="C448" s="19">
        <v>0</v>
      </c>
      <c r="D448" s="21" t="s">
        <v>10</v>
      </c>
      <c r="E448" s="21">
        <v>5.72023771587555</v>
      </c>
      <c r="F448" s="21">
        <v>6.2734709040712797</v>
      </c>
      <c r="G448" s="21">
        <v>5.1799586284244699</v>
      </c>
      <c r="H448" s="20">
        <v>5.0867490049368804</v>
      </c>
      <c r="I448" s="21">
        <v>4.7692556156590902</v>
      </c>
      <c r="J448" s="21">
        <v>5.6455163535056503</v>
      </c>
      <c r="K448" s="21">
        <v>3.6704670823162502</v>
      </c>
      <c r="L448" s="21">
        <v>5.1467130624025597</v>
      </c>
      <c r="M448" s="51">
        <v>3.42508419249911</v>
      </c>
    </row>
    <row r="449" spans="1:13" x14ac:dyDescent="0.35">
      <c r="A449" s="19" t="str">
        <f>B3&amp;C438&amp;D449</f>
        <v>DISTRIBUCION VOLUMEN X CRITERIO (Consumiciones)Rto carn.transf.Ing5-10MIL</v>
      </c>
      <c r="B449" s="19">
        <v>0</v>
      </c>
      <c r="C449" s="19">
        <v>0</v>
      </c>
      <c r="D449" s="20" t="s">
        <v>11</v>
      </c>
      <c r="E449" s="21">
        <v>7.2332931265239804</v>
      </c>
      <c r="F449" s="20">
        <v>7.4740949358035103</v>
      </c>
      <c r="G449" s="21">
        <v>8.7434984556180204</v>
      </c>
      <c r="H449" s="20">
        <v>7.1761708718404202</v>
      </c>
      <c r="I449" s="21">
        <v>7.2007272738816299</v>
      </c>
      <c r="J449" s="21">
        <v>7.8710130264443201</v>
      </c>
      <c r="K449" s="21">
        <v>7.1872310107298203</v>
      </c>
      <c r="L449" s="21">
        <v>7.0990536576678798</v>
      </c>
      <c r="M449" s="51">
        <v>6.8223386933017602</v>
      </c>
    </row>
    <row r="450" spans="1:13" x14ac:dyDescent="0.35">
      <c r="A450" s="19" t="str">
        <f>B3&amp;C438&amp;D450</f>
        <v>DISTRIBUCION VOLUMEN X CRITERIO (Consumiciones)Rto carn.transf.Ing10-30MIL</v>
      </c>
      <c r="B450" s="19">
        <v>0</v>
      </c>
      <c r="C450" s="19">
        <v>0</v>
      </c>
      <c r="D450" s="20" t="s">
        <v>12</v>
      </c>
      <c r="E450" s="20">
        <v>15.2564384005716</v>
      </c>
      <c r="F450" s="20">
        <v>15.0095476248314</v>
      </c>
      <c r="G450" s="20">
        <v>15.3410638461988</v>
      </c>
      <c r="H450" s="20">
        <v>15.082753947510801</v>
      </c>
      <c r="I450" s="20">
        <v>17.196202049445699</v>
      </c>
      <c r="J450" s="20">
        <v>16.703846832320799</v>
      </c>
      <c r="K450" s="20">
        <v>15.927368137117501</v>
      </c>
      <c r="L450" s="20">
        <v>17.0514045023594</v>
      </c>
      <c r="M450" s="51">
        <v>19.337540084824699</v>
      </c>
    </row>
    <row r="451" spans="1:13" x14ac:dyDescent="0.35">
      <c r="A451" s="19" t="str">
        <f>B3&amp;C438&amp;D451</f>
        <v>DISTRIBUCION VOLUMEN X CRITERIO (Consumiciones)Rto carn.transf.Ing30-100MIL</v>
      </c>
      <c r="B451" s="19">
        <v>0</v>
      </c>
      <c r="C451" s="19">
        <v>0</v>
      </c>
      <c r="D451" s="20" t="s">
        <v>13</v>
      </c>
      <c r="E451" s="20">
        <v>22.053371982227201</v>
      </c>
      <c r="F451" s="20">
        <v>22.771079389147999</v>
      </c>
      <c r="G451" s="20">
        <v>22.184228634781299</v>
      </c>
      <c r="H451" s="20">
        <v>21.778700239726199</v>
      </c>
      <c r="I451" s="20">
        <v>24.704638236003699</v>
      </c>
      <c r="J451" s="20">
        <v>21.508707312254501</v>
      </c>
      <c r="K451" s="20">
        <v>22.492448544722599</v>
      </c>
      <c r="L451" s="20">
        <v>22.816012763952099</v>
      </c>
      <c r="M451" s="51">
        <v>25.6324341306238</v>
      </c>
    </row>
    <row r="452" spans="1:13" x14ac:dyDescent="0.35">
      <c r="A452" s="19" t="str">
        <f>B3&amp;C438&amp;D452</f>
        <v>DISTRIBUCION VOLUMEN X CRITERIO (Consumiciones)Rto carn.transf.Ing100-200MIL</v>
      </c>
      <c r="B452" s="19">
        <v>0</v>
      </c>
      <c r="C452" s="19">
        <v>0</v>
      </c>
      <c r="D452" s="20" t="s">
        <v>14</v>
      </c>
      <c r="E452" s="20">
        <v>11.279685962001</v>
      </c>
      <c r="F452" s="20">
        <v>9.4869753035860001</v>
      </c>
      <c r="G452" s="20">
        <v>11.388639870536201</v>
      </c>
      <c r="H452" s="20">
        <v>11.6121218333077</v>
      </c>
      <c r="I452" s="20">
        <v>10.5141391439056</v>
      </c>
      <c r="J452" s="20">
        <v>10.502537002651099</v>
      </c>
      <c r="K452" s="20">
        <v>13.970476002882201</v>
      </c>
      <c r="L452" s="20">
        <v>12.879130011622401</v>
      </c>
      <c r="M452" s="51">
        <v>11.7891490331751</v>
      </c>
    </row>
    <row r="453" spans="1:13" x14ac:dyDescent="0.35">
      <c r="A453" s="19" t="str">
        <f>B3&amp;C438&amp;D453</f>
        <v>DISTRIBUCION VOLUMEN X CRITERIO (Consumiciones)Rto carn.transf.Ing200-500MIL</v>
      </c>
      <c r="B453" s="19">
        <v>0</v>
      </c>
      <c r="C453" s="19">
        <v>0</v>
      </c>
      <c r="D453" s="20" t="s">
        <v>15</v>
      </c>
      <c r="E453" s="20">
        <v>13.823203341807501</v>
      </c>
      <c r="F453" s="20">
        <v>15.9109540180881</v>
      </c>
      <c r="G453" s="20">
        <v>15.7212689296378</v>
      </c>
      <c r="H453" s="20">
        <v>17.159477727099301</v>
      </c>
      <c r="I453" s="20">
        <v>16.937918238035401</v>
      </c>
      <c r="J453" s="20">
        <v>19.7361441051792</v>
      </c>
      <c r="K453" s="20">
        <v>15.3156676428375</v>
      </c>
      <c r="L453" s="20">
        <v>13.0447543329983</v>
      </c>
      <c r="M453" s="51">
        <v>14.6161243482026</v>
      </c>
    </row>
    <row r="454" spans="1:13" x14ac:dyDescent="0.35">
      <c r="A454" s="19" t="str">
        <f>B3&amp;C438&amp;D454</f>
        <v>DISTRIBUCION VOLUMEN X CRITERIO (Consumiciones)Rto carn.transf.Ing&gt;500MIL</v>
      </c>
      <c r="B454" s="19">
        <v>0</v>
      </c>
      <c r="C454" s="19">
        <v>0</v>
      </c>
      <c r="D454" s="20" t="s">
        <v>16</v>
      </c>
      <c r="E454" s="20">
        <v>19.5750667425167</v>
      </c>
      <c r="F454" s="20">
        <v>17.449319881951499</v>
      </c>
      <c r="G454" s="20">
        <v>15.5821932038297</v>
      </c>
      <c r="H454" s="20">
        <v>18.564899753440699</v>
      </c>
      <c r="I454" s="20">
        <v>15.3206306426422</v>
      </c>
      <c r="J454" s="20">
        <v>14.838256490973301</v>
      </c>
      <c r="K454" s="20">
        <v>18.130588811446501</v>
      </c>
      <c r="L454" s="20">
        <v>17.915954278163898</v>
      </c>
      <c r="M454" s="51">
        <v>15.2887371699826</v>
      </c>
    </row>
    <row r="455" spans="1:13" x14ac:dyDescent="0.35">
      <c r="A455" s="19" t="str">
        <f>B3&amp;C438&amp;D455</f>
        <v>DISTRIBUCION VOLUMEN X CRITERIO (Consumiciones)Rto carn.transf.IngDE 15 A 19 AÑOS</v>
      </c>
      <c r="B455" s="19">
        <v>0</v>
      </c>
      <c r="C455" s="19">
        <v>0</v>
      </c>
      <c r="D455" s="21" t="s">
        <v>39</v>
      </c>
      <c r="E455" s="21">
        <v>4.6519128920655701</v>
      </c>
      <c r="F455" s="21">
        <v>2.4870600106082099</v>
      </c>
      <c r="G455" s="21">
        <v>7.4793993642219103</v>
      </c>
      <c r="H455" s="21">
        <v>6.8050940398708599</v>
      </c>
      <c r="I455" s="21">
        <v>5.4470932853351597</v>
      </c>
      <c r="J455" s="21">
        <v>8.1914407629008092</v>
      </c>
      <c r="K455" s="21">
        <v>2.95277414219637</v>
      </c>
      <c r="L455" s="21">
        <v>3.69490426288582</v>
      </c>
      <c r="M455" s="51">
        <v>3.9802773084453</v>
      </c>
    </row>
    <row r="456" spans="1:13" x14ac:dyDescent="0.35">
      <c r="A456" s="19" t="str">
        <f>B3&amp;C438&amp;D456</f>
        <v>DISTRIBUCION VOLUMEN X CRITERIO (Consumiciones)Rto carn.transf.IngDE 20 A 24 AÑOS</v>
      </c>
      <c r="B456" s="19">
        <v>0</v>
      </c>
      <c r="C456" s="19">
        <v>0</v>
      </c>
      <c r="D456" s="20" t="s">
        <v>40</v>
      </c>
      <c r="E456" s="20">
        <v>4.5751218203377197</v>
      </c>
      <c r="F456" s="20">
        <v>3.824277032566</v>
      </c>
      <c r="G456" s="20">
        <v>4.1944627916250701</v>
      </c>
      <c r="H456" s="20">
        <v>3.3596588029632701</v>
      </c>
      <c r="I456" s="21">
        <v>6.5722893096136001</v>
      </c>
      <c r="J456" s="21">
        <v>5.7419530364824896</v>
      </c>
      <c r="K456" s="21">
        <v>6.29305830411875</v>
      </c>
      <c r="L456" s="20">
        <v>4.5889328831272902</v>
      </c>
      <c r="M456" s="51">
        <v>5.6712680405656499</v>
      </c>
    </row>
    <row r="457" spans="1:13" x14ac:dyDescent="0.35">
      <c r="A457" s="19" t="str">
        <f>B3&amp;C438&amp;D457</f>
        <v>DISTRIBUCION VOLUMEN X CRITERIO (Consumiciones)Rto carn.transf.IngDE 25 A 34 AÑOS</v>
      </c>
      <c r="B457" s="19">
        <v>0</v>
      </c>
      <c r="C457" s="19">
        <v>0</v>
      </c>
      <c r="D457" s="20" t="s">
        <v>41</v>
      </c>
      <c r="E457" s="20">
        <v>15.646153325638201</v>
      </c>
      <c r="F457" s="20">
        <v>17.682789236561</v>
      </c>
      <c r="G457" s="20">
        <v>14.6499925616375</v>
      </c>
      <c r="H457" s="20">
        <v>16.31313597203</v>
      </c>
      <c r="I457" s="20">
        <v>15.656332139728001</v>
      </c>
      <c r="J457" s="20">
        <v>16.266171678925499</v>
      </c>
      <c r="K457" s="20">
        <v>13.7086611057917</v>
      </c>
      <c r="L457" s="20">
        <v>12.829516382960399</v>
      </c>
      <c r="M457" s="51">
        <v>13.8730311981579</v>
      </c>
    </row>
    <row r="458" spans="1:13" x14ac:dyDescent="0.35">
      <c r="A458" s="19" t="str">
        <f>B3&amp;C438&amp;D458</f>
        <v>DISTRIBUCION VOLUMEN X CRITERIO (Consumiciones)Rto carn.transf.IngDE 35 A 49 AÑOS</v>
      </c>
      <c r="B458" s="19">
        <v>0</v>
      </c>
      <c r="C458" s="19">
        <v>0</v>
      </c>
      <c r="D458" s="20" t="s">
        <v>42</v>
      </c>
      <c r="E458" s="20">
        <v>31.937732162850999</v>
      </c>
      <c r="F458" s="20">
        <v>35.370642226240598</v>
      </c>
      <c r="G458" s="20">
        <v>31.592803316936202</v>
      </c>
      <c r="H458" s="20">
        <v>34.155850515610702</v>
      </c>
      <c r="I458" s="20">
        <v>30.641039071527398</v>
      </c>
      <c r="J458" s="20">
        <v>30.370094765771299</v>
      </c>
      <c r="K458" s="20">
        <v>31.625909438966399</v>
      </c>
      <c r="L458" s="20">
        <v>30.440315349220398</v>
      </c>
      <c r="M458" s="51">
        <v>31.0801773118935</v>
      </c>
    </row>
    <row r="459" spans="1:13" x14ac:dyDescent="0.35">
      <c r="A459" s="19" t="str">
        <f>B3&amp;C438&amp;D459</f>
        <v>DISTRIBUCION VOLUMEN X CRITERIO (Consumiciones)Rto carn.transf.IngDE 50 A 59 AÑOS</v>
      </c>
      <c r="B459" s="19">
        <v>0</v>
      </c>
      <c r="C459" s="19">
        <v>0</v>
      </c>
      <c r="D459" s="20" t="s">
        <v>43</v>
      </c>
      <c r="E459" s="20">
        <v>24.329879953954901</v>
      </c>
      <c r="F459" s="20">
        <v>23.109020737819201</v>
      </c>
      <c r="G459" s="20">
        <v>25.470568605755901</v>
      </c>
      <c r="H459" s="20">
        <v>24.6895801659293</v>
      </c>
      <c r="I459" s="20">
        <v>25.118789125493599</v>
      </c>
      <c r="J459" s="20">
        <v>24.2149704585145</v>
      </c>
      <c r="K459" s="20">
        <v>26.7522468211335</v>
      </c>
      <c r="L459" s="20">
        <v>26.481389070567101</v>
      </c>
      <c r="M459" s="51">
        <v>24.079391898363699</v>
      </c>
    </row>
    <row r="460" spans="1:13" x14ac:dyDescent="0.35">
      <c r="A460" s="19" t="str">
        <f>B3&amp;C438&amp;D460</f>
        <v>DISTRIBUCION VOLUMEN X CRITERIO (Consumiciones)Rto carn.transf.IngDE 60 A 75 AÑOS</v>
      </c>
      <c r="B460" s="19">
        <v>0</v>
      </c>
      <c r="C460" s="19">
        <v>0</v>
      </c>
      <c r="D460" s="20" t="s">
        <v>44</v>
      </c>
      <c r="E460" s="21">
        <v>18.859173093068101</v>
      </c>
      <c r="F460" s="21">
        <v>17.526209589441599</v>
      </c>
      <c r="G460" s="21">
        <v>16.612772189349499</v>
      </c>
      <c r="H460" s="20">
        <v>14.6766770870702</v>
      </c>
      <c r="I460" s="20">
        <v>16.5644721470928</v>
      </c>
      <c r="J460" s="20">
        <v>15.215380937702101</v>
      </c>
      <c r="K460" s="20">
        <v>18.6673501877933</v>
      </c>
      <c r="L460" s="20">
        <v>21.964958065967402</v>
      </c>
      <c r="M460" s="51">
        <v>21.315839683689099</v>
      </c>
    </row>
    <row r="461" spans="1:13" x14ac:dyDescent="0.35">
      <c r="A461" s="19" t="str">
        <f>B3&amp;C438&amp;D461</f>
        <v>DISTRIBUCION VOLUMEN X CRITERIO (Consumiciones)Rto carn.transf.IngNIVEL ALTO</v>
      </c>
      <c r="B461" s="19">
        <v>0</v>
      </c>
      <c r="C461" s="19">
        <v>0</v>
      </c>
      <c r="D461" s="20" t="s">
        <v>256</v>
      </c>
      <c r="E461" s="20">
        <v>28.299000180183199</v>
      </c>
      <c r="F461" s="20">
        <v>28.201476235713301</v>
      </c>
      <c r="G461" s="20">
        <v>26.3003644739123</v>
      </c>
      <c r="H461" s="20">
        <v>28.710785402324401</v>
      </c>
      <c r="I461" s="20">
        <v>23.684002514189899</v>
      </c>
      <c r="J461" s="20">
        <v>22.611191552615601</v>
      </c>
      <c r="K461" s="20">
        <v>23.881691445368201</v>
      </c>
      <c r="L461" s="20">
        <v>21.234654420310601</v>
      </c>
      <c r="M461" s="51">
        <v>26.6038565719956</v>
      </c>
    </row>
    <row r="462" spans="1:13" x14ac:dyDescent="0.35">
      <c r="A462" s="19" t="str">
        <f>B3&amp;C438&amp;D462</f>
        <v>DISTRIBUCION VOLUMEN X CRITERIO (Consumiciones)Rto carn.transf.IngNIVEL MEDIO ALTO</v>
      </c>
      <c r="B462" s="19">
        <v>0</v>
      </c>
      <c r="C462" s="19">
        <v>0</v>
      </c>
      <c r="D462" s="20" t="s">
        <v>257</v>
      </c>
      <c r="E462" s="20">
        <v>14.883758258722599</v>
      </c>
      <c r="F462" s="20">
        <v>15.6192981731519</v>
      </c>
      <c r="G462" s="20">
        <v>14.8569206677273</v>
      </c>
      <c r="H462" s="20">
        <v>13.9609946645256</v>
      </c>
      <c r="I462" s="20">
        <v>12.3569816387947</v>
      </c>
      <c r="J462" s="20">
        <v>12.695627089763899</v>
      </c>
      <c r="K462" s="20">
        <v>13.125886156395399</v>
      </c>
      <c r="L462" s="20">
        <v>19.176943317897301</v>
      </c>
      <c r="M462" s="51">
        <v>16.853763663321999</v>
      </c>
    </row>
    <row r="463" spans="1:13" x14ac:dyDescent="0.35">
      <c r="A463" s="19" t="str">
        <f>B3&amp;C438&amp;D463</f>
        <v>DISTRIBUCION VOLUMEN X CRITERIO (Consumiciones)Rto carn.transf.IngNIVEL MEDIO</v>
      </c>
      <c r="B463" s="19">
        <v>0</v>
      </c>
      <c r="C463" s="19">
        <v>0</v>
      </c>
      <c r="D463" s="20" t="s">
        <v>258</v>
      </c>
      <c r="E463" s="20">
        <v>22.757526187536801</v>
      </c>
      <c r="F463" s="20">
        <v>27.2039052037414</v>
      </c>
      <c r="G463" s="20">
        <v>28.180204310926101</v>
      </c>
      <c r="H463" s="20">
        <v>28.057739284921201</v>
      </c>
      <c r="I463" s="20">
        <v>30.931440707020698</v>
      </c>
      <c r="J463" s="20">
        <v>30.6113769507947</v>
      </c>
      <c r="K463" s="20">
        <v>28.747303278981502</v>
      </c>
      <c r="L463" s="20">
        <v>24.380822554887299</v>
      </c>
      <c r="M463" s="51">
        <v>25.313487274385199</v>
      </c>
    </row>
    <row r="464" spans="1:13" x14ac:dyDescent="0.35">
      <c r="A464" s="19" t="str">
        <f>B3&amp;C438&amp;D464</f>
        <v>DISTRIBUCION VOLUMEN X CRITERIO (Consumiciones)Rto carn.transf.IngNIVEL MEDIO BAJO</v>
      </c>
      <c r="B464" s="19">
        <v>0</v>
      </c>
      <c r="C464" s="19">
        <v>0</v>
      </c>
      <c r="D464" s="20" t="s">
        <v>259</v>
      </c>
      <c r="E464" s="21">
        <v>14.6794195427125</v>
      </c>
      <c r="F464" s="21">
        <v>12.797959284158001</v>
      </c>
      <c r="G464" s="20">
        <v>13.584603678074201</v>
      </c>
      <c r="H464" s="20">
        <v>10.5552389575041</v>
      </c>
      <c r="I464" s="20">
        <v>14.032171790281</v>
      </c>
      <c r="J464" s="20">
        <v>15.7070353212103</v>
      </c>
      <c r="K464" s="20">
        <v>16.8990521819163</v>
      </c>
      <c r="L464" s="20">
        <v>14.464769625996301</v>
      </c>
      <c r="M464" s="51">
        <v>13.5268439019344</v>
      </c>
    </row>
    <row r="465" spans="1:13" x14ac:dyDescent="0.35">
      <c r="A465" s="19" t="str">
        <f>B3&amp;C438&amp;D465</f>
        <v>DISTRIBUCION VOLUMEN X CRITERIO (Consumiciones)Rto carn.transf.IngHOMBRE</v>
      </c>
      <c r="B465" s="19">
        <v>0</v>
      </c>
      <c r="C465" s="19">
        <v>0</v>
      </c>
      <c r="D465" s="20" t="s">
        <v>21</v>
      </c>
      <c r="E465" s="20">
        <v>48.568645455411001</v>
      </c>
      <c r="F465" s="20">
        <v>45.940060097648796</v>
      </c>
      <c r="G465" s="20">
        <v>48.753685091215601</v>
      </c>
      <c r="H465" s="20">
        <v>46.267969501813603</v>
      </c>
      <c r="I465" s="20">
        <v>43.5634039338184</v>
      </c>
      <c r="J465" s="20">
        <v>47.047825005283102</v>
      </c>
      <c r="K465" s="20">
        <v>48.2837563071106</v>
      </c>
      <c r="L465" s="20">
        <v>46.286067036799103</v>
      </c>
      <c r="M465" s="51">
        <v>46.417326605596003</v>
      </c>
    </row>
    <row r="466" spans="1:13" x14ac:dyDescent="0.35">
      <c r="A466" s="19" t="str">
        <f>B3&amp;C438&amp;D466</f>
        <v>DISTRIBUCION VOLUMEN X CRITERIO (Consumiciones)Rto carn.transf.IngMUJER</v>
      </c>
      <c r="B466" s="19">
        <v>0</v>
      </c>
      <c r="C466" s="19">
        <v>0</v>
      </c>
      <c r="D466" s="20" t="s">
        <v>22</v>
      </c>
      <c r="E466" s="20">
        <v>51.431323071548398</v>
      </c>
      <c r="F466" s="20">
        <v>54.059928234717297</v>
      </c>
      <c r="G466" s="20">
        <v>51.246314908784399</v>
      </c>
      <c r="H466" s="20">
        <v>53.7320191097673</v>
      </c>
      <c r="I466" s="20">
        <v>56.436611938592797</v>
      </c>
      <c r="J466" s="20">
        <v>52.952174994716898</v>
      </c>
      <c r="K466" s="20">
        <v>51.7162436928894</v>
      </c>
      <c r="L466" s="20">
        <v>53.713943639686498</v>
      </c>
      <c r="M466" s="51">
        <v>53.582658069262003</v>
      </c>
    </row>
    <row r="467" spans="1:13" x14ac:dyDescent="0.35">
      <c r="A467" s="19" t="str">
        <f>B3&amp;C467&amp;D467</f>
        <v>DISTRIBUCION VOLUMEN X CRITERIO (Consumiciones).T.Pescados/Marisc.IngT.ESPAÑA</v>
      </c>
      <c r="B467" s="19">
        <v>0</v>
      </c>
      <c r="C467" s="19" t="s">
        <v>181</v>
      </c>
      <c r="D467" s="20" t="s">
        <v>36</v>
      </c>
      <c r="E467" s="20">
        <v>100</v>
      </c>
      <c r="F467" s="20">
        <v>100</v>
      </c>
      <c r="G467" s="20">
        <v>100</v>
      </c>
      <c r="H467" s="20">
        <v>100</v>
      </c>
      <c r="I467" s="20">
        <v>100</v>
      </c>
      <c r="J467" s="20">
        <v>100</v>
      </c>
      <c r="K467" s="20">
        <v>100</v>
      </c>
      <c r="L467" s="20">
        <v>100</v>
      </c>
      <c r="M467" s="51">
        <v>100</v>
      </c>
    </row>
    <row r="468" spans="1:13" x14ac:dyDescent="0.35">
      <c r="A468" s="19" t="str">
        <f>B3&amp;C467&amp;D468</f>
        <v>DISTRIBUCION VOLUMEN X CRITERIO (Consumiciones).T.Pescados/Marisc.IngBCN AM</v>
      </c>
      <c r="B468" s="19">
        <v>0</v>
      </c>
      <c r="C468" s="19">
        <v>0</v>
      </c>
      <c r="D468" s="21" t="s">
        <v>1</v>
      </c>
      <c r="E468" s="21">
        <v>8.2176046925414798</v>
      </c>
      <c r="F468" s="20">
        <v>6.61693240232003</v>
      </c>
      <c r="G468" s="21">
        <v>10.411741541388899</v>
      </c>
      <c r="H468" s="20">
        <v>7.0233932420339702</v>
      </c>
      <c r="I468" s="21">
        <v>8.3279129499930296</v>
      </c>
      <c r="J468" s="21">
        <v>8.0069586149357193</v>
      </c>
      <c r="K468" s="21">
        <v>7.50911248045868</v>
      </c>
      <c r="L468" s="20">
        <v>9.1018082009602104</v>
      </c>
      <c r="M468" s="51">
        <v>7.5991374522483701</v>
      </c>
    </row>
    <row r="469" spans="1:13" x14ac:dyDescent="0.35">
      <c r="A469" s="19" t="str">
        <f>B3&amp;C467&amp;D469</f>
        <v>DISTRIBUCION VOLUMEN X CRITERIO (Consumiciones).T.Pescados/Marisc.IngREST.CAT ARAGON</v>
      </c>
      <c r="B469" s="19">
        <v>0</v>
      </c>
      <c r="C469" s="19">
        <v>0</v>
      </c>
      <c r="D469" s="21" t="s">
        <v>2</v>
      </c>
      <c r="E469" s="21">
        <v>12.5613767739629</v>
      </c>
      <c r="F469" s="20">
        <v>14.0549423881886</v>
      </c>
      <c r="G469" s="20">
        <v>12.367741737931</v>
      </c>
      <c r="H469" s="20">
        <v>13.212535930826601</v>
      </c>
      <c r="I469" s="20">
        <v>14.309648445918199</v>
      </c>
      <c r="J469" s="21">
        <v>11.649833829543701</v>
      </c>
      <c r="K469" s="20">
        <v>13.3982715199441</v>
      </c>
      <c r="L469" s="21">
        <v>11.6730421395569</v>
      </c>
      <c r="M469" s="51">
        <v>15.2050643691151</v>
      </c>
    </row>
    <row r="470" spans="1:13" x14ac:dyDescent="0.35">
      <c r="A470" s="19" t="str">
        <f>B3&amp;C467&amp;D470</f>
        <v>DISTRIBUCION VOLUMEN X CRITERIO (Consumiciones).T.Pescados/Marisc.IngLEVANTE</v>
      </c>
      <c r="B470" s="19">
        <v>0</v>
      </c>
      <c r="C470" s="19">
        <v>0</v>
      </c>
      <c r="D470" s="21" t="s">
        <v>3</v>
      </c>
      <c r="E470" s="20">
        <v>17.7279568885521</v>
      </c>
      <c r="F470" s="20">
        <v>17.791846661679099</v>
      </c>
      <c r="G470" s="20">
        <v>19.788133269813201</v>
      </c>
      <c r="H470" s="20">
        <v>19.6619914482642</v>
      </c>
      <c r="I470" s="20">
        <v>17.652219535544099</v>
      </c>
      <c r="J470" s="20">
        <v>20.282664831117799</v>
      </c>
      <c r="K470" s="21">
        <v>18.5253836493732</v>
      </c>
      <c r="L470" s="20">
        <v>20.3649348388725</v>
      </c>
      <c r="M470" s="51">
        <v>17.037044639019399</v>
      </c>
    </row>
    <row r="471" spans="1:13" x14ac:dyDescent="0.35">
      <c r="A471" s="19" t="str">
        <f>B3&amp;C467&amp;D471</f>
        <v>DISTRIBUCION VOLUMEN X CRITERIO (Consumiciones).T.Pescados/Marisc.IngANDALUCIA</v>
      </c>
      <c r="B471" s="19">
        <v>0</v>
      </c>
      <c r="C471" s="19">
        <v>0</v>
      </c>
      <c r="D471" s="20" t="s">
        <v>4</v>
      </c>
      <c r="E471" s="20">
        <v>25.162302171747701</v>
      </c>
      <c r="F471" s="20">
        <v>23.826365481716302</v>
      </c>
      <c r="G471" s="20">
        <v>19.0056107084134</v>
      </c>
      <c r="H471" s="20">
        <v>21.6283700558172</v>
      </c>
      <c r="I471" s="20">
        <v>21.445804958618201</v>
      </c>
      <c r="J471" s="20">
        <v>20.453756654580101</v>
      </c>
      <c r="K471" s="20">
        <v>20.162684477557899</v>
      </c>
      <c r="L471" s="20">
        <v>20.535883040639799</v>
      </c>
      <c r="M471" s="51">
        <v>22.671660364176098</v>
      </c>
    </row>
    <row r="472" spans="1:13" x14ac:dyDescent="0.35">
      <c r="A472" s="19" t="str">
        <f>B3&amp;C467&amp;D472</f>
        <v>DISTRIBUCION VOLUMEN X CRITERIO (Consumiciones).T.Pescados/Marisc.IngMDD AM</v>
      </c>
      <c r="B472" s="19">
        <v>0</v>
      </c>
      <c r="C472" s="19">
        <v>0</v>
      </c>
      <c r="D472" s="21" t="s">
        <v>5</v>
      </c>
      <c r="E472" s="20">
        <v>13.437188731770901</v>
      </c>
      <c r="F472" s="20">
        <v>16.134638950786599</v>
      </c>
      <c r="G472" s="20">
        <v>13.788007938593401</v>
      </c>
      <c r="H472" s="20">
        <v>15.0396502375584</v>
      </c>
      <c r="I472" s="20">
        <v>12.9254857796212</v>
      </c>
      <c r="J472" s="21">
        <v>13.869291131564299</v>
      </c>
      <c r="K472" s="20">
        <v>14.755483475083</v>
      </c>
      <c r="L472" s="20">
        <v>16.039081618701498</v>
      </c>
      <c r="M472" s="51">
        <v>12.0607775808417</v>
      </c>
    </row>
    <row r="473" spans="1:13" x14ac:dyDescent="0.35">
      <c r="A473" s="19" t="str">
        <f>B3&amp;C467&amp;D473</f>
        <v>DISTRIBUCION VOLUMEN X CRITERIO (Consumiciones).T.Pescados/Marisc.IngRTO CENTRO</v>
      </c>
      <c r="B473" s="19">
        <v>0</v>
      </c>
      <c r="C473" s="19">
        <v>0</v>
      </c>
      <c r="D473" s="20" t="s">
        <v>6</v>
      </c>
      <c r="E473" s="21">
        <v>6.9604088095825896</v>
      </c>
      <c r="F473" s="20">
        <v>7.0719805752868501</v>
      </c>
      <c r="G473" s="20">
        <v>8.6488724818928393</v>
      </c>
      <c r="H473" s="20">
        <v>7.8220391253243999</v>
      </c>
      <c r="I473" s="20">
        <v>9.1974970137797598</v>
      </c>
      <c r="J473" s="20">
        <v>8.2352373849506595</v>
      </c>
      <c r="K473" s="20">
        <v>9.7473063929543695</v>
      </c>
      <c r="L473" s="20">
        <v>8.3048289162780193</v>
      </c>
      <c r="M473" s="51">
        <v>9.2129895699012998</v>
      </c>
    </row>
    <row r="474" spans="1:13" x14ac:dyDescent="0.35">
      <c r="A474" s="19" t="str">
        <f>B3&amp;C467&amp;D474</f>
        <v>DISTRIBUCION VOLUMEN X CRITERIO (Consumiciones).T.Pescados/Marisc.IngNORTE-CENTRO</v>
      </c>
      <c r="B474" s="19">
        <v>0</v>
      </c>
      <c r="C474" s="19">
        <v>0</v>
      </c>
      <c r="D474" s="21" t="s">
        <v>7</v>
      </c>
      <c r="E474" s="21">
        <v>8.8561334207367395</v>
      </c>
      <c r="F474" s="20">
        <v>7.5990676459467901</v>
      </c>
      <c r="G474" s="21">
        <v>8.6765948931800594</v>
      </c>
      <c r="H474" s="21">
        <v>6.0941695438890502</v>
      </c>
      <c r="I474" s="21">
        <v>7.2831591081864397</v>
      </c>
      <c r="J474" s="20">
        <v>7.3962334696563001</v>
      </c>
      <c r="K474" s="21">
        <v>6.9654589710482302</v>
      </c>
      <c r="L474" s="21">
        <v>5.9258090104675798</v>
      </c>
      <c r="M474" s="51">
        <v>6.9669686710679501</v>
      </c>
    </row>
    <row r="475" spans="1:13" x14ac:dyDescent="0.35">
      <c r="A475" s="19" t="str">
        <f>B3&amp;C467&amp;D475</f>
        <v>DISTRIBUCION VOLUMEN X CRITERIO (Consumiciones).T.Pescados/Marisc.IngNOROESTE</v>
      </c>
      <c r="B475" s="19">
        <v>0</v>
      </c>
      <c r="C475" s="19">
        <v>0</v>
      </c>
      <c r="D475" s="21" t="s">
        <v>8</v>
      </c>
      <c r="E475" s="21">
        <v>7.0770327677651697</v>
      </c>
      <c r="F475" s="20">
        <v>6.9042533793476997</v>
      </c>
      <c r="G475" s="20">
        <v>7.3133116709713697</v>
      </c>
      <c r="H475" s="20">
        <v>9.5178271412567703</v>
      </c>
      <c r="I475" s="20">
        <v>8.8582558510901492</v>
      </c>
      <c r="J475" s="20">
        <v>10.1060372953752</v>
      </c>
      <c r="K475" s="20">
        <v>8.9363330480651904</v>
      </c>
      <c r="L475" s="21">
        <v>8.0546284969483892</v>
      </c>
      <c r="M475" s="51">
        <v>9.2463452798933705</v>
      </c>
    </row>
    <row r="476" spans="1:13" x14ac:dyDescent="0.35">
      <c r="A476" s="19" t="str">
        <f>B3&amp;C467&amp;D476</f>
        <v>DISTRIBUCION VOLUMEN X CRITERIO (Consumiciones).T.Pescados/Marisc.Ing&lt;2MIL</v>
      </c>
      <c r="B476" s="19">
        <v>0</v>
      </c>
      <c r="C476" s="19">
        <v>0</v>
      </c>
      <c r="D476" s="21" t="s">
        <v>9</v>
      </c>
      <c r="E476" s="21">
        <v>3.0359538748371802</v>
      </c>
      <c r="F476" s="21">
        <v>3.3011849504058399</v>
      </c>
      <c r="G476" s="21">
        <v>5.1516329732197104</v>
      </c>
      <c r="H476" s="21">
        <v>4.5449976755595696</v>
      </c>
      <c r="I476" s="21">
        <v>4.6932954499449799</v>
      </c>
      <c r="J476" s="21">
        <v>5.6526525508205498</v>
      </c>
      <c r="K476" s="21">
        <v>8.6980003564718</v>
      </c>
      <c r="L476" s="21">
        <v>4.3020365976838697</v>
      </c>
      <c r="M476" s="51">
        <v>5.3493374738201096</v>
      </c>
    </row>
    <row r="477" spans="1:13" x14ac:dyDescent="0.35">
      <c r="A477" s="19" t="str">
        <f>B3&amp;C467&amp;D477</f>
        <v>DISTRIBUCION VOLUMEN X CRITERIO (Consumiciones).T.Pescados/Marisc.Ing2-5MIL</v>
      </c>
      <c r="B477" s="19">
        <v>0</v>
      </c>
      <c r="C477" s="19">
        <v>0</v>
      </c>
      <c r="D477" s="21" t="s">
        <v>10</v>
      </c>
      <c r="E477" s="21">
        <v>4.2728689033993703</v>
      </c>
      <c r="F477" s="21">
        <v>4.3448342436991698</v>
      </c>
      <c r="G477" s="21">
        <v>5.6191006203183296</v>
      </c>
      <c r="H477" s="21">
        <v>3.6326961487788898</v>
      </c>
      <c r="I477" s="21">
        <v>3.96957388139931</v>
      </c>
      <c r="J477" s="21">
        <v>3.64149392888261</v>
      </c>
      <c r="K477" s="21">
        <v>3.5592702396388498</v>
      </c>
      <c r="L477" s="21">
        <v>3.33502040934331</v>
      </c>
      <c r="M477" s="51">
        <v>3.6938659783026901</v>
      </c>
    </row>
    <row r="478" spans="1:13" x14ac:dyDescent="0.35">
      <c r="A478" s="19" t="str">
        <f>B3&amp;C467&amp;D478</f>
        <v>DISTRIBUCION VOLUMEN X CRITERIO (Consumiciones).T.Pescados/Marisc.Ing5-10MIL</v>
      </c>
      <c r="B478" s="19">
        <v>0</v>
      </c>
      <c r="C478" s="19">
        <v>0</v>
      </c>
      <c r="D478" s="21" t="s">
        <v>11</v>
      </c>
      <c r="E478" s="21">
        <v>6.5623983722533898</v>
      </c>
      <c r="F478" s="21">
        <v>8.2241229516768701</v>
      </c>
      <c r="G478" s="20">
        <v>6.6290438011249897</v>
      </c>
      <c r="H478" s="21">
        <v>9.1712864537491505</v>
      </c>
      <c r="I478" s="21">
        <v>9.3845012613483494</v>
      </c>
      <c r="J478" s="21">
        <v>6.8136625078361996</v>
      </c>
      <c r="K478" s="21">
        <v>8.6308285520306001</v>
      </c>
      <c r="L478" s="21">
        <v>9.8769235587727007</v>
      </c>
      <c r="M478" s="51">
        <v>8.2063176229871093</v>
      </c>
    </row>
    <row r="479" spans="1:13" x14ac:dyDescent="0.35">
      <c r="A479" s="19" t="str">
        <f>B3&amp;C467&amp;D479</f>
        <v>DISTRIBUCION VOLUMEN X CRITERIO (Consumiciones).T.Pescados/Marisc.Ing10-30MIL</v>
      </c>
      <c r="B479" s="19">
        <v>0</v>
      </c>
      <c r="C479" s="19">
        <v>0</v>
      </c>
      <c r="D479" s="20" t="s">
        <v>12</v>
      </c>
      <c r="E479" s="20">
        <v>19.487498190919698</v>
      </c>
      <c r="F479" s="20">
        <v>18.687001745650001</v>
      </c>
      <c r="G479" s="20">
        <v>16.788480066995199</v>
      </c>
      <c r="H479" s="20">
        <v>17.852982664390598</v>
      </c>
      <c r="I479" s="20">
        <v>18.280260194757599</v>
      </c>
      <c r="J479" s="20">
        <v>16.387247515700501</v>
      </c>
      <c r="K479" s="20">
        <v>16.984384630350998</v>
      </c>
      <c r="L479" s="20">
        <v>18.148703613691499</v>
      </c>
      <c r="M479" s="51">
        <v>18.2478633510576</v>
      </c>
    </row>
    <row r="480" spans="1:13" x14ac:dyDescent="0.35">
      <c r="A480" s="19" t="str">
        <f>B3&amp;C467&amp;D480</f>
        <v>DISTRIBUCION VOLUMEN X CRITERIO (Consumiciones).T.Pescados/Marisc.Ing30-100MIL</v>
      </c>
      <c r="B480" s="19">
        <v>0</v>
      </c>
      <c r="C480" s="19">
        <v>0</v>
      </c>
      <c r="D480" s="20" t="s">
        <v>13</v>
      </c>
      <c r="E480" s="20">
        <v>21.604688284821599</v>
      </c>
      <c r="F480" s="20">
        <v>18.016783445553699</v>
      </c>
      <c r="G480" s="20">
        <v>23.594834074995099</v>
      </c>
      <c r="H480" s="20">
        <v>19.400716993405201</v>
      </c>
      <c r="I480" s="20">
        <v>19.5830251014252</v>
      </c>
      <c r="J480" s="20">
        <v>20.5686458049144</v>
      </c>
      <c r="K480" s="20">
        <v>17.587638319902101</v>
      </c>
      <c r="L480" s="20">
        <v>18.883006308013901</v>
      </c>
      <c r="M480" s="51">
        <v>23.145164146475398</v>
      </c>
    </row>
    <row r="481" spans="1:13" x14ac:dyDescent="0.35">
      <c r="A481" s="19" t="str">
        <f>B3&amp;C467&amp;D481</f>
        <v>DISTRIBUCION VOLUMEN X CRITERIO (Consumiciones).T.Pescados/Marisc.Ing100-200MIL</v>
      </c>
      <c r="B481" s="19">
        <v>0</v>
      </c>
      <c r="C481" s="19">
        <v>0</v>
      </c>
      <c r="D481" s="21" t="s">
        <v>14</v>
      </c>
      <c r="E481" s="20">
        <v>10.9287435192358</v>
      </c>
      <c r="F481" s="20">
        <v>9.9403167375920791</v>
      </c>
      <c r="G481" s="20">
        <v>8.1044080271797796</v>
      </c>
      <c r="H481" s="20">
        <v>9.2730228321913302</v>
      </c>
      <c r="I481" s="20">
        <v>8.2838955933162595</v>
      </c>
      <c r="J481" s="20">
        <v>9.2532535521370907</v>
      </c>
      <c r="K481" s="20">
        <v>9.3663781784835205</v>
      </c>
      <c r="L481" s="20">
        <v>10.572533727968199</v>
      </c>
      <c r="M481" s="51">
        <v>9.9877854030132802</v>
      </c>
    </row>
    <row r="482" spans="1:13" x14ac:dyDescent="0.35">
      <c r="A482" s="19" t="str">
        <f>B3&amp;C467&amp;D482</f>
        <v>DISTRIBUCION VOLUMEN X CRITERIO (Consumiciones).T.Pescados/Marisc.Ing200-500MIL</v>
      </c>
      <c r="B482" s="19">
        <v>0</v>
      </c>
      <c r="C482" s="19">
        <v>0</v>
      </c>
      <c r="D482" s="21" t="s">
        <v>15</v>
      </c>
      <c r="E482" s="20">
        <v>12.6307135012727</v>
      </c>
      <c r="F482" s="20">
        <v>13.618992456968799</v>
      </c>
      <c r="G482" s="20">
        <v>11.104666522820599</v>
      </c>
      <c r="H482" s="20">
        <v>14.1135674433789</v>
      </c>
      <c r="I482" s="20">
        <v>14.965283783955099</v>
      </c>
      <c r="J482" s="20">
        <v>15.751413489302101</v>
      </c>
      <c r="K482" s="20">
        <v>13.4764640174372</v>
      </c>
      <c r="L482" s="20">
        <v>15.729698018815</v>
      </c>
      <c r="M482" s="51">
        <v>13.804720187126801</v>
      </c>
    </row>
    <row r="483" spans="1:13" x14ac:dyDescent="0.35">
      <c r="A483" s="19" t="str">
        <f>B3&amp;C467&amp;D483</f>
        <v>DISTRIBUCION VOLUMEN X CRITERIO (Consumiciones).T.Pescados/Marisc.Ing&gt;500MIL</v>
      </c>
      <c r="B483" s="19">
        <v>0</v>
      </c>
      <c r="C483" s="19">
        <v>0</v>
      </c>
      <c r="D483" s="20" t="s">
        <v>16</v>
      </c>
      <c r="E483" s="20">
        <v>21.477133224930402</v>
      </c>
      <c r="F483" s="20">
        <v>23.8667956463329</v>
      </c>
      <c r="G483" s="20">
        <v>23.0078424586567</v>
      </c>
      <c r="H483" s="20">
        <v>22.0107114135232</v>
      </c>
      <c r="I483" s="20">
        <v>20.8401491944668</v>
      </c>
      <c r="J483" s="20">
        <v>21.931639898613199</v>
      </c>
      <c r="K483" s="20">
        <v>21.697071080749001</v>
      </c>
      <c r="L483" s="20">
        <v>19.152101255880801</v>
      </c>
      <c r="M483" s="51">
        <v>17.5649365806856</v>
      </c>
    </row>
    <row r="484" spans="1:13" x14ac:dyDescent="0.35">
      <c r="A484" s="19" t="str">
        <f>B3&amp;C467&amp;D484</f>
        <v>DISTRIBUCION VOLUMEN X CRITERIO (Consumiciones).T.Pescados/Marisc.IngDE 15 A 19 AÑOS</v>
      </c>
      <c r="B484" s="19">
        <v>0</v>
      </c>
      <c r="C484" s="19">
        <v>0</v>
      </c>
      <c r="D484" s="21" t="s">
        <v>39</v>
      </c>
      <c r="E484" s="21">
        <v>0.26354145560729803</v>
      </c>
      <c r="F484" s="21">
        <v>1.69496174854596</v>
      </c>
      <c r="G484" s="21">
        <v>2.2072123844335798</v>
      </c>
      <c r="H484" s="21">
        <v>2.1780766373217499</v>
      </c>
      <c r="I484" s="21">
        <v>1.99830661581198</v>
      </c>
      <c r="J484" s="21">
        <v>1.0233649335747601</v>
      </c>
      <c r="K484" s="21">
        <v>0.56635484454700202</v>
      </c>
      <c r="L484" s="21">
        <v>0.208491816687537</v>
      </c>
      <c r="M484" s="51">
        <v>0.83605475359113202</v>
      </c>
    </row>
    <row r="485" spans="1:13" x14ac:dyDescent="0.35">
      <c r="A485" s="19" t="str">
        <f>B3&amp;C467&amp;D485</f>
        <v>DISTRIBUCION VOLUMEN X CRITERIO (Consumiciones).T.Pescados/Marisc.IngDE 20 A 24 AÑOS</v>
      </c>
      <c r="B485" s="19">
        <v>0</v>
      </c>
      <c r="C485" s="19">
        <v>0</v>
      </c>
      <c r="D485" s="21" t="s">
        <v>40</v>
      </c>
      <c r="E485" s="21">
        <v>1.1250964133386701</v>
      </c>
      <c r="F485" s="21">
        <v>2.0942134787773501</v>
      </c>
      <c r="G485" s="21">
        <v>1.2133785380255599</v>
      </c>
      <c r="H485" s="21">
        <v>0.93418066690309198</v>
      </c>
      <c r="I485" s="21">
        <v>1.0539854641308</v>
      </c>
      <c r="J485" s="21">
        <v>1.39245888016108</v>
      </c>
      <c r="K485" s="21">
        <v>1.7529541579986401</v>
      </c>
      <c r="L485" s="21">
        <v>1.54221635168759</v>
      </c>
      <c r="M485" s="51">
        <v>1.3549167475607</v>
      </c>
    </row>
    <row r="486" spans="1:13" x14ac:dyDescent="0.35">
      <c r="A486" s="19" t="str">
        <f>B3&amp;C467&amp;D486</f>
        <v>DISTRIBUCION VOLUMEN X CRITERIO (Consumiciones).T.Pescados/Marisc.IngDE 25 A 34 AÑOS</v>
      </c>
      <c r="B486" s="19">
        <v>0</v>
      </c>
      <c r="C486" s="19">
        <v>0</v>
      </c>
      <c r="D486" s="20" t="s">
        <v>41</v>
      </c>
      <c r="E486" s="20">
        <v>7.5806339017392697</v>
      </c>
      <c r="F486" s="20">
        <v>7.5901583956109402</v>
      </c>
      <c r="G486" s="20">
        <v>6.6919023926157104</v>
      </c>
      <c r="H486" s="20">
        <v>7.66372605045414</v>
      </c>
      <c r="I486" s="20">
        <v>5.4608675312290504</v>
      </c>
      <c r="J486" s="20">
        <v>6.0244747183755898</v>
      </c>
      <c r="K486" s="20">
        <v>6.5118397618441799</v>
      </c>
      <c r="L486" s="20">
        <v>4.8911290881176503</v>
      </c>
      <c r="M486" s="51">
        <v>5.5504456818683101</v>
      </c>
    </row>
    <row r="487" spans="1:13" x14ac:dyDescent="0.35">
      <c r="A487" s="19" t="str">
        <f>B3&amp;C467&amp;D487</f>
        <v>DISTRIBUCION VOLUMEN X CRITERIO (Consumiciones).T.Pescados/Marisc.IngDE 35 A 49 AÑOS</v>
      </c>
      <c r="B487" s="19">
        <v>0</v>
      </c>
      <c r="C487" s="19">
        <v>0</v>
      </c>
      <c r="D487" s="20" t="s">
        <v>42</v>
      </c>
      <c r="E487" s="20">
        <v>21.6744889880218</v>
      </c>
      <c r="F487" s="20">
        <v>18.440887894949899</v>
      </c>
      <c r="G487" s="20">
        <v>16.060277195628501</v>
      </c>
      <c r="H487" s="20">
        <v>15.742084499381701</v>
      </c>
      <c r="I487" s="20">
        <v>17.218699279749401</v>
      </c>
      <c r="J487" s="20">
        <v>16.222986153452901</v>
      </c>
      <c r="K487" s="20">
        <v>17.8210865314886</v>
      </c>
      <c r="L487" s="20">
        <v>18.2227217396699</v>
      </c>
      <c r="M487" s="51">
        <v>16.4611233726615</v>
      </c>
    </row>
    <row r="488" spans="1:13" x14ac:dyDescent="0.35">
      <c r="A488" s="19" t="str">
        <f>B3&amp;C467&amp;D488</f>
        <v>DISTRIBUCION VOLUMEN X CRITERIO (Consumiciones).T.Pescados/Marisc.IngDE 50 A 59 AÑOS</v>
      </c>
      <c r="B488" s="19">
        <v>0</v>
      </c>
      <c r="C488" s="19">
        <v>0</v>
      </c>
      <c r="D488" s="20" t="s">
        <v>43</v>
      </c>
      <c r="E488" s="20">
        <v>24.258328154397599</v>
      </c>
      <c r="F488" s="20">
        <v>26.816112804918902</v>
      </c>
      <c r="G488" s="20">
        <v>24.0294272007201</v>
      </c>
      <c r="H488" s="20">
        <v>24.210269065464701</v>
      </c>
      <c r="I488" s="20">
        <v>23.882229443947601</v>
      </c>
      <c r="J488" s="20">
        <v>24.869887640894799</v>
      </c>
      <c r="K488" s="20">
        <v>26.2807269847792</v>
      </c>
      <c r="L488" s="20">
        <v>26.329932077271799</v>
      </c>
      <c r="M488" s="51">
        <v>27.775373762643198</v>
      </c>
    </row>
    <row r="489" spans="1:13" x14ac:dyDescent="0.35">
      <c r="A489" s="19" t="str">
        <f>B3&amp;C467&amp;D489</f>
        <v>DISTRIBUCION VOLUMEN X CRITERIO (Consumiciones).T.Pescados/Marisc.IngDE 60 A 75 AÑOS</v>
      </c>
      <c r="B489" s="19">
        <v>0</v>
      </c>
      <c r="C489" s="19">
        <v>0</v>
      </c>
      <c r="D489" s="21" t="s">
        <v>44</v>
      </c>
      <c r="E489" s="21">
        <v>45.097903169508697</v>
      </c>
      <c r="F489" s="20">
        <v>43.3636945032138</v>
      </c>
      <c r="G489" s="20">
        <v>49.797810833886999</v>
      </c>
      <c r="H489" s="20">
        <v>49.271644705451401</v>
      </c>
      <c r="I489" s="20">
        <v>50.385887947120302</v>
      </c>
      <c r="J489" s="20">
        <v>50.466836261161397</v>
      </c>
      <c r="K489" s="20">
        <v>47.0670738427252</v>
      </c>
      <c r="L489" s="20">
        <v>48.805524887834402</v>
      </c>
      <c r="M489" s="51">
        <v>48.022080449722502</v>
      </c>
    </row>
    <row r="490" spans="1:13" x14ac:dyDescent="0.35">
      <c r="A490" s="19" t="str">
        <f>B3&amp;C467&amp;D490</f>
        <v>DISTRIBUCION VOLUMEN X CRITERIO (Consumiciones).T.Pescados/Marisc.IngNIVEL ALTO</v>
      </c>
      <c r="B490" s="19">
        <v>0</v>
      </c>
      <c r="C490" s="19">
        <v>0</v>
      </c>
      <c r="D490" s="20" t="s">
        <v>256</v>
      </c>
      <c r="E490" s="20">
        <v>25.0402509726467</v>
      </c>
      <c r="F490" s="20">
        <v>25.678544326369501</v>
      </c>
      <c r="G490" s="20">
        <v>25.093218655267201</v>
      </c>
      <c r="H490" s="20">
        <v>22.143967081758401</v>
      </c>
      <c r="I490" s="20">
        <v>23.893605910528301</v>
      </c>
      <c r="J490" s="20">
        <v>25.762207467662702</v>
      </c>
      <c r="K490" s="20">
        <v>24.222911884797</v>
      </c>
      <c r="L490" s="20">
        <v>25.3669857113516</v>
      </c>
      <c r="M490" s="51">
        <v>26.293809553706399</v>
      </c>
    </row>
    <row r="491" spans="1:13" x14ac:dyDescent="0.35">
      <c r="A491" s="19" t="str">
        <f>B3&amp;C467&amp;D491</f>
        <v>DISTRIBUCION VOLUMEN X CRITERIO (Consumiciones).T.Pescados/Marisc.IngNIVEL MEDIO ALTO</v>
      </c>
      <c r="B491" s="19">
        <v>0</v>
      </c>
      <c r="C491" s="19">
        <v>0</v>
      </c>
      <c r="D491" s="20" t="s">
        <v>257</v>
      </c>
      <c r="E491" s="20">
        <v>16.060180652631001</v>
      </c>
      <c r="F491" s="20">
        <v>14.006715791562399</v>
      </c>
      <c r="G491" s="20">
        <v>14.0187740470377</v>
      </c>
      <c r="H491" s="20">
        <v>14.5429794855116</v>
      </c>
      <c r="I491" s="20">
        <v>14.7663673699057</v>
      </c>
      <c r="J491" s="20">
        <v>12.754148976719</v>
      </c>
      <c r="K491" s="20">
        <v>14.520742713076899</v>
      </c>
      <c r="L491" s="20">
        <v>12.834317812354501</v>
      </c>
      <c r="M491" s="51">
        <v>15.429016087046801</v>
      </c>
    </row>
    <row r="492" spans="1:13" x14ac:dyDescent="0.35">
      <c r="A492" s="19" t="str">
        <f>B3&amp;C467&amp;D492</f>
        <v>DISTRIBUCION VOLUMEN X CRITERIO (Consumiciones).T.Pescados/Marisc.IngNIVEL MEDIO</v>
      </c>
      <c r="B492" s="19">
        <v>0</v>
      </c>
      <c r="C492" s="19">
        <v>0</v>
      </c>
      <c r="D492" s="20" t="s">
        <v>258</v>
      </c>
      <c r="E492" s="20">
        <v>24.466836365493801</v>
      </c>
      <c r="F492" s="20">
        <v>26.810555417011901</v>
      </c>
      <c r="G492" s="20">
        <v>24.571691237994699</v>
      </c>
      <c r="H492" s="20">
        <v>23.989193036356198</v>
      </c>
      <c r="I492" s="20">
        <v>27.674265017692399</v>
      </c>
      <c r="J492" s="20">
        <v>25.1370353023866</v>
      </c>
      <c r="K492" s="20">
        <v>24.482272330849401</v>
      </c>
      <c r="L492" s="20">
        <v>24.928225486351899</v>
      </c>
      <c r="M492" s="51">
        <v>25.893585304169601</v>
      </c>
    </row>
    <row r="493" spans="1:13" x14ac:dyDescent="0.35">
      <c r="A493" s="19" t="str">
        <f>B3&amp;C467&amp;D493</f>
        <v>DISTRIBUCION VOLUMEN X CRITERIO (Consumiciones).T.Pescados/Marisc.IngNIVEL MEDIO BAJO</v>
      </c>
      <c r="B493" s="19">
        <v>0</v>
      </c>
      <c r="C493" s="19">
        <v>0</v>
      </c>
      <c r="D493" s="21" t="s">
        <v>259</v>
      </c>
      <c r="E493" s="21">
        <v>16.9205622195926</v>
      </c>
      <c r="F493" s="20">
        <v>16.7002523282036</v>
      </c>
      <c r="G493" s="20">
        <v>16.074213172738499</v>
      </c>
      <c r="H493" s="20">
        <v>15.0288150988791</v>
      </c>
      <c r="I493" s="20">
        <v>14.7664900492721</v>
      </c>
      <c r="J493" s="20">
        <v>15.5366040717212</v>
      </c>
      <c r="K493" s="20">
        <v>14.787491105212199</v>
      </c>
      <c r="L493" s="20">
        <v>15.2082704670147</v>
      </c>
      <c r="M493" s="51">
        <v>13.1082829053596</v>
      </c>
    </row>
    <row r="494" spans="1:13" x14ac:dyDescent="0.35">
      <c r="A494" s="19" t="str">
        <f>B3&amp;C467&amp;D494</f>
        <v>DISTRIBUCION VOLUMEN X CRITERIO (Consumiciones).T.Pescados/Marisc.IngHOMBRE</v>
      </c>
      <c r="B494" s="19">
        <v>0</v>
      </c>
      <c r="C494" s="19">
        <v>0</v>
      </c>
      <c r="D494" s="20" t="s">
        <v>21</v>
      </c>
      <c r="E494" s="20">
        <v>54.613069647463497</v>
      </c>
      <c r="F494" s="20">
        <v>53.966976110606097</v>
      </c>
      <c r="G494" s="20">
        <v>56.157017230906398</v>
      </c>
      <c r="H494" s="20">
        <v>55.844396628550697</v>
      </c>
      <c r="I494" s="20">
        <v>54.735934708405502</v>
      </c>
      <c r="J494" s="20">
        <v>56.660261182568199</v>
      </c>
      <c r="K494" s="20">
        <v>55.362669239068801</v>
      </c>
      <c r="L494" s="20">
        <v>53.574511118379</v>
      </c>
      <c r="M494" s="51">
        <v>53.762659312956103</v>
      </c>
    </row>
    <row r="495" spans="1:13" x14ac:dyDescent="0.35">
      <c r="A495" s="19" t="str">
        <f>B3&amp;C467&amp;D495</f>
        <v>DISTRIBUCION VOLUMEN X CRITERIO (Consumiciones).T.Pescados/Marisc.IngMUJER</v>
      </c>
      <c r="B495" s="19">
        <v>0</v>
      </c>
      <c r="C495" s="19">
        <v>0</v>
      </c>
      <c r="D495" s="20" t="s">
        <v>22</v>
      </c>
      <c r="E495" s="20">
        <v>45.386930352536503</v>
      </c>
      <c r="F495" s="20">
        <v>46.033044000568502</v>
      </c>
      <c r="G495" s="20">
        <v>43.842997011277703</v>
      </c>
      <c r="H495" s="20">
        <v>44.1555849964261</v>
      </c>
      <c r="I495" s="20">
        <v>45.264065291594498</v>
      </c>
      <c r="J495" s="20">
        <v>43.339752029155598</v>
      </c>
      <c r="K495" s="20">
        <v>44.637364775416003</v>
      </c>
      <c r="L495" s="20">
        <v>46.425500927861698</v>
      </c>
      <c r="M495" s="51">
        <v>46.237340687043897</v>
      </c>
    </row>
    <row r="496" spans="1:13" x14ac:dyDescent="0.35">
      <c r="A496" s="19" t="str">
        <f>B3&amp;C496&amp;D496</f>
        <v>DISTRIBUCION VOLUMEN X CRITERIO (Consumiciones)Pescados Ing.T.ESPAÑA</v>
      </c>
      <c r="B496" s="19">
        <v>0</v>
      </c>
      <c r="C496" s="19" t="s">
        <v>137</v>
      </c>
      <c r="D496" s="20" t="s">
        <v>36</v>
      </c>
      <c r="E496" s="20">
        <v>100</v>
      </c>
      <c r="F496" s="20">
        <v>100</v>
      </c>
      <c r="G496" s="20">
        <v>100</v>
      </c>
      <c r="H496" s="20">
        <v>100</v>
      </c>
      <c r="I496" s="20">
        <v>100</v>
      </c>
      <c r="J496" s="20">
        <v>100</v>
      </c>
      <c r="K496" s="20">
        <v>100</v>
      </c>
      <c r="L496" s="20">
        <v>100</v>
      </c>
      <c r="M496" s="51">
        <v>100</v>
      </c>
    </row>
    <row r="497" spans="1:13" x14ac:dyDescent="0.35">
      <c r="A497" s="19" t="str">
        <f>B3&amp;C496&amp;D497</f>
        <v>DISTRIBUCION VOLUMEN X CRITERIO (Consumiciones)Pescados Ing.BCN AM</v>
      </c>
      <c r="B497" s="19">
        <v>0</v>
      </c>
      <c r="C497" s="19">
        <v>0</v>
      </c>
      <c r="D497" s="20" t="s">
        <v>1</v>
      </c>
      <c r="E497" s="21">
        <v>7.8079827014928602</v>
      </c>
      <c r="F497" s="20">
        <v>6.8559537806061304</v>
      </c>
      <c r="G497" s="20">
        <v>9.8578172625179405</v>
      </c>
      <c r="H497" s="21">
        <v>7.4994018853597399</v>
      </c>
      <c r="I497" s="20">
        <v>8.3045854002467703</v>
      </c>
      <c r="J497" s="21">
        <v>8.3675742018044392</v>
      </c>
      <c r="K497" s="21">
        <v>8.0842626003339308</v>
      </c>
      <c r="L497" s="21">
        <v>9.5575229447816294</v>
      </c>
      <c r="M497" s="51">
        <v>8.5016105168781397</v>
      </c>
    </row>
    <row r="498" spans="1:13" x14ac:dyDescent="0.35">
      <c r="A498" s="19" t="str">
        <f>B3&amp;C496&amp;D498</f>
        <v>DISTRIBUCION VOLUMEN X CRITERIO (Consumiciones)Pescados Ing.REST.CAT ARAGON</v>
      </c>
      <c r="B498" s="19">
        <v>0</v>
      </c>
      <c r="C498" s="19">
        <v>0</v>
      </c>
      <c r="D498" s="21" t="s">
        <v>2</v>
      </c>
      <c r="E498" s="21">
        <v>11.091105123700499</v>
      </c>
      <c r="F498" s="20">
        <v>14.6167940866337</v>
      </c>
      <c r="G498" s="20">
        <v>10.141541549832899</v>
      </c>
      <c r="H498" s="20">
        <v>11.8387659991</v>
      </c>
      <c r="I498" s="20">
        <v>13.2794565714887</v>
      </c>
      <c r="J498" s="20">
        <v>9.5906871818441708</v>
      </c>
      <c r="K498" s="20">
        <v>12.182091601963799</v>
      </c>
      <c r="L498" s="20">
        <v>11.2709360052704</v>
      </c>
      <c r="M498" s="51">
        <v>13.9572226055322</v>
      </c>
    </row>
    <row r="499" spans="1:13" x14ac:dyDescent="0.35">
      <c r="A499" s="19" t="str">
        <f>B3&amp;C496&amp;D499</f>
        <v>DISTRIBUCION VOLUMEN X CRITERIO (Consumiciones)Pescados Ing.LEVANTE</v>
      </c>
      <c r="B499" s="19">
        <v>0</v>
      </c>
      <c r="C499" s="19">
        <v>0</v>
      </c>
      <c r="D499" s="20" t="s">
        <v>3</v>
      </c>
      <c r="E499" s="21">
        <v>16.627252440787501</v>
      </c>
      <c r="F499" s="20">
        <v>16.5285511552446</v>
      </c>
      <c r="G499" s="20">
        <v>18.387365659336801</v>
      </c>
      <c r="H499" s="20">
        <v>17.729483227884199</v>
      </c>
      <c r="I499" s="20">
        <v>16.029845020374101</v>
      </c>
      <c r="J499" s="20">
        <v>19.726981930995901</v>
      </c>
      <c r="K499" s="20">
        <v>18.110214942627199</v>
      </c>
      <c r="L499" s="20">
        <v>18.5434691371971</v>
      </c>
      <c r="M499" s="51">
        <v>15.6280573070977</v>
      </c>
    </row>
    <row r="500" spans="1:13" x14ac:dyDescent="0.35">
      <c r="A500" s="19" t="str">
        <f>B3&amp;C496&amp;D500</f>
        <v>DISTRIBUCION VOLUMEN X CRITERIO (Consumiciones)Pescados Ing.ANDALUCIA</v>
      </c>
      <c r="B500" s="19">
        <v>0</v>
      </c>
      <c r="C500" s="19">
        <v>0</v>
      </c>
      <c r="D500" s="20" t="s">
        <v>4</v>
      </c>
      <c r="E500" s="20">
        <v>27.010687304630999</v>
      </c>
      <c r="F500" s="20">
        <v>24.521611748763799</v>
      </c>
      <c r="G500" s="20">
        <v>19.5369751960176</v>
      </c>
      <c r="H500" s="20">
        <v>22.624935562013899</v>
      </c>
      <c r="I500" s="20">
        <v>23.544201706064499</v>
      </c>
      <c r="J500" s="20">
        <v>20.4530501955904</v>
      </c>
      <c r="K500" s="20">
        <v>21.559129143188098</v>
      </c>
      <c r="L500" s="20">
        <v>20.523180598992599</v>
      </c>
      <c r="M500" s="51">
        <v>24.518265438270902</v>
      </c>
    </row>
    <row r="501" spans="1:13" x14ac:dyDescent="0.35">
      <c r="A501" s="19" t="str">
        <f>B3&amp;C496&amp;D501</f>
        <v>DISTRIBUCION VOLUMEN X CRITERIO (Consumiciones)Pescados Ing.MDD AM</v>
      </c>
      <c r="B501" s="19">
        <v>0</v>
      </c>
      <c r="C501" s="19">
        <v>0</v>
      </c>
      <c r="D501" s="20" t="s">
        <v>5</v>
      </c>
      <c r="E501" s="20">
        <v>14.4137980298096</v>
      </c>
      <c r="F501" s="20">
        <v>18.282620438121501</v>
      </c>
      <c r="G501" s="20">
        <v>16.141886593614501</v>
      </c>
      <c r="H501" s="20">
        <v>17.415509040624102</v>
      </c>
      <c r="I501" s="20">
        <v>13.5960738889769</v>
      </c>
      <c r="J501" s="20">
        <v>16.394311916999101</v>
      </c>
      <c r="K501" s="20">
        <v>17.072479246094399</v>
      </c>
      <c r="L501" s="20">
        <v>18.990800649404701</v>
      </c>
      <c r="M501" s="51">
        <v>13.2110496585261</v>
      </c>
    </row>
    <row r="502" spans="1:13" x14ac:dyDescent="0.35">
      <c r="A502" s="19" t="str">
        <f>B3&amp;C496&amp;D502</f>
        <v>DISTRIBUCION VOLUMEN X CRITERIO (Consumiciones)Pescados Ing.RTO CENTRO</v>
      </c>
      <c r="B502" s="19">
        <v>0</v>
      </c>
      <c r="C502" s="19">
        <v>0</v>
      </c>
      <c r="D502" s="20" t="s">
        <v>6</v>
      </c>
      <c r="E502" s="20">
        <v>6.0125125471471401</v>
      </c>
      <c r="F502" s="20">
        <v>6.0163398176930203</v>
      </c>
      <c r="G502" s="20">
        <v>8.7802066121166504</v>
      </c>
      <c r="H502" s="20">
        <v>6.7772153894283598</v>
      </c>
      <c r="I502" s="20">
        <v>9.4865735179323405</v>
      </c>
      <c r="J502" s="20">
        <v>7.5193540211746397</v>
      </c>
      <c r="K502" s="20">
        <v>7.8894554708248901</v>
      </c>
      <c r="L502" s="20">
        <v>6.9997734586738298</v>
      </c>
      <c r="M502" s="51">
        <v>8.0440908973512304</v>
      </c>
    </row>
    <row r="503" spans="1:13" x14ac:dyDescent="0.35">
      <c r="A503" s="19" t="str">
        <f>B3&amp;C496&amp;D503</f>
        <v>DISTRIBUCION VOLUMEN X CRITERIO (Consumiciones)Pescados Ing.NORTE-CENTRO</v>
      </c>
      <c r="B503" s="19">
        <v>0</v>
      </c>
      <c r="C503" s="19">
        <v>0</v>
      </c>
      <c r="D503" s="20" t="s">
        <v>7</v>
      </c>
      <c r="E503" s="21">
        <v>9.4213393395940699</v>
      </c>
      <c r="F503" s="20">
        <v>7.1599383113027999</v>
      </c>
      <c r="G503" s="20">
        <v>9.5415059227526093</v>
      </c>
      <c r="H503" s="20">
        <v>6.6830050004837203</v>
      </c>
      <c r="I503" s="20">
        <v>7.5869584859602899</v>
      </c>
      <c r="J503" s="20">
        <v>7.9130205338647297</v>
      </c>
      <c r="K503" s="20">
        <v>7.36923878903389</v>
      </c>
      <c r="L503" s="20">
        <v>6.0551126192794698</v>
      </c>
      <c r="M503" s="51">
        <v>7.5304669945504399</v>
      </c>
    </row>
    <row r="504" spans="1:13" x14ac:dyDescent="0.35">
      <c r="A504" s="19" t="str">
        <f>B3&amp;C496&amp;D504</f>
        <v>DISTRIBUCION VOLUMEN X CRITERIO (Consumiciones)Pescados Ing.NOROESTE</v>
      </c>
      <c r="B504" s="19">
        <v>0</v>
      </c>
      <c r="C504" s="19">
        <v>0</v>
      </c>
      <c r="D504" s="20" t="s">
        <v>8</v>
      </c>
      <c r="E504" s="21">
        <v>7.6153091192925801</v>
      </c>
      <c r="F504" s="20">
        <v>6.01819523726836</v>
      </c>
      <c r="G504" s="20">
        <v>7.6127012038110999</v>
      </c>
      <c r="H504" s="20">
        <v>9.4316721621393604</v>
      </c>
      <c r="I504" s="20">
        <v>8.1723202211159194</v>
      </c>
      <c r="J504" s="20">
        <v>10.0350142262307</v>
      </c>
      <c r="K504" s="20">
        <v>7.7331443734587397</v>
      </c>
      <c r="L504" s="20">
        <v>8.0592056170705408</v>
      </c>
      <c r="M504" s="51">
        <v>8.6092587194822698</v>
      </c>
    </row>
    <row r="505" spans="1:13" x14ac:dyDescent="0.35">
      <c r="A505" s="19" t="str">
        <f>B3&amp;C496&amp;D505</f>
        <v>DISTRIBUCION VOLUMEN X CRITERIO (Consumiciones)Pescados Ing.&lt;2MIL</v>
      </c>
      <c r="B505" s="19">
        <v>0</v>
      </c>
      <c r="C505" s="19">
        <v>0</v>
      </c>
      <c r="D505" s="21" t="s">
        <v>9</v>
      </c>
      <c r="E505" s="21">
        <v>2.8276198703653699</v>
      </c>
      <c r="F505" s="21">
        <v>3.85431730511631</v>
      </c>
      <c r="G505" s="21">
        <v>5.5351534247279401</v>
      </c>
      <c r="H505" s="21">
        <v>4.3375135049112599</v>
      </c>
      <c r="I505" s="21">
        <v>4.4304546888631799</v>
      </c>
      <c r="J505" s="21">
        <v>5.1526696248083601</v>
      </c>
      <c r="K505" s="21">
        <v>7.2912096934937498</v>
      </c>
      <c r="L505" s="20">
        <v>3.6211177742799099</v>
      </c>
      <c r="M505" s="51">
        <v>4.2980094527932202</v>
      </c>
    </row>
    <row r="506" spans="1:13" x14ac:dyDescent="0.35">
      <c r="A506" s="19" t="str">
        <f>B3&amp;C496&amp;D506</f>
        <v>DISTRIBUCION VOLUMEN X CRITERIO (Consumiciones)Pescados Ing.2-5MIL</v>
      </c>
      <c r="B506" s="19">
        <v>0</v>
      </c>
      <c r="C506" s="19">
        <v>0</v>
      </c>
      <c r="D506" s="21" t="s">
        <v>10</v>
      </c>
      <c r="E506" s="21">
        <v>3.9352422110956602</v>
      </c>
      <c r="F506" s="20">
        <v>4.0157410959878801</v>
      </c>
      <c r="G506" s="20">
        <v>4.5420073963615</v>
      </c>
      <c r="H506" s="21">
        <v>3.8783449221267001</v>
      </c>
      <c r="I506" s="20">
        <v>3.8064080364853101</v>
      </c>
      <c r="J506" s="21">
        <v>3.3322449181939602</v>
      </c>
      <c r="K506" s="21">
        <v>3.3901775817863098</v>
      </c>
      <c r="L506" s="20">
        <v>3.4390529624349502</v>
      </c>
      <c r="M506" s="51">
        <v>3.2467636543421201</v>
      </c>
    </row>
    <row r="507" spans="1:13" x14ac:dyDescent="0.35">
      <c r="A507" s="19" t="str">
        <f>B3&amp;C496&amp;D507</f>
        <v>DISTRIBUCION VOLUMEN X CRITERIO (Consumiciones)Pescados Ing.5-10MIL</v>
      </c>
      <c r="B507" s="19">
        <v>0</v>
      </c>
      <c r="C507" s="19">
        <v>0</v>
      </c>
      <c r="D507" s="21" t="s">
        <v>11</v>
      </c>
      <c r="E507" s="21">
        <v>6.9686829160128001</v>
      </c>
      <c r="F507" s="20">
        <v>6.4494613220516497</v>
      </c>
      <c r="G507" s="20">
        <v>5.80919253517862</v>
      </c>
      <c r="H507" s="20">
        <v>7.1488805736524696</v>
      </c>
      <c r="I507" s="20">
        <v>7.4262613664809702</v>
      </c>
      <c r="J507" s="20">
        <v>4.9195816037995899</v>
      </c>
      <c r="K507" s="20">
        <v>6.6394551821190904</v>
      </c>
      <c r="L507" s="20">
        <v>9.6864958694858103</v>
      </c>
      <c r="M507" s="51">
        <v>6.9551542074522796</v>
      </c>
    </row>
    <row r="508" spans="1:13" x14ac:dyDescent="0.35">
      <c r="A508" s="19" t="str">
        <f>B3&amp;C496&amp;D508</f>
        <v>DISTRIBUCION VOLUMEN X CRITERIO (Consumiciones)Pescados Ing.10-30MIL</v>
      </c>
      <c r="B508" s="19">
        <v>0</v>
      </c>
      <c r="C508" s="19">
        <v>0</v>
      </c>
      <c r="D508" s="20" t="s">
        <v>12</v>
      </c>
      <c r="E508" s="20">
        <v>20.642421374311599</v>
      </c>
      <c r="F508" s="20">
        <v>19.299658039995201</v>
      </c>
      <c r="G508" s="20">
        <v>15.4645105131073</v>
      </c>
      <c r="H508" s="20">
        <v>17.190257413821602</v>
      </c>
      <c r="I508" s="20">
        <v>17.5280209029196</v>
      </c>
      <c r="J508" s="20">
        <v>14.5240177970354</v>
      </c>
      <c r="K508" s="20">
        <v>15.809195025853001</v>
      </c>
      <c r="L508" s="20">
        <v>17.860206892628099</v>
      </c>
      <c r="M508" s="51">
        <v>18.040327490213301</v>
      </c>
    </row>
    <row r="509" spans="1:13" x14ac:dyDescent="0.35">
      <c r="A509" s="19" t="str">
        <f>B3&amp;C496&amp;D509</f>
        <v>DISTRIBUCION VOLUMEN X CRITERIO (Consumiciones)Pescados Ing.30-100MIL</v>
      </c>
      <c r="B509" s="19">
        <v>0</v>
      </c>
      <c r="C509" s="19">
        <v>0</v>
      </c>
      <c r="D509" s="20" t="s">
        <v>13</v>
      </c>
      <c r="E509" s="20">
        <v>19.489534804986299</v>
      </c>
      <c r="F509" s="20">
        <v>17.4862084672564</v>
      </c>
      <c r="G509" s="20">
        <v>23.6617577972285</v>
      </c>
      <c r="H509" s="20">
        <v>17.735307045870499</v>
      </c>
      <c r="I509" s="20">
        <v>19.656180151409899</v>
      </c>
      <c r="J509" s="20">
        <v>21.518697033873799</v>
      </c>
      <c r="K509" s="20">
        <v>18.201907906543401</v>
      </c>
      <c r="L509" s="20">
        <v>20.031715785663501</v>
      </c>
      <c r="M509" s="51">
        <v>23.578513159011301</v>
      </c>
    </row>
    <row r="510" spans="1:13" x14ac:dyDescent="0.35">
      <c r="A510" s="19" t="str">
        <f>B3&amp;C496&amp;D510</f>
        <v>DISTRIBUCION VOLUMEN X CRITERIO (Consumiciones)Pescados Ing.100-200MIL</v>
      </c>
      <c r="B510" s="19">
        <v>0</v>
      </c>
      <c r="C510" s="19">
        <v>0</v>
      </c>
      <c r="D510" s="20" t="s">
        <v>14</v>
      </c>
      <c r="E510" s="20">
        <v>10.9057161416769</v>
      </c>
      <c r="F510" s="20">
        <v>9.9377828170759894</v>
      </c>
      <c r="G510" s="20">
        <v>8.7952283663411901</v>
      </c>
      <c r="H510" s="20">
        <v>10.3025654771536</v>
      </c>
      <c r="I510" s="20">
        <v>8.9177569650477508</v>
      </c>
      <c r="J510" s="20">
        <v>8.4460918290331897</v>
      </c>
      <c r="K510" s="20">
        <v>9.6973831936728594</v>
      </c>
      <c r="L510" s="20">
        <v>10.0338667945247</v>
      </c>
      <c r="M510" s="51">
        <v>11.195494242356</v>
      </c>
    </row>
    <row r="511" spans="1:13" x14ac:dyDescent="0.35">
      <c r="A511" s="19" t="str">
        <f>B3&amp;C496&amp;D511</f>
        <v>DISTRIBUCION VOLUMEN X CRITERIO (Consumiciones)Pescados Ing.200-500MIL</v>
      </c>
      <c r="B511" s="19">
        <v>0</v>
      </c>
      <c r="C511" s="19">
        <v>0</v>
      </c>
      <c r="D511" s="20" t="s">
        <v>15</v>
      </c>
      <c r="E511" s="20">
        <v>12.5422064079183</v>
      </c>
      <c r="F511" s="20">
        <v>14.2435138672595</v>
      </c>
      <c r="G511" s="20">
        <v>12.016968020703599</v>
      </c>
      <c r="H511" s="20">
        <v>14.596770468933601</v>
      </c>
      <c r="I511" s="20">
        <v>16.014884739180101</v>
      </c>
      <c r="J511" s="20">
        <v>16.928600584616799</v>
      </c>
      <c r="K511" s="20">
        <v>14.030109013002599</v>
      </c>
      <c r="L511" s="20">
        <v>15.0107334002307</v>
      </c>
      <c r="M511" s="51">
        <v>13.679763569481</v>
      </c>
    </row>
    <row r="512" spans="1:13" x14ac:dyDescent="0.35">
      <c r="A512" s="19" t="str">
        <f>B3&amp;C496&amp;D512</f>
        <v>DISTRIBUCION VOLUMEN X CRITERIO (Consumiciones)Pescados Ing.&gt;500MIL</v>
      </c>
      <c r="B512" s="19">
        <v>0</v>
      </c>
      <c r="C512" s="19">
        <v>0</v>
      </c>
      <c r="D512" s="20" t="s">
        <v>16</v>
      </c>
      <c r="E512" s="20">
        <v>22.688560647830901</v>
      </c>
      <c r="F512" s="20">
        <v>24.713330812159001</v>
      </c>
      <c r="G512" s="20">
        <v>24.175181946351302</v>
      </c>
      <c r="H512" s="20">
        <v>24.810360593530302</v>
      </c>
      <c r="I512" s="20">
        <v>22.220061292716402</v>
      </c>
      <c r="J512" s="20">
        <v>25.1780885005446</v>
      </c>
      <c r="K512" s="20">
        <v>24.9405785710541</v>
      </c>
      <c r="L512" s="20">
        <v>20.316819796784799</v>
      </c>
      <c r="M512" s="51">
        <v>19.0060030033465</v>
      </c>
    </row>
    <row r="513" spans="1:13" x14ac:dyDescent="0.35">
      <c r="A513" s="19" t="str">
        <f>B3&amp;C496&amp;D513</f>
        <v>DISTRIBUCION VOLUMEN X CRITERIO (Consumiciones)Pescados Ing.DE 15 A 19 AÑOS</v>
      </c>
      <c r="B513" s="19">
        <v>0</v>
      </c>
      <c r="C513" s="19">
        <v>0</v>
      </c>
      <c r="D513" s="21" t="s">
        <v>39</v>
      </c>
      <c r="E513" s="21">
        <v>0.34138850878504901</v>
      </c>
      <c r="F513" s="20">
        <v>2.2179047302675201</v>
      </c>
      <c r="G513" s="20">
        <v>2.8325898966290701</v>
      </c>
      <c r="H513" s="20">
        <v>1.2353320584220699</v>
      </c>
      <c r="I513" s="20">
        <v>2.6688541757699702</v>
      </c>
      <c r="J513" s="21">
        <v>1.68442416545702</v>
      </c>
      <c r="K513" s="21">
        <v>0.36053015162598001</v>
      </c>
      <c r="L513" s="21">
        <v>0.35676909193001699</v>
      </c>
      <c r="M513" s="51">
        <v>1.0006892200523201</v>
      </c>
    </row>
    <row r="514" spans="1:13" x14ac:dyDescent="0.35">
      <c r="A514" s="19" t="str">
        <f>B3&amp;C496&amp;D514</f>
        <v>DISTRIBUCION VOLUMEN X CRITERIO (Consumiciones)Pescados Ing.DE 20 A 24 AÑOS</v>
      </c>
      <c r="B514" s="19">
        <v>0</v>
      </c>
      <c r="C514" s="19">
        <v>0</v>
      </c>
      <c r="D514" s="20" t="s">
        <v>40</v>
      </c>
      <c r="E514" s="21">
        <v>1.2299850215524499</v>
      </c>
      <c r="F514" s="20">
        <v>2.33554313575975</v>
      </c>
      <c r="G514" s="20">
        <v>1.5244785235818601</v>
      </c>
      <c r="H514" s="20">
        <v>1.1341981525270699</v>
      </c>
      <c r="I514" s="20">
        <v>1.25203185799286</v>
      </c>
      <c r="J514" s="20">
        <v>1.95780478210771</v>
      </c>
      <c r="K514" s="20">
        <v>2.1869083696275</v>
      </c>
      <c r="L514" s="20">
        <v>2.0694447078379601</v>
      </c>
      <c r="M514" s="51">
        <v>1.8555397722031799</v>
      </c>
    </row>
    <row r="515" spans="1:13" x14ac:dyDescent="0.35">
      <c r="A515" s="19" t="str">
        <f>B3&amp;C496&amp;D515</f>
        <v>DISTRIBUCION VOLUMEN X CRITERIO (Consumiciones)Pescados Ing.DE 25 A 34 AÑOS</v>
      </c>
      <c r="B515" s="19">
        <v>0</v>
      </c>
      <c r="C515" s="19">
        <v>0</v>
      </c>
      <c r="D515" s="20" t="s">
        <v>41</v>
      </c>
      <c r="E515" s="20">
        <v>8.7089813390717197</v>
      </c>
      <c r="F515" s="20">
        <v>8.5284154876973801</v>
      </c>
      <c r="G515" s="20">
        <v>7.6828513739503697</v>
      </c>
      <c r="H515" s="20">
        <v>9.2587282338802606</v>
      </c>
      <c r="I515" s="20">
        <v>5.7882542536819299</v>
      </c>
      <c r="J515" s="20">
        <v>6.9900900554454699</v>
      </c>
      <c r="K515" s="20">
        <v>7.2747488432713201</v>
      </c>
      <c r="L515" s="20">
        <v>5.9241216421793101</v>
      </c>
      <c r="M515" s="51">
        <v>6.5177415129634602</v>
      </c>
    </row>
    <row r="516" spans="1:13" x14ac:dyDescent="0.35">
      <c r="A516" s="19" t="str">
        <f>B3&amp;C496&amp;D516</f>
        <v>DISTRIBUCION VOLUMEN X CRITERIO (Consumiciones)Pescados Ing.DE 35 A 49 AÑOS</v>
      </c>
      <c r="B516" s="19">
        <v>0</v>
      </c>
      <c r="C516" s="19">
        <v>0</v>
      </c>
      <c r="D516" s="20" t="s">
        <v>42</v>
      </c>
      <c r="E516" s="20">
        <v>20.3975352901302</v>
      </c>
      <c r="F516" s="20">
        <v>18.199286704420199</v>
      </c>
      <c r="G516" s="20">
        <v>17.432969070554801</v>
      </c>
      <c r="H516" s="20">
        <v>16.517830429406299</v>
      </c>
      <c r="I516" s="20">
        <v>17.608391680898698</v>
      </c>
      <c r="J516" s="20">
        <v>15.4594718063027</v>
      </c>
      <c r="K516" s="20">
        <v>19.115361527803401</v>
      </c>
      <c r="L516" s="20">
        <v>19.023070935675499</v>
      </c>
      <c r="M516" s="51">
        <v>16.429913921285799</v>
      </c>
    </row>
    <row r="517" spans="1:13" x14ac:dyDescent="0.35">
      <c r="A517" s="19" t="str">
        <f>B3&amp;C496&amp;D517</f>
        <v>DISTRIBUCION VOLUMEN X CRITERIO (Consumiciones)Pescados Ing.DE 50 A 59 AÑOS</v>
      </c>
      <c r="B517" s="19">
        <v>0</v>
      </c>
      <c r="C517" s="19">
        <v>0</v>
      </c>
      <c r="D517" s="20" t="s">
        <v>43</v>
      </c>
      <c r="E517" s="21">
        <v>23.957442755617699</v>
      </c>
      <c r="F517" s="20">
        <v>27.9967943108397</v>
      </c>
      <c r="G517" s="20">
        <v>24.0282950870306</v>
      </c>
      <c r="H517" s="20">
        <v>24.886102226351799</v>
      </c>
      <c r="I517" s="20">
        <v>24.714295659592899</v>
      </c>
      <c r="J517" s="20">
        <v>23.058910633510902</v>
      </c>
      <c r="K517" s="20">
        <v>25.179557688847702</v>
      </c>
      <c r="L517" s="20">
        <v>24.6763386139381</v>
      </c>
      <c r="M517" s="51">
        <v>27.081964793695199</v>
      </c>
    </row>
    <row r="518" spans="1:13" x14ac:dyDescent="0.35">
      <c r="A518" s="19" t="str">
        <f>B3&amp;C496&amp;D518</f>
        <v>DISTRIBUCION VOLUMEN X CRITERIO (Consumiciones)Pescados Ing.DE 60 A 75 AÑOS</v>
      </c>
      <c r="B518" s="19">
        <v>0</v>
      </c>
      <c r="C518" s="19">
        <v>0</v>
      </c>
      <c r="D518" s="21" t="s">
        <v>44</v>
      </c>
      <c r="E518" s="21">
        <v>45.364650417320497</v>
      </c>
      <c r="F518" s="21">
        <v>40.722067070100302</v>
      </c>
      <c r="G518" s="21">
        <v>46.498828522721098</v>
      </c>
      <c r="H518" s="21">
        <v>46.967801432979201</v>
      </c>
      <c r="I518" s="21">
        <v>47.968193849695098</v>
      </c>
      <c r="J518" s="21">
        <v>50.849288132483501</v>
      </c>
      <c r="K518" s="21">
        <v>45.882893534306497</v>
      </c>
      <c r="L518" s="21">
        <v>47.950254493103998</v>
      </c>
      <c r="M518" s="51">
        <v>47.114175131258101</v>
      </c>
    </row>
    <row r="519" spans="1:13" x14ac:dyDescent="0.35">
      <c r="A519" s="19" t="str">
        <f>B3&amp;C496&amp;D519</f>
        <v>DISTRIBUCION VOLUMEN X CRITERIO (Consumiciones)Pescados Ing.NIVEL ALTO</v>
      </c>
      <c r="B519" s="19">
        <v>0</v>
      </c>
      <c r="C519" s="19">
        <v>0</v>
      </c>
      <c r="D519" s="20" t="s">
        <v>256</v>
      </c>
      <c r="E519" s="20">
        <v>24.1184852496148</v>
      </c>
      <c r="F519" s="20">
        <v>27.424542648225898</v>
      </c>
      <c r="G519" s="20">
        <v>25.0579875639535</v>
      </c>
      <c r="H519" s="20">
        <v>23.076622778616098</v>
      </c>
      <c r="I519" s="20">
        <v>24.776388232627902</v>
      </c>
      <c r="J519" s="20">
        <v>24.9836679814135</v>
      </c>
      <c r="K519" s="20">
        <v>25.9919296333875</v>
      </c>
      <c r="L519" s="20">
        <v>27.473258229077601</v>
      </c>
      <c r="M519" s="51">
        <v>25.716157930273699</v>
      </c>
    </row>
    <row r="520" spans="1:13" x14ac:dyDescent="0.35">
      <c r="A520" s="19" t="str">
        <f>B3&amp;C496&amp;D520</f>
        <v>DISTRIBUCION VOLUMEN X CRITERIO (Consumiciones)Pescados Ing.NIVEL MEDIO ALTO</v>
      </c>
      <c r="B520" s="19">
        <v>0</v>
      </c>
      <c r="C520" s="19">
        <v>0</v>
      </c>
      <c r="D520" s="20" t="s">
        <v>257</v>
      </c>
      <c r="E520" s="20">
        <v>16.431007246651799</v>
      </c>
      <c r="F520" s="20">
        <v>12.3488010351914</v>
      </c>
      <c r="G520" s="20">
        <v>14.7209698549494</v>
      </c>
      <c r="H520" s="20">
        <v>14.563320847679099</v>
      </c>
      <c r="I520" s="20">
        <v>15.1624893907907</v>
      </c>
      <c r="J520" s="20">
        <v>13.4343709995242</v>
      </c>
      <c r="K520" s="20">
        <v>13.587430626881901</v>
      </c>
      <c r="L520" s="20">
        <v>12.7954210205615</v>
      </c>
      <c r="M520" s="51">
        <v>16.6998904184392</v>
      </c>
    </row>
    <row r="521" spans="1:13" x14ac:dyDescent="0.35">
      <c r="A521" s="19" t="str">
        <f>B3&amp;C496&amp;D521</f>
        <v>DISTRIBUCION VOLUMEN X CRITERIO (Consumiciones)Pescados Ing.NIVEL MEDIO</v>
      </c>
      <c r="B521" s="19">
        <v>0</v>
      </c>
      <c r="C521" s="19">
        <v>0</v>
      </c>
      <c r="D521" s="20" t="s">
        <v>258</v>
      </c>
      <c r="E521" s="20">
        <v>24.863330037033101</v>
      </c>
      <c r="F521" s="20">
        <v>26.544945651763602</v>
      </c>
      <c r="G521" s="20">
        <v>24.616441298771701</v>
      </c>
      <c r="H521" s="20">
        <v>21.6644429139441</v>
      </c>
      <c r="I521" s="20">
        <v>26.253064265516802</v>
      </c>
      <c r="J521" s="20">
        <v>23.8216159015019</v>
      </c>
      <c r="K521" s="20">
        <v>25.398050242663</v>
      </c>
      <c r="L521" s="20">
        <v>24.649726707470201</v>
      </c>
      <c r="M521" s="51">
        <v>26.223236456346299</v>
      </c>
    </row>
    <row r="522" spans="1:13" x14ac:dyDescent="0.35">
      <c r="A522" s="19" t="str">
        <f>B3&amp;C496&amp;D522</f>
        <v>DISTRIBUCION VOLUMEN X CRITERIO (Consumiciones)Pescados Ing.NIVEL MEDIO BAJO</v>
      </c>
      <c r="B522" s="19">
        <v>0</v>
      </c>
      <c r="C522" s="19">
        <v>0</v>
      </c>
      <c r="D522" s="20" t="s">
        <v>259</v>
      </c>
      <c r="E522" s="21">
        <v>16.936256400068199</v>
      </c>
      <c r="F522" s="20">
        <v>17.6926267547842</v>
      </c>
      <c r="G522" s="20">
        <v>15.226260651012501</v>
      </c>
      <c r="H522" s="20">
        <v>16.056458182160299</v>
      </c>
      <c r="I522" s="20">
        <v>15.329370586902201</v>
      </c>
      <c r="J522" s="20">
        <v>16.539771129346299</v>
      </c>
      <c r="K522" s="20">
        <v>13.4355367283442</v>
      </c>
      <c r="L522" s="20">
        <v>13.026538522744399</v>
      </c>
      <c r="M522" s="51">
        <v>13.3817828956835</v>
      </c>
    </row>
    <row r="523" spans="1:13" x14ac:dyDescent="0.35">
      <c r="A523" s="19" t="str">
        <f>B3&amp;C496&amp;D523</f>
        <v>DISTRIBUCION VOLUMEN X CRITERIO (Consumiciones)Pescados Ing.HOMBRE</v>
      </c>
      <c r="B523" s="19">
        <v>0</v>
      </c>
      <c r="C523" s="19">
        <v>0</v>
      </c>
      <c r="D523" s="20" t="s">
        <v>21</v>
      </c>
      <c r="E523" s="20">
        <v>56.067126958154802</v>
      </c>
      <c r="F523" s="20">
        <v>53.581794833605898</v>
      </c>
      <c r="G523" s="20">
        <v>55.950870056711402</v>
      </c>
      <c r="H523" s="20">
        <v>54.217388192561003</v>
      </c>
      <c r="I523" s="20">
        <v>53.340667821027601</v>
      </c>
      <c r="J523" s="20">
        <v>57.5728095288178</v>
      </c>
      <c r="K523" s="20">
        <v>55.928804686364998</v>
      </c>
      <c r="L523" s="20">
        <v>53.017946855342501</v>
      </c>
      <c r="M523" s="51">
        <v>49.933018732174503</v>
      </c>
    </row>
    <row r="524" spans="1:13" x14ac:dyDescent="0.35">
      <c r="A524" s="19" t="str">
        <f>B3&amp;C496&amp;D524</f>
        <v>DISTRIBUCION VOLUMEN X CRITERIO (Consumiciones)Pescados Ing.MUJER</v>
      </c>
      <c r="B524" s="19">
        <v>0</v>
      </c>
      <c r="C524" s="19">
        <v>0</v>
      </c>
      <c r="D524" s="20" t="s">
        <v>22</v>
      </c>
      <c r="E524" s="20">
        <v>43.932858160128802</v>
      </c>
      <c r="F524" s="20">
        <v>46.418216605479003</v>
      </c>
      <c r="G524" s="20">
        <v>44.049129943288598</v>
      </c>
      <c r="H524" s="20">
        <v>45.782611807438997</v>
      </c>
      <c r="I524" s="20">
        <v>46.659361803291603</v>
      </c>
      <c r="J524" s="20">
        <v>42.4271904711822</v>
      </c>
      <c r="K524" s="20">
        <v>44.071206861867203</v>
      </c>
      <c r="L524" s="20">
        <v>46.982053144657499</v>
      </c>
      <c r="M524" s="51">
        <v>50.067010784744198</v>
      </c>
    </row>
    <row r="525" spans="1:13" x14ac:dyDescent="0.35">
      <c r="A525" s="19" t="str">
        <f>B3&amp;C525&amp;D525</f>
        <v>DISTRIBUCION VOLUMEN X CRITERIO (Consumiciones)Merluza/Pescadil.IngT.ESPAÑA</v>
      </c>
      <c r="B525" s="19">
        <v>0</v>
      </c>
      <c r="C525" s="19" t="s">
        <v>182</v>
      </c>
      <c r="D525" s="20" t="s">
        <v>36</v>
      </c>
      <c r="E525" s="20">
        <v>100</v>
      </c>
      <c r="F525" s="20">
        <v>100</v>
      </c>
      <c r="G525" s="20">
        <v>100</v>
      </c>
      <c r="H525" s="20">
        <v>100</v>
      </c>
      <c r="I525" s="20">
        <v>100</v>
      </c>
      <c r="J525" s="20">
        <v>100</v>
      </c>
      <c r="K525" s="20">
        <v>100</v>
      </c>
      <c r="L525" s="20">
        <v>100</v>
      </c>
      <c r="M525" s="51">
        <v>100</v>
      </c>
    </row>
    <row r="526" spans="1:13" x14ac:dyDescent="0.35">
      <c r="A526" s="19" t="str">
        <f>B3&amp;C525&amp;D526</f>
        <v>DISTRIBUCION VOLUMEN X CRITERIO (Consumiciones)Merluza/Pescadil.IngBCN AM</v>
      </c>
      <c r="B526" s="19">
        <v>0</v>
      </c>
      <c r="C526" s="19">
        <v>0</v>
      </c>
      <c r="D526" s="20" t="s">
        <v>1</v>
      </c>
      <c r="E526" s="20">
        <v>5.2262061075139901</v>
      </c>
      <c r="F526" s="20" t="s">
        <v>282</v>
      </c>
      <c r="G526" s="20">
        <v>3.9714557146190899</v>
      </c>
      <c r="H526" s="20">
        <v>2.0661252940798001</v>
      </c>
      <c r="I526" s="20">
        <v>4.5229003980790203</v>
      </c>
      <c r="J526" s="20">
        <v>5.39805217215706</v>
      </c>
      <c r="K526" s="20">
        <v>4.9917567110406704</v>
      </c>
      <c r="L526" s="20">
        <v>3.8281547935032298</v>
      </c>
      <c r="M526" s="51">
        <v>4.6565541426560602</v>
      </c>
    </row>
    <row r="527" spans="1:13" x14ac:dyDescent="0.35">
      <c r="A527" s="19" t="str">
        <f>B3&amp;C525&amp;D527</f>
        <v>DISTRIBUCION VOLUMEN X CRITERIO (Consumiciones)Merluza/Pescadil.IngREST.CAT ARAGON</v>
      </c>
      <c r="B527" s="19">
        <v>0</v>
      </c>
      <c r="C527" s="19">
        <v>0</v>
      </c>
      <c r="D527" s="20" t="s">
        <v>2</v>
      </c>
      <c r="E527" s="20">
        <v>6.5898473369539801</v>
      </c>
      <c r="F527" s="20">
        <v>19.913016101498901</v>
      </c>
      <c r="G527" s="20">
        <v>1.8194099123886101</v>
      </c>
      <c r="H527" s="20">
        <v>0.89652797010107099</v>
      </c>
      <c r="I527" s="20">
        <v>14.285152403996801</v>
      </c>
      <c r="J527" s="20">
        <v>2.9744087557377101</v>
      </c>
      <c r="K527" s="20">
        <v>7.4839792067840598</v>
      </c>
      <c r="L527" s="20">
        <v>13.8939786454011</v>
      </c>
      <c r="M527" s="51">
        <v>24.723163264078501</v>
      </c>
    </row>
    <row r="528" spans="1:13" x14ac:dyDescent="0.35">
      <c r="A528" s="19" t="str">
        <f>B3&amp;C525&amp;D528</f>
        <v>DISTRIBUCION VOLUMEN X CRITERIO (Consumiciones)Merluza/Pescadil.IngLEVANTE</v>
      </c>
      <c r="B528" s="19">
        <v>0</v>
      </c>
      <c r="C528" s="19">
        <v>0</v>
      </c>
      <c r="D528" s="20" t="s">
        <v>3</v>
      </c>
      <c r="E528" s="20">
        <v>10.3577455132009</v>
      </c>
      <c r="F528" s="20">
        <v>9.9810809839195596</v>
      </c>
      <c r="G528" s="20">
        <v>11.615686068320199</v>
      </c>
      <c r="H528" s="20">
        <v>7.2319258065689196</v>
      </c>
      <c r="I528" s="20">
        <v>6.4287871778125201</v>
      </c>
      <c r="J528" s="20">
        <v>20.1445029222205</v>
      </c>
      <c r="K528" s="20">
        <v>6.43210091346615</v>
      </c>
      <c r="L528" s="20">
        <v>14.2958775394663</v>
      </c>
      <c r="M528" s="51">
        <v>11.3598372291664</v>
      </c>
    </row>
    <row r="529" spans="1:13" x14ac:dyDescent="0.35">
      <c r="A529" s="19" t="str">
        <f>B3&amp;C525&amp;D529</f>
        <v>DISTRIBUCION VOLUMEN X CRITERIO (Consumiciones)Merluza/Pescadil.IngANDALUCIA</v>
      </c>
      <c r="B529" s="19">
        <v>0</v>
      </c>
      <c r="C529" s="19">
        <v>0</v>
      </c>
      <c r="D529" s="20" t="s">
        <v>4</v>
      </c>
      <c r="E529" s="20">
        <v>25.407866020168299</v>
      </c>
      <c r="F529" s="20">
        <v>17.9972532929437</v>
      </c>
      <c r="G529" s="20">
        <v>22.253425515916099</v>
      </c>
      <c r="H529" s="20">
        <v>25.0671592940406</v>
      </c>
      <c r="I529" s="20">
        <v>31.042951172178601</v>
      </c>
      <c r="J529" s="20">
        <v>21.374960341448698</v>
      </c>
      <c r="K529" s="20">
        <v>35.774729793526099</v>
      </c>
      <c r="L529" s="20">
        <v>15.946592047152601</v>
      </c>
      <c r="M529" s="51">
        <v>18.046783080495199</v>
      </c>
    </row>
    <row r="530" spans="1:13" x14ac:dyDescent="0.35">
      <c r="A530" s="19" t="str">
        <f>B3&amp;C525&amp;D530</f>
        <v>DISTRIBUCION VOLUMEN X CRITERIO (Consumiciones)Merluza/Pescadil.IngMDD AM</v>
      </c>
      <c r="B530" s="19">
        <v>0</v>
      </c>
      <c r="C530" s="19">
        <v>0</v>
      </c>
      <c r="D530" s="20" t="s">
        <v>5</v>
      </c>
      <c r="E530" s="20">
        <v>16.851119392366002</v>
      </c>
      <c r="F530" s="20">
        <v>25.841248030479601</v>
      </c>
      <c r="G530" s="20">
        <v>13.703785065442</v>
      </c>
      <c r="H530" s="20">
        <v>26.561109152910301</v>
      </c>
      <c r="I530" s="20">
        <v>11.1411357506896</v>
      </c>
      <c r="J530" s="20">
        <v>22.254790470109999</v>
      </c>
      <c r="K530" s="20">
        <v>16.960023496087601</v>
      </c>
      <c r="L530" s="20">
        <v>16.570446159819699</v>
      </c>
      <c r="M530" s="51">
        <v>13.3513137158187</v>
      </c>
    </row>
    <row r="531" spans="1:13" x14ac:dyDescent="0.35">
      <c r="A531" s="19" t="str">
        <f>B3&amp;C525&amp;D531</f>
        <v>DISTRIBUCION VOLUMEN X CRITERIO (Consumiciones)Merluza/Pescadil.IngRTO CENTRO</v>
      </c>
      <c r="B531" s="19">
        <v>0</v>
      </c>
      <c r="C531" s="19">
        <v>0</v>
      </c>
      <c r="D531" s="20" t="s">
        <v>6</v>
      </c>
      <c r="E531" s="20">
        <v>5.5901499424683996</v>
      </c>
      <c r="F531" s="20">
        <v>7.46960520262048</v>
      </c>
      <c r="G531" s="20">
        <v>8.5099005764892599</v>
      </c>
      <c r="H531" s="20">
        <v>7.54139496630496</v>
      </c>
      <c r="I531" s="20">
        <v>10.2732702563028</v>
      </c>
      <c r="J531" s="20">
        <v>5.1691924104521902</v>
      </c>
      <c r="K531" s="20">
        <v>19.197873263723299</v>
      </c>
      <c r="L531" s="20">
        <v>8.9103230043997907</v>
      </c>
      <c r="M531" s="51">
        <v>10.021774959999</v>
      </c>
    </row>
    <row r="532" spans="1:13" x14ac:dyDescent="0.35">
      <c r="A532" s="19" t="str">
        <f>B3&amp;C525&amp;D532</f>
        <v>DISTRIBUCION VOLUMEN X CRITERIO (Consumiciones)Merluza/Pescadil.IngNORTE-CENTRO</v>
      </c>
      <c r="B532" s="19">
        <v>0</v>
      </c>
      <c r="C532" s="19">
        <v>0</v>
      </c>
      <c r="D532" s="20" t="s">
        <v>7</v>
      </c>
      <c r="E532" s="20">
        <v>15.328225157301301</v>
      </c>
      <c r="F532" s="20">
        <v>13.3337376168503</v>
      </c>
      <c r="G532" s="20">
        <v>18.546262471153899</v>
      </c>
      <c r="H532" s="20">
        <v>16.117562683406501</v>
      </c>
      <c r="I532" s="20">
        <v>12.1813628802864</v>
      </c>
      <c r="J532" s="20">
        <v>15.222531801914799</v>
      </c>
      <c r="K532" s="20">
        <v>6.4335063362857001</v>
      </c>
      <c r="L532" s="20">
        <v>9.0457635130785992</v>
      </c>
      <c r="M532" s="51">
        <v>9.6018580898187</v>
      </c>
    </row>
    <row r="533" spans="1:13" x14ac:dyDescent="0.35">
      <c r="A533" s="19" t="str">
        <f>B3&amp;C525&amp;D533</f>
        <v>DISTRIBUCION VOLUMEN X CRITERIO (Consumiciones)Merluza/Pescadil.IngNOROESTE</v>
      </c>
      <c r="B533" s="19">
        <v>0</v>
      </c>
      <c r="C533" s="19">
        <v>0</v>
      </c>
      <c r="D533" s="20" t="s">
        <v>8</v>
      </c>
      <c r="E533" s="20">
        <v>14.648843140945999</v>
      </c>
      <c r="F533" s="20">
        <v>5.4640551403983499</v>
      </c>
      <c r="G533" s="20">
        <v>19.580075395922201</v>
      </c>
      <c r="H533" s="20">
        <v>14.5181742015436</v>
      </c>
      <c r="I533" s="20">
        <v>10.124430623747401</v>
      </c>
      <c r="J533" s="20">
        <v>7.4615480696458603</v>
      </c>
      <c r="K533" s="20">
        <v>2.7260147284790599</v>
      </c>
      <c r="L533" s="20">
        <v>17.508857376001899</v>
      </c>
      <c r="M533" s="51">
        <v>8.2387155179673499</v>
      </c>
    </row>
    <row r="534" spans="1:13" x14ac:dyDescent="0.35">
      <c r="A534" s="19" t="str">
        <f>B3&amp;C525&amp;D534</f>
        <v>DISTRIBUCION VOLUMEN X CRITERIO (Consumiciones)Merluza/Pescadil.Ing&lt;2MIL</v>
      </c>
      <c r="B534" s="19">
        <v>0</v>
      </c>
      <c r="C534" s="19">
        <v>0</v>
      </c>
      <c r="D534" s="20" t="s">
        <v>9</v>
      </c>
      <c r="E534" s="20">
        <v>8.02503035846091</v>
      </c>
      <c r="F534" s="20">
        <v>0.78646604036613599</v>
      </c>
      <c r="G534" s="20">
        <v>4.9103899153272401</v>
      </c>
      <c r="H534" s="20">
        <v>5.7758041911092102</v>
      </c>
      <c r="I534" s="20">
        <v>11.4415717375564</v>
      </c>
      <c r="J534" s="20">
        <v>12.539607414071</v>
      </c>
      <c r="K534" s="20">
        <v>11.736955901118099</v>
      </c>
      <c r="L534" s="20" t="s">
        <v>282</v>
      </c>
      <c r="M534" s="51">
        <v>6.5106228119774299</v>
      </c>
    </row>
    <row r="535" spans="1:13" x14ac:dyDescent="0.35">
      <c r="A535" s="19" t="str">
        <f>B3&amp;C525&amp;D535</f>
        <v>DISTRIBUCION VOLUMEN X CRITERIO (Consumiciones)Merluza/Pescadil.Ing2-5MIL</v>
      </c>
      <c r="B535" s="19">
        <v>0</v>
      </c>
      <c r="C535" s="19">
        <v>0</v>
      </c>
      <c r="D535" s="20" t="s">
        <v>10</v>
      </c>
      <c r="E535" s="20">
        <v>4.5498057606795097</v>
      </c>
      <c r="F535" s="20">
        <v>9.1396895175215196</v>
      </c>
      <c r="G535" s="20">
        <v>9.8307373070086204</v>
      </c>
      <c r="H535" s="20">
        <v>2.7738781607459102</v>
      </c>
      <c r="I535" s="20">
        <v>4.1524539492081596</v>
      </c>
      <c r="J535" s="20">
        <v>0.32307455285391401</v>
      </c>
      <c r="K535" s="20">
        <v>1.3737876027623701</v>
      </c>
      <c r="L535" s="20">
        <v>7.2761916363115402</v>
      </c>
      <c r="M535" s="51">
        <v>6.9161242977274604</v>
      </c>
    </row>
    <row r="536" spans="1:13" x14ac:dyDescent="0.35">
      <c r="A536" s="19" t="str">
        <f>B3&amp;C525&amp;D536</f>
        <v>DISTRIBUCION VOLUMEN X CRITERIO (Consumiciones)Merluza/Pescadil.Ing5-10MIL</v>
      </c>
      <c r="B536" s="19">
        <v>0</v>
      </c>
      <c r="C536" s="19">
        <v>0</v>
      </c>
      <c r="D536" s="20" t="s">
        <v>11</v>
      </c>
      <c r="E536" s="20">
        <v>7.8006479778823801</v>
      </c>
      <c r="F536" s="20">
        <v>11.0291182177052</v>
      </c>
      <c r="G536" s="20">
        <v>8.3971956289379808</v>
      </c>
      <c r="H536" s="20">
        <v>9.2226886936282906</v>
      </c>
      <c r="I536" s="20">
        <v>7.8820907388621197</v>
      </c>
      <c r="J536" s="20">
        <v>4.4189614225114298</v>
      </c>
      <c r="K536" s="20">
        <v>3.6238284597827599</v>
      </c>
      <c r="L536" s="20">
        <v>20.073378316368402</v>
      </c>
      <c r="M536" s="51">
        <v>13.340745040482201</v>
      </c>
    </row>
    <row r="537" spans="1:13" x14ac:dyDescent="0.35">
      <c r="A537" s="19" t="str">
        <f>B3&amp;C525&amp;D537</f>
        <v>DISTRIBUCION VOLUMEN X CRITERIO (Consumiciones)Merluza/Pescadil.Ing10-30MIL</v>
      </c>
      <c r="B537" s="19">
        <v>0</v>
      </c>
      <c r="C537" s="19">
        <v>0</v>
      </c>
      <c r="D537" s="20" t="s">
        <v>12</v>
      </c>
      <c r="E537" s="20">
        <v>22.4157945979563</v>
      </c>
      <c r="F537" s="20">
        <v>27.622228282440201</v>
      </c>
      <c r="G537" s="20">
        <v>12.565319604380299</v>
      </c>
      <c r="H537" s="20">
        <v>12.533285916899599</v>
      </c>
      <c r="I537" s="20">
        <v>17.0872048428669</v>
      </c>
      <c r="J537" s="20">
        <v>12.9935580150748</v>
      </c>
      <c r="K537" s="20">
        <v>16.232117168252</v>
      </c>
      <c r="L537" s="20">
        <v>15.869749681798901</v>
      </c>
      <c r="M537" s="51">
        <v>21.023095292518299</v>
      </c>
    </row>
    <row r="538" spans="1:13" x14ac:dyDescent="0.35">
      <c r="A538" s="19" t="str">
        <f>B3&amp;C525&amp;D538</f>
        <v>DISTRIBUCION VOLUMEN X CRITERIO (Consumiciones)Merluza/Pescadil.Ing30-100MIL</v>
      </c>
      <c r="B538" s="19">
        <v>0</v>
      </c>
      <c r="C538" s="19">
        <v>0</v>
      </c>
      <c r="D538" s="20" t="s">
        <v>13</v>
      </c>
      <c r="E538" s="20">
        <v>21.0338194951579</v>
      </c>
      <c r="F538" s="20">
        <v>17.767657778602501</v>
      </c>
      <c r="G538" s="20">
        <v>28.524795376561901</v>
      </c>
      <c r="H538" s="20">
        <v>10.870095056661899</v>
      </c>
      <c r="I538" s="20">
        <v>15.2680485911308</v>
      </c>
      <c r="J538" s="20">
        <v>16.675853959044101</v>
      </c>
      <c r="K538" s="20">
        <v>13.3662839945813</v>
      </c>
      <c r="L538" s="20">
        <v>4.7249351312704997</v>
      </c>
      <c r="M538" s="51">
        <v>11.8474970826366</v>
      </c>
    </row>
    <row r="539" spans="1:13" x14ac:dyDescent="0.35">
      <c r="A539" s="19" t="str">
        <f>B3&amp;C525&amp;D539</f>
        <v>DISTRIBUCION VOLUMEN X CRITERIO (Consumiciones)Merluza/Pescadil.Ing100-200MIL</v>
      </c>
      <c r="B539" s="19">
        <v>0</v>
      </c>
      <c r="C539" s="19">
        <v>0</v>
      </c>
      <c r="D539" s="20" t="s">
        <v>14</v>
      </c>
      <c r="E539" s="20">
        <v>10.3748183126727</v>
      </c>
      <c r="F539" s="20">
        <v>1.85334567003275</v>
      </c>
      <c r="G539" s="20">
        <v>4.9275282986796398</v>
      </c>
      <c r="H539" s="20">
        <v>9.8379274122935794</v>
      </c>
      <c r="I539" s="20">
        <v>9.5988958173925099</v>
      </c>
      <c r="J539" s="20">
        <v>7.4159815366323203</v>
      </c>
      <c r="K539" s="20">
        <v>10.372777400096901</v>
      </c>
      <c r="L539" s="20">
        <v>18.585190342743601</v>
      </c>
      <c r="M539" s="51">
        <v>8.2537053523092307</v>
      </c>
    </row>
    <row r="540" spans="1:13" x14ac:dyDescent="0.35">
      <c r="A540" s="19" t="str">
        <f>B3&amp;C525&amp;D540</f>
        <v>DISTRIBUCION VOLUMEN X CRITERIO (Consumiciones)Merluza/Pescadil.Ing200-500MIL</v>
      </c>
      <c r="B540" s="19">
        <v>0</v>
      </c>
      <c r="C540" s="19">
        <v>0</v>
      </c>
      <c r="D540" s="20" t="s">
        <v>15</v>
      </c>
      <c r="E540" s="20">
        <v>6.3163248495001003</v>
      </c>
      <c r="F540" s="20">
        <v>7.2175211150381502</v>
      </c>
      <c r="G540" s="20">
        <v>9.42716601219818</v>
      </c>
      <c r="H540" s="20">
        <v>6.5937866288454199</v>
      </c>
      <c r="I540" s="20">
        <v>13.2501446053453</v>
      </c>
      <c r="J540" s="20">
        <v>9.5947994963744794</v>
      </c>
      <c r="K540" s="20">
        <v>14.478439963065799</v>
      </c>
      <c r="L540" s="20">
        <v>12.244921759556901</v>
      </c>
      <c r="M540" s="51">
        <v>10.415745341241299</v>
      </c>
    </row>
    <row r="541" spans="1:13" x14ac:dyDescent="0.35">
      <c r="A541" s="19" t="str">
        <f>B3&amp;C525&amp;D541</f>
        <v>DISTRIBUCION VOLUMEN X CRITERIO (Consumiciones)Merluza/Pescadil.Ing&gt;500MIL</v>
      </c>
      <c r="B541" s="19">
        <v>0</v>
      </c>
      <c r="C541" s="19">
        <v>0</v>
      </c>
      <c r="D541" s="20" t="s">
        <v>16</v>
      </c>
      <c r="E541" s="20">
        <v>19.483758647690198</v>
      </c>
      <c r="F541" s="20">
        <v>24.583968657617699</v>
      </c>
      <c r="G541" s="20">
        <v>21.416871458163499</v>
      </c>
      <c r="H541" s="20">
        <v>42.392529743671503</v>
      </c>
      <c r="I541" s="20">
        <v>21.3195897176379</v>
      </c>
      <c r="J541" s="20">
        <v>36.038166214700603</v>
      </c>
      <c r="K541" s="20">
        <v>28.8157948399564</v>
      </c>
      <c r="L541" s="20">
        <v>21.225619289596601</v>
      </c>
      <c r="M541" s="51">
        <v>21.6924647811075</v>
      </c>
    </row>
    <row r="542" spans="1:13" x14ac:dyDescent="0.35">
      <c r="A542" s="19" t="str">
        <f>B3&amp;C525&amp;D542</f>
        <v>DISTRIBUCION VOLUMEN X CRITERIO (Consumiciones)Merluza/Pescadil.IngDE 15 A 19 AÑOS</v>
      </c>
      <c r="B542" s="19">
        <v>0</v>
      </c>
      <c r="C542" s="19">
        <v>0</v>
      </c>
      <c r="D542" s="20" t="s">
        <v>39</v>
      </c>
      <c r="E542" s="20" t="s">
        <v>282</v>
      </c>
      <c r="F542" s="20" t="s">
        <v>282</v>
      </c>
      <c r="G542" s="20" t="s">
        <v>282</v>
      </c>
      <c r="H542" s="20" t="s">
        <v>282</v>
      </c>
      <c r="I542" s="20" t="s">
        <v>282</v>
      </c>
      <c r="J542" s="20" t="s">
        <v>282</v>
      </c>
      <c r="K542" s="20" t="s">
        <v>282</v>
      </c>
      <c r="L542" s="20" t="s">
        <v>282</v>
      </c>
      <c r="M542" s="51" t="s">
        <v>282</v>
      </c>
    </row>
    <row r="543" spans="1:13" x14ac:dyDescent="0.35">
      <c r="A543" s="19" t="str">
        <f>B3&amp;C525&amp;D543</f>
        <v>DISTRIBUCION VOLUMEN X CRITERIO (Consumiciones)Merluza/Pescadil.IngDE 20 A 24 AÑOS</v>
      </c>
      <c r="B543" s="19">
        <v>0</v>
      </c>
      <c r="C543" s="19">
        <v>0</v>
      </c>
      <c r="D543" s="20" t="s">
        <v>40</v>
      </c>
      <c r="E543" s="20">
        <v>1.4150392590838401</v>
      </c>
      <c r="F543" s="20">
        <v>1.3819687614725999</v>
      </c>
      <c r="G543" s="20" t="s">
        <v>282</v>
      </c>
      <c r="H543" s="20" t="s">
        <v>282</v>
      </c>
      <c r="I543" s="20">
        <v>0.88605752374959001</v>
      </c>
      <c r="J543" s="20">
        <v>0.769486003414661</v>
      </c>
      <c r="K543" s="20" t="s">
        <v>282</v>
      </c>
      <c r="L543" s="20" t="s">
        <v>282</v>
      </c>
      <c r="M543" s="51" t="s">
        <v>282</v>
      </c>
    </row>
    <row r="544" spans="1:13" x14ac:dyDescent="0.35">
      <c r="A544" s="19" t="str">
        <f>B3&amp;C525&amp;D544</f>
        <v>DISTRIBUCION VOLUMEN X CRITERIO (Consumiciones)Merluza/Pescadil.IngDE 25 A 34 AÑOS</v>
      </c>
      <c r="B544" s="19">
        <v>0</v>
      </c>
      <c r="C544" s="19">
        <v>0</v>
      </c>
      <c r="D544" s="20" t="s">
        <v>41</v>
      </c>
      <c r="E544" s="20">
        <v>1.0520233447491401</v>
      </c>
      <c r="F544" s="20">
        <v>2.7056437131673801</v>
      </c>
      <c r="G544" s="20">
        <v>1.8849290264217</v>
      </c>
      <c r="H544" s="20">
        <v>0.66799159931854601</v>
      </c>
      <c r="I544" s="20">
        <v>1.15727716187909</v>
      </c>
      <c r="J544" s="20">
        <v>1.39336604374996</v>
      </c>
      <c r="K544" s="20">
        <v>1.17036776012865</v>
      </c>
      <c r="L544" s="20">
        <v>4.9394293212886398</v>
      </c>
      <c r="M544" s="51">
        <v>0.98973388833415499</v>
      </c>
    </row>
    <row r="545" spans="1:13" x14ac:dyDescent="0.35">
      <c r="A545" s="19" t="str">
        <f>B3&amp;C525&amp;D545</f>
        <v>DISTRIBUCION VOLUMEN X CRITERIO (Consumiciones)Merluza/Pescadil.IngDE 35 A 49 AÑOS</v>
      </c>
      <c r="B545" s="19">
        <v>0</v>
      </c>
      <c r="C545" s="19">
        <v>0</v>
      </c>
      <c r="D545" s="20" t="s">
        <v>42</v>
      </c>
      <c r="E545" s="20">
        <v>17.803029136028599</v>
      </c>
      <c r="F545" s="20">
        <v>16.075625952532501</v>
      </c>
      <c r="G545" s="20">
        <v>14.9403307682778</v>
      </c>
      <c r="H545" s="20">
        <v>15.4911447362164</v>
      </c>
      <c r="I545" s="20">
        <v>19.847360246345001</v>
      </c>
      <c r="J545" s="20">
        <v>10.9686718117245</v>
      </c>
      <c r="K545" s="20">
        <v>6.0104975402166598</v>
      </c>
      <c r="L545" s="20">
        <v>21.767215216068799</v>
      </c>
      <c r="M545" s="51">
        <v>20.846288030990198</v>
      </c>
    </row>
    <row r="546" spans="1:13" x14ac:dyDescent="0.35">
      <c r="A546" s="19" t="str">
        <f>B3&amp;C525&amp;D546</f>
        <v>DISTRIBUCION VOLUMEN X CRITERIO (Consumiciones)Merluza/Pescadil.IngDE 50 A 59 AÑOS</v>
      </c>
      <c r="B546" s="19">
        <v>0</v>
      </c>
      <c r="C546" s="19">
        <v>0</v>
      </c>
      <c r="D546" s="20" t="s">
        <v>43</v>
      </c>
      <c r="E546" s="20">
        <v>25.431053591984899</v>
      </c>
      <c r="F546" s="20">
        <v>34.611700812283097</v>
      </c>
      <c r="G546" s="20">
        <v>25.9563282733268</v>
      </c>
      <c r="H546" s="20">
        <v>35.037562487586399</v>
      </c>
      <c r="I546" s="20">
        <v>16.430470155277401</v>
      </c>
      <c r="J546" s="20">
        <v>16.7122723686198</v>
      </c>
      <c r="K546" s="20">
        <v>18.8258117783821</v>
      </c>
      <c r="L546" s="20">
        <v>27.065974733552</v>
      </c>
      <c r="M546" s="51">
        <v>23.042055147191501</v>
      </c>
    </row>
    <row r="547" spans="1:13" x14ac:dyDescent="0.35">
      <c r="A547" s="19" t="str">
        <f>B3&amp;C525&amp;D547</f>
        <v>DISTRIBUCION VOLUMEN X CRITERIO (Consumiciones)Merluza/Pescadil.IngDE 60 A 75 AÑOS</v>
      </c>
      <c r="B547" s="19">
        <v>0</v>
      </c>
      <c r="C547" s="19">
        <v>0</v>
      </c>
      <c r="D547" s="20" t="s">
        <v>44</v>
      </c>
      <c r="E547" s="20">
        <v>54.298865111829599</v>
      </c>
      <c r="F547" s="20">
        <v>45.225054587353</v>
      </c>
      <c r="G547" s="20">
        <v>57.2184320990144</v>
      </c>
      <c r="H547" s="20">
        <v>48.803294532983102</v>
      </c>
      <c r="I547" s="20">
        <v>61.6788365467077</v>
      </c>
      <c r="J547" s="20">
        <v>70.156205730938098</v>
      </c>
      <c r="K547" s="20">
        <v>73.9933108915574</v>
      </c>
      <c r="L547" s="20">
        <v>46.227370347325397</v>
      </c>
      <c r="M547" s="51">
        <v>55.121927745630003</v>
      </c>
    </row>
    <row r="548" spans="1:13" x14ac:dyDescent="0.35">
      <c r="A548" s="19" t="str">
        <f>B3&amp;C525&amp;D548</f>
        <v>DISTRIBUCION VOLUMEN X CRITERIO (Consumiciones)Merluza/Pescadil.IngNIVEL ALTO</v>
      </c>
      <c r="B548" s="19">
        <v>0</v>
      </c>
      <c r="C548" s="19">
        <v>0</v>
      </c>
      <c r="D548" s="20" t="s">
        <v>256</v>
      </c>
      <c r="E548" s="20">
        <v>20.049839833172701</v>
      </c>
      <c r="F548" s="20">
        <v>22.7462023071032</v>
      </c>
      <c r="G548" s="20">
        <v>29.9226666013639</v>
      </c>
      <c r="H548" s="20">
        <v>13.6167549255744</v>
      </c>
      <c r="I548" s="20">
        <v>21.525944696566899</v>
      </c>
      <c r="J548" s="20">
        <v>23.168188379968299</v>
      </c>
      <c r="K548" s="20">
        <v>31.987658099064401</v>
      </c>
      <c r="L548" s="20">
        <v>14.6762135072302</v>
      </c>
      <c r="M548" s="51">
        <v>21.8793595033865</v>
      </c>
    </row>
    <row r="549" spans="1:13" x14ac:dyDescent="0.35">
      <c r="A549" s="19" t="str">
        <f>B3&amp;C525&amp;D549</f>
        <v>DISTRIBUCION VOLUMEN X CRITERIO (Consumiciones)Merluza/Pescadil.IngNIVEL MEDIO ALTO</v>
      </c>
      <c r="B549" s="19">
        <v>0</v>
      </c>
      <c r="C549" s="19">
        <v>0</v>
      </c>
      <c r="D549" s="20" t="s">
        <v>257</v>
      </c>
      <c r="E549" s="20">
        <v>17.210998026406301</v>
      </c>
      <c r="F549" s="20">
        <v>13.944945300077</v>
      </c>
      <c r="G549" s="20">
        <v>16.6488608503001</v>
      </c>
      <c r="H549" s="20">
        <v>20.197085917458999</v>
      </c>
      <c r="I549" s="20">
        <v>7.7194698317536101</v>
      </c>
      <c r="J549" s="20">
        <v>9.9049913850093496</v>
      </c>
      <c r="K549" s="20">
        <v>9.0381274486705294</v>
      </c>
      <c r="L549" s="20">
        <v>11.436701339455301</v>
      </c>
      <c r="M549" s="51">
        <v>11.501088748000001</v>
      </c>
    </row>
    <row r="550" spans="1:13" x14ac:dyDescent="0.35">
      <c r="A550" s="19" t="str">
        <f>B3&amp;C525&amp;D550</f>
        <v>DISTRIBUCION VOLUMEN X CRITERIO (Consumiciones)Merluza/Pescadil.IngNIVEL MEDIO</v>
      </c>
      <c r="B550" s="19">
        <v>0</v>
      </c>
      <c r="C550" s="19">
        <v>0</v>
      </c>
      <c r="D550" s="20" t="s">
        <v>258</v>
      </c>
      <c r="E550" s="20">
        <v>32.0981423572265</v>
      </c>
      <c r="F550" s="20">
        <v>20.296701736446099</v>
      </c>
      <c r="G550" s="20">
        <v>17.2652412410221</v>
      </c>
      <c r="H550" s="20">
        <v>23.406905735010699</v>
      </c>
      <c r="I550" s="20">
        <v>38.144579201946598</v>
      </c>
      <c r="J550" s="20">
        <v>14.061107462596899</v>
      </c>
      <c r="K550" s="20">
        <v>18.122889115073601</v>
      </c>
      <c r="L550" s="20">
        <v>27.352777918123898</v>
      </c>
      <c r="M550" s="51">
        <v>36.067544482273298</v>
      </c>
    </row>
    <row r="551" spans="1:13" x14ac:dyDescent="0.35">
      <c r="A551" s="19" t="str">
        <f>B3&amp;C525&amp;D551</f>
        <v>DISTRIBUCION VOLUMEN X CRITERIO (Consumiciones)Merluza/Pescadil.IngNIVEL MEDIO BAJO</v>
      </c>
      <c r="B551" s="19">
        <v>0</v>
      </c>
      <c r="C551" s="19">
        <v>0</v>
      </c>
      <c r="D551" s="20" t="s">
        <v>259</v>
      </c>
      <c r="E551" s="20">
        <v>20.328511052934001</v>
      </c>
      <c r="F551" s="20">
        <v>16.512517235005799</v>
      </c>
      <c r="G551" s="20">
        <v>12.456154692726299</v>
      </c>
      <c r="H551" s="20">
        <v>14.138912667041501</v>
      </c>
      <c r="I551" s="20">
        <v>23.268916456625199</v>
      </c>
      <c r="J551" s="20">
        <v>21.041506454823601</v>
      </c>
      <c r="K551" s="20">
        <v>9.3451316476279302</v>
      </c>
      <c r="L551" s="20">
        <v>26.0045638239779</v>
      </c>
      <c r="M551" s="51">
        <v>17.5730573968697</v>
      </c>
    </row>
    <row r="552" spans="1:13" x14ac:dyDescent="0.35">
      <c r="A552" s="19" t="str">
        <f>B3&amp;C525&amp;D552</f>
        <v>DISTRIBUCION VOLUMEN X CRITERIO (Consumiciones)Merluza/Pescadil.IngHOMBRE</v>
      </c>
      <c r="B552" s="19">
        <v>0</v>
      </c>
      <c r="C552" s="19">
        <v>0</v>
      </c>
      <c r="D552" s="20" t="s">
        <v>21</v>
      </c>
      <c r="E552" s="20">
        <v>51.516930896022998</v>
      </c>
      <c r="F552" s="20">
        <v>60.491538551761998</v>
      </c>
      <c r="G552" s="20">
        <v>66.533408143450998</v>
      </c>
      <c r="H552" s="20">
        <v>57.479872493153302</v>
      </c>
      <c r="I552" s="20">
        <v>53.462498546943898</v>
      </c>
      <c r="J552" s="20">
        <v>69.799790141526103</v>
      </c>
      <c r="K552" s="20">
        <v>75.582788353005796</v>
      </c>
      <c r="L552" s="20">
        <v>45.120639572105198</v>
      </c>
      <c r="M552" s="51">
        <v>45.684858583063701</v>
      </c>
    </row>
    <row r="553" spans="1:13" x14ac:dyDescent="0.35">
      <c r="A553" s="19" t="str">
        <f>B3&amp;C525&amp;D553</f>
        <v>DISTRIBUCION VOLUMEN X CRITERIO (Consumiciones)Merluza/Pescadil.IngMUJER</v>
      </c>
      <c r="B553" s="19">
        <v>0</v>
      </c>
      <c r="C553" s="19">
        <v>0</v>
      </c>
      <c r="D553" s="20" t="s">
        <v>22</v>
      </c>
      <c r="E553" s="20">
        <v>48.483069103977002</v>
      </c>
      <c r="F553" s="20">
        <v>39.508461448238002</v>
      </c>
      <c r="G553" s="20">
        <v>33.466609862835298</v>
      </c>
      <c r="H553" s="20">
        <v>42.520127506846698</v>
      </c>
      <c r="I553" s="20">
        <v>46.537501453056102</v>
      </c>
      <c r="J553" s="20">
        <v>30.200209858473901</v>
      </c>
      <c r="K553" s="20">
        <v>24.417191108456102</v>
      </c>
      <c r="L553" s="20">
        <v>54.879360427894802</v>
      </c>
      <c r="M553" s="51">
        <v>54.315141416936299</v>
      </c>
    </row>
    <row r="554" spans="1:13" x14ac:dyDescent="0.35">
      <c r="A554" s="19" t="str">
        <f>B3&amp;C554&amp;D554</f>
        <v>DISTRIBUCION VOLUMEN X CRITERIO (Consumiciones)Boquerones Ing.T.ESPAÑA</v>
      </c>
      <c r="B554" s="19">
        <v>0</v>
      </c>
      <c r="C554" s="19" t="s">
        <v>138</v>
      </c>
      <c r="D554" s="20" t="s">
        <v>36</v>
      </c>
      <c r="E554" s="20">
        <v>100</v>
      </c>
      <c r="F554" s="20">
        <v>100</v>
      </c>
      <c r="G554" s="20">
        <v>100</v>
      </c>
      <c r="H554" s="20">
        <v>100</v>
      </c>
      <c r="I554" s="20">
        <v>100</v>
      </c>
      <c r="J554" s="20">
        <v>100</v>
      </c>
      <c r="K554" s="20">
        <v>100</v>
      </c>
      <c r="L554" s="20">
        <v>100</v>
      </c>
      <c r="M554" s="51">
        <v>100</v>
      </c>
    </row>
    <row r="555" spans="1:13" x14ac:dyDescent="0.35">
      <c r="A555" s="19" t="str">
        <f>B3&amp;C554&amp;D555</f>
        <v>DISTRIBUCION VOLUMEN X CRITERIO (Consumiciones)Boquerones Ing.BCN AM</v>
      </c>
      <c r="B555" s="19">
        <v>0</v>
      </c>
      <c r="C555" s="19">
        <v>0</v>
      </c>
      <c r="D555" s="20" t="s">
        <v>1</v>
      </c>
      <c r="E555" s="20">
        <v>1.9167661477309701</v>
      </c>
      <c r="F555" s="20" t="s">
        <v>282</v>
      </c>
      <c r="G555" s="20">
        <v>6.1805333029720098</v>
      </c>
      <c r="H555" s="20">
        <v>24.391455406849499</v>
      </c>
      <c r="I555" s="20">
        <v>1.5636994801206201</v>
      </c>
      <c r="J555" s="20">
        <v>3.8314782183776899</v>
      </c>
      <c r="K555" s="20">
        <v>3.3374771620128301</v>
      </c>
      <c r="L555" s="20">
        <v>4.5272104812061897</v>
      </c>
      <c r="M555" s="51">
        <v>2.45626528164816</v>
      </c>
    </row>
    <row r="556" spans="1:13" x14ac:dyDescent="0.35">
      <c r="A556" s="19" t="str">
        <f>B3&amp;C554&amp;D556</f>
        <v>DISTRIBUCION VOLUMEN X CRITERIO (Consumiciones)Boquerones Ing.REST.CAT ARAGON</v>
      </c>
      <c r="B556" s="19">
        <v>0</v>
      </c>
      <c r="C556" s="19">
        <v>0</v>
      </c>
      <c r="D556" s="20" t="s">
        <v>2</v>
      </c>
      <c r="E556" s="20">
        <v>1.10449111406504</v>
      </c>
      <c r="F556" s="20">
        <v>35.495869826610999</v>
      </c>
      <c r="G556" s="20">
        <v>25.3535353535353</v>
      </c>
      <c r="H556" s="20">
        <v>13.479317452099099</v>
      </c>
      <c r="I556" s="20">
        <v>10.7077246689486</v>
      </c>
      <c r="J556" s="20">
        <v>26.299729297224498</v>
      </c>
      <c r="K556" s="20">
        <v>16.445179805904701</v>
      </c>
      <c r="L556" s="20">
        <v>22.010365147235198</v>
      </c>
      <c r="M556" s="51">
        <v>10.6063548545402</v>
      </c>
    </row>
    <row r="557" spans="1:13" x14ac:dyDescent="0.35">
      <c r="A557" s="19" t="str">
        <f>B3&amp;C554&amp;D557</f>
        <v>DISTRIBUCION VOLUMEN X CRITERIO (Consumiciones)Boquerones Ing.LEVANTE</v>
      </c>
      <c r="B557" s="19">
        <v>0</v>
      </c>
      <c r="C557" s="19">
        <v>0</v>
      </c>
      <c r="D557" s="20" t="s">
        <v>3</v>
      </c>
      <c r="E557" s="20">
        <v>9.8073557633940407</v>
      </c>
      <c r="F557" s="20">
        <v>22.201714680080499</v>
      </c>
      <c r="G557" s="20">
        <v>3.3806081890290001</v>
      </c>
      <c r="H557" s="20">
        <v>2.6066411569293799</v>
      </c>
      <c r="I557" s="20">
        <v>8.6869821063193395</v>
      </c>
      <c r="J557" s="20">
        <v>6.7897935507045899</v>
      </c>
      <c r="K557" s="20">
        <v>2.8865992407058698</v>
      </c>
      <c r="L557" s="20">
        <v>5.4019003797608001</v>
      </c>
      <c r="M557" s="51">
        <v>5.4306143209017002</v>
      </c>
    </row>
    <row r="558" spans="1:13" x14ac:dyDescent="0.35">
      <c r="A558" s="19" t="str">
        <f>B3&amp;C554&amp;D558</f>
        <v>DISTRIBUCION VOLUMEN X CRITERIO (Consumiciones)Boquerones Ing.ANDALUCIA</v>
      </c>
      <c r="B558" s="19">
        <v>0</v>
      </c>
      <c r="C558" s="19">
        <v>0</v>
      </c>
      <c r="D558" s="20" t="s">
        <v>4</v>
      </c>
      <c r="E558" s="20">
        <v>46.075382745553902</v>
      </c>
      <c r="F558" s="20">
        <v>18.944038818649499</v>
      </c>
      <c r="G558" s="20">
        <v>25.0628060830641</v>
      </c>
      <c r="H558" s="20">
        <v>27.041514546136501</v>
      </c>
      <c r="I558" s="20">
        <v>29.533228696689999</v>
      </c>
      <c r="J558" s="20">
        <v>23.677213233854498</v>
      </c>
      <c r="K558" s="20">
        <v>48.644521590546702</v>
      </c>
      <c r="L558" s="20">
        <v>37.602176756282397</v>
      </c>
      <c r="M558" s="51">
        <v>41.949652126403798</v>
      </c>
    </row>
    <row r="559" spans="1:13" x14ac:dyDescent="0.35">
      <c r="A559" s="19" t="str">
        <f>B3&amp;C554&amp;D559</f>
        <v>DISTRIBUCION VOLUMEN X CRITERIO (Consumiciones)Boquerones Ing.MDD AM</v>
      </c>
      <c r="B559" s="19">
        <v>0</v>
      </c>
      <c r="C559" s="19">
        <v>0</v>
      </c>
      <c r="D559" s="20" t="s">
        <v>5</v>
      </c>
      <c r="E559" s="20">
        <v>22.006626838212199</v>
      </c>
      <c r="F559" s="20">
        <v>20.577322110835201</v>
      </c>
      <c r="G559" s="20">
        <v>28.316840011847201</v>
      </c>
      <c r="H559" s="20">
        <v>21.9403514210961</v>
      </c>
      <c r="I559" s="20">
        <v>13.8335299796203</v>
      </c>
      <c r="J559" s="20">
        <v>32.793974638402297</v>
      </c>
      <c r="K559" s="20">
        <v>19.385709787594202</v>
      </c>
      <c r="L559" s="20">
        <v>19.7570572272049</v>
      </c>
      <c r="M559" s="51">
        <v>13.2104379773173</v>
      </c>
    </row>
    <row r="560" spans="1:13" x14ac:dyDescent="0.35">
      <c r="A560" s="19" t="str">
        <f>B3&amp;C554&amp;D560</f>
        <v>DISTRIBUCION VOLUMEN X CRITERIO (Consumiciones)Boquerones Ing.RTO CENTRO</v>
      </c>
      <c r="B560" s="19">
        <v>0</v>
      </c>
      <c r="C560" s="19">
        <v>0</v>
      </c>
      <c r="D560" s="20" t="s">
        <v>6</v>
      </c>
      <c r="E560" s="20">
        <v>4.9887966789762599</v>
      </c>
      <c r="F560" s="20">
        <v>0.78336746092165799</v>
      </c>
      <c r="G560" s="20">
        <v>6.59229706524125</v>
      </c>
      <c r="H560" s="20">
        <v>7.3396800553691701</v>
      </c>
      <c r="I560" s="20">
        <v>33.865392787946497</v>
      </c>
      <c r="J560" s="20">
        <v>5.8631300554511903</v>
      </c>
      <c r="K560" s="20">
        <v>3.1968910254481901</v>
      </c>
      <c r="L560" s="20">
        <v>3.17148498598592</v>
      </c>
      <c r="M560" s="51">
        <v>9.9886341190205403</v>
      </c>
    </row>
    <row r="561" spans="1:13" x14ac:dyDescent="0.35">
      <c r="A561" s="19" t="str">
        <f>B3&amp;C554&amp;D561</f>
        <v>DISTRIBUCION VOLUMEN X CRITERIO (Consumiciones)Boquerones Ing.NORTE-CENTRO</v>
      </c>
      <c r="B561" s="19">
        <v>0</v>
      </c>
      <c r="C561" s="19">
        <v>0</v>
      </c>
      <c r="D561" s="20" t="s">
        <v>7</v>
      </c>
      <c r="E561" s="20">
        <v>12.154143182862599</v>
      </c>
      <c r="F561" s="20">
        <v>0.86574780684591401</v>
      </c>
      <c r="G561" s="20">
        <v>4.7138386225034603</v>
      </c>
      <c r="H561" s="20">
        <v>1.92748224793617</v>
      </c>
      <c r="I561" s="20">
        <v>0.38023647112015102</v>
      </c>
      <c r="J561" s="20">
        <v>0.74467938791723898</v>
      </c>
      <c r="K561" s="20">
        <v>6.1035937114561998</v>
      </c>
      <c r="L561" s="20">
        <v>1.77624840453192</v>
      </c>
      <c r="M561" s="51">
        <v>8.6399960566983207</v>
      </c>
    </row>
    <row r="562" spans="1:13" x14ac:dyDescent="0.35">
      <c r="A562" s="19" t="str">
        <f>B3&amp;C554&amp;D562</f>
        <v>DISTRIBUCION VOLUMEN X CRITERIO (Consumiciones)Boquerones Ing.NOROESTE</v>
      </c>
      <c r="B562" s="19">
        <v>0</v>
      </c>
      <c r="C562" s="19">
        <v>0</v>
      </c>
      <c r="D562" s="20" t="s">
        <v>8</v>
      </c>
      <c r="E562" s="20">
        <v>1.9464421614679499</v>
      </c>
      <c r="F562" s="20">
        <v>1.1319247817518201</v>
      </c>
      <c r="G562" s="20">
        <v>0.39953315546916701</v>
      </c>
      <c r="H562" s="20">
        <v>1.2735378836043101</v>
      </c>
      <c r="I562" s="20">
        <v>1.42921090076672</v>
      </c>
      <c r="J562" s="20" t="s">
        <v>282</v>
      </c>
      <c r="K562" s="20" t="s">
        <v>282</v>
      </c>
      <c r="L562" s="20">
        <v>5.7535439431133</v>
      </c>
      <c r="M562" s="51">
        <v>7.7180434579289097</v>
      </c>
    </row>
    <row r="563" spans="1:13" x14ac:dyDescent="0.35">
      <c r="A563" s="19" t="str">
        <f>B3&amp;C554&amp;D563</f>
        <v>DISTRIBUCION VOLUMEN X CRITERIO (Consumiciones)Boquerones Ing.&lt;2MIL</v>
      </c>
      <c r="B563" s="19">
        <v>0</v>
      </c>
      <c r="C563" s="19">
        <v>0</v>
      </c>
      <c r="D563" s="20" t="s">
        <v>9</v>
      </c>
      <c r="E563" s="20">
        <v>4.4579412717839402</v>
      </c>
      <c r="F563" s="20" t="s">
        <v>282</v>
      </c>
      <c r="G563" s="20">
        <v>2.2493584408989</v>
      </c>
      <c r="H563" s="20">
        <v>7.1692607262657502</v>
      </c>
      <c r="I563" s="20">
        <v>4.9255974403849496</v>
      </c>
      <c r="J563" s="20">
        <v>2.4832004090475901</v>
      </c>
      <c r="K563" s="20">
        <v>6.1035937114561998</v>
      </c>
      <c r="L563" s="20">
        <v>0.99868936964366295</v>
      </c>
      <c r="M563" s="51">
        <v>2.53527395293965</v>
      </c>
    </row>
    <row r="564" spans="1:13" x14ac:dyDescent="0.35">
      <c r="A564" s="19" t="str">
        <f>B3&amp;C554&amp;D564</f>
        <v>DISTRIBUCION VOLUMEN X CRITERIO (Consumiciones)Boquerones Ing.2-5MIL</v>
      </c>
      <c r="B564" s="19">
        <v>0</v>
      </c>
      <c r="C564" s="19">
        <v>0</v>
      </c>
      <c r="D564" s="20" t="s">
        <v>10</v>
      </c>
      <c r="E564" s="20">
        <v>1.0516036025881199</v>
      </c>
      <c r="F564" s="20" t="s">
        <v>282</v>
      </c>
      <c r="G564" s="20">
        <v>6.7606694046636697</v>
      </c>
      <c r="H564" s="20">
        <v>4.1017974425613799</v>
      </c>
      <c r="I564" s="20">
        <v>0.54590525405387802</v>
      </c>
      <c r="J564" s="20">
        <v>1.8303969444404</v>
      </c>
      <c r="K564" s="20" t="s">
        <v>282</v>
      </c>
      <c r="L564" s="20">
        <v>10.776553624512999</v>
      </c>
      <c r="M564" s="51">
        <v>4.57918254489568</v>
      </c>
    </row>
    <row r="565" spans="1:13" x14ac:dyDescent="0.35">
      <c r="A565" s="19" t="str">
        <f>B3&amp;C554&amp;D565</f>
        <v>DISTRIBUCION VOLUMEN X CRITERIO (Consumiciones)Boquerones Ing.5-10MIL</v>
      </c>
      <c r="B565" s="19">
        <v>0</v>
      </c>
      <c r="C565" s="19">
        <v>0</v>
      </c>
      <c r="D565" s="20" t="s">
        <v>11</v>
      </c>
      <c r="E565" s="20">
        <v>18.633333802993299</v>
      </c>
      <c r="F565" s="20">
        <v>33.1361854415835</v>
      </c>
      <c r="G565" s="20">
        <v>7.1912094567709097</v>
      </c>
      <c r="H565" s="20">
        <v>2.0694143602425301</v>
      </c>
      <c r="I565" s="20">
        <v>4.9374539216338498</v>
      </c>
      <c r="J565" s="20" t="s">
        <v>282</v>
      </c>
      <c r="K565" s="20">
        <v>7.3139278129080001</v>
      </c>
      <c r="L565" s="20">
        <v>2.8855284621914299</v>
      </c>
      <c r="M565" s="51">
        <v>1.70364426796685</v>
      </c>
    </row>
    <row r="566" spans="1:13" x14ac:dyDescent="0.35">
      <c r="A566" s="19" t="str">
        <f>B3&amp;C554&amp;D566</f>
        <v>DISTRIBUCION VOLUMEN X CRITERIO (Consumiciones)Boquerones Ing.10-30MIL</v>
      </c>
      <c r="B566" s="19">
        <v>0</v>
      </c>
      <c r="C566" s="19">
        <v>0</v>
      </c>
      <c r="D566" s="20" t="s">
        <v>12</v>
      </c>
      <c r="E566" s="20">
        <v>11.9468243231637</v>
      </c>
      <c r="F566" s="20">
        <v>4.8886795540408796</v>
      </c>
      <c r="G566" s="20">
        <v>21.327772045903501</v>
      </c>
      <c r="H566" s="20">
        <v>10.66930534372</v>
      </c>
      <c r="I566" s="20">
        <v>13.304806610030701</v>
      </c>
      <c r="J566" s="20">
        <v>11.612635331161901</v>
      </c>
      <c r="K566" s="20">
        <v>13.6878029605652</v>
      </c>
      <c r="L566" s="20">
        <v>11.376343430371101</v>
      </c>
      <c r="M566" s="51">
        <v>12.4499151937364</v>
      </c>
    </row>
    <row r="567" spans="1:13" x14ac:dyDescent="0.35">
      <c r="A567" s="19" t="str">
        <f>B3&amp;C554&amp;D567</f>
        <v>DISTRIBUCION VOLUMEN X CRITERIO (Consumiciones)Boquerones Ing.30-100MIL</v>
      </c>
      <c r="B567" s="19">
        <v>0</v>
      </c>
      <c r="C567" s="19">
        <v>0</v>
      </c>
      <c r="D567" s="20" t="s">
        <v>13</v>
      </c>
      <c r="E567" s="20">
        <v>12.2742346005725</v>
      </c>
      <c r="F567" s="20">
        <v>6.91672631286864</v>
      </c>
      <c r="G567" s="20">
        <v>7.4731315948343502</v>
      </c>
      <c r="H567" s="20">
        <v>17.8838485540922</v>
      </c>
      <c r="I567" s="20">
        <v>11.084068663724</v>
      </c>
      <c r="J567" s="20">
        <v>12.3370281915987</v>
      </c>
      <c r="K567" s="20">
        <v>7.8856405967658798</v>
      </c>
      <c r="L567" s="20">
        <v>10.9800164839343</v>
      </c>
      <c r="M567" s="51">
        <v>14.748533268718999</v>
      </c>
    </row>
    <row r="568" spans="1:13" x14ac:dyDescent="0.35">
      <c r="A568" s="19" t="str">
        <f>B3&amp;C554&amp;D568</f>
        <v>DISTRIBUCION VOLUMEN X CRITERIO (Consumiciones)Boquerones Ing.100-200MIL</v>
      </c>
      <c r="B568" s="19">
        <v>0</v>
      </c>
      <c r="C568" s="19">
        <v>0</v>
      </c>
      <c r="D568" s="20" t="s">
        <v>14</v>
      </c>
      <c r="E568" s="20">
        <v>12.6228394112162</v>
      </c>
      <c r="F568" s="20">
        <v>3.1300552824241699</v>
      </c>
      <c r="G568" s="20">
        <v>11.329747879695599</v>
      </c>
      <c r="H568" s="20">
        <v>11.4893112782042</v>
      </c>
      <c r="I568" s="20">
        <v>8.0664261653159404</v>
      </c>
      <c r="J568" s="20">
        <v>6.7154392811894699</v>
      </c>
      <c r="K568" s="20">
        <v>17.502592149147301</v>
      </c>
      <c r="L568" s="20">
        <v>18.9348267987939</v>
      </c>
      <c r="M568" s="51">
        <v>17.219641903430301</v>
      </c>
    </row>
    <row r="569" spans="1:13" x14ac:dyDescent="0.35">
      <c r="A569" s="19" t="str">
        <f>B3&amp;C554&amp;D569</f>
        <v>DISTRIBUCION VOLUMEN X CRITERIO (Consumiciones)Boquerones Ing.200-500MIL</v>
      </c>
      <c r="B569" s="19">
        <v>0</v>
      </c>
      <c r="C569" s="19">
        <v>0</v>
      </c>
      <c r="D569" s="20" t="s">
        <v>15</v>
      </c>
      <c r="E569" s="20">
        <v>9.3688985617402505</v>
      </c>
      <c r="F569" s="20">
        <v>5.0010288080483196</v>
      </c>
      <c r="G569" s="20" t="s">
        <v>282</v>
      </c>
      <c r="H569" s="20">
        <v>1.87697069491746</v>
      </c>
      <c r="I569" s="20">
        <v>40.410964716360901</v>
      </c>
      <c r="J569" s="20">
        <v>8.5635480024141604</v>
      </c>
      <c r="K569" s="20">
        <v>6.4380040150735702</v>
      </c>
      <c r="L569" s="20">
        <v>11.8276236757529</v>
      </c>
      <c r="M569" s="51">
        <v>15.4213266176835</v>
      </c>
    </row>
    <row r="570" spans="1:13" x14ac:dyDescent="0.35">
      <c r="A570" s="19" t="str">
        <f>B3&amp;C554&amp;D570</f>
        <v>DISTRIBUCION VOLUMEN X CRITERIO (Consumiciones)Boquerones Ing.&gt;500MIL</v>
      </c>
      <c r="B570" s="19">
        <v>0</v>
      </c>
      <c r="C570" s="19">
        <v>0</v>
      </c>
      <c r="D570" s="20" t="s">
        <v>16</v>
      </c>
      <c r="E570" s="20">
        <v>29.644321337766701</v>
      </c>
      <c r="F570" s="20">
        <v>46.927335984802703</v>
      </c>
      <c r="G570" s="20">
        <v>43.668117828554799</v>
      </c>
      <c r="H570" s="20">
        <v>44.740085796099898</v>
      </c>
      <c r="I570" s="20">
        <v>16.724776889060301</v>
      </c>
      <c r="J570" s="20">
        <v>56.457749817562799</v>
      </c>
      <c r="K570" s="20">
        <v>41.068426720896198</v>
      </c>
      <c r="L570" s="20">
        <v>32.2203982863834</v>
      </c>
      <c r="M570" s="51">
        <v>31.342477556221802</v>
      </c>
    </row>
    <row r="571" spans="1:13" x14ac:dyDescent="0.35">
      <c r="A571" s="19" t="str">
        <f>B3&amp;C554&amp;D571</f>
        <v>DISTRIBUCION VOLUMEN X CRITERIO (Consumiciones)Boquerones Ing.DE 15 A 19 AÑOS</v>
      </c>
      <c r="B571" s="19">
        <v>0</v>
      </c>
      <c r="C571" s="19">
        <v>0</v>
      </c>
      <c r="D571" s="20" t="s">
        <v>39</v>
      </c>
      <c r="E571" s="20" t="s">
        <v>282</v>
      </c>
      <c r="F571" s="20" t="s">
        <v>282</v>
      </c>
      <c r="G571" s="20" t="s">
        <v>282</v>
      </c>
      <c r="H571" s="20">
        <v>6.3877128609267899</v>
      </c>
      <c r="I571" s="20">
        <v>30.3943765045478</v>
      </c>
      <c r="J571" s="20" t="s">
        <v>282</v>
      </c>
      <c r="K571" s="20" t="s">
        <v>282</v>
      </c>
      <c r="L571" s="20" t="s">
        <v>282</v>
      </c>
      <c r="M571" s="51" t="s">
        <v>282</v>
      </c>
    </row>
    <row r="572" spans="1:13" x14ac:dyDescent="0.35">
      <c r="A572" s="19" t="str">
        <f>B3&amp;C554&amp;D572</f>
        <v>DISTRIBUCION VOLUMEN X CRITERIO (Consumiciones)Boquerones Ing.DE 20 A 24 AÑOS</v>
      </c>
      <c r="B572" s="19">
        <v>0</v>
      </c>
      <c r="C572" s="19">
        <v>0</v>
      </c>
      <c r="D572" s="20" t="s">
        <v>40</v>
      </c>
      <c r="E572" s="20" t="s">
        <v>282</v>
      </c>
      <c r="F572" s="20" t="s">
        <v>282</v>
      </c>
      <c r="G572" s="20" t="s">
        <v>282</v>
      </c>
      <c r="H572" s="20">
        <v>0.66976651166232504</v>
      </c>
      <c r="I572" s="20" t="s">
        <v>282</v>
      </c>
      <c r="J572" s="20" t="s">
        <v>282</v>
      </c>
      <c r="K572" s="20" t="s">
        <v>282</v>
      </c>
      <c r="L572" s="20" t="s">
        <v>282</v>
      </c>
      <c r="M572" s="51">
        <v>4.1762038354747704</v>
      </c>
    </row>
    <row r="573" spans="1:13" x14ac:dyDescent="0.35">
      <c r="A573" s="19" t="str">
        <f>B3&amp;C554&amp;D573</f>
        <v>DISTRIBUCION VOLUMEN X CRITERIO (Consumiciones)Boquerones Ing.DE 25 A 34 AÑOS</v>
      </c>
      <c r="B573" s="19">
        <v>0</v>
      </c>
      <c r="C573" s="19">
        <v>0</v>
      </c>
      <c r="D573" s="20" t="s">
        <v>41</v>
      </c>
      <c r="E573" s="20">
        <v>2.64659326974652</v>
      </c>
      <c r="F573" s="20">
        <v>3.0288365077445198</v>
      </c>
      <c r="G573" s="20">
        <v>7.46201997509276</v>
      </c>
      <c r="H573" s="20">
        <v>3.42811015698814</v>
      </c>
      <c r="I573" s="20">
        <v>3.1930916054890801</v>
      </c>
      <c r="J573" s="20">
        <v>3.2366307131958298</v>
      </c>
      <c r="K573" s="20">
        <v>2.01965861846974</v>
      </c>
      <c r="L573" s="20">
        <v>1.65809812668239</v>
      </c>
      <c r="M573" s="51">
        <v>2.1507875950662498</v>
      </c>
    </row>
    <row r="574" spans="1:13" x14ac:dyDescent="0.35">
      <c r="A574" s="19" t="str">
        <f>B3&amp;C554&amp;D574</f>
        <v>DISTRIBUCION VOLUMEN X CRITERIO (Consumiciones)Boquerones Ing.DE 35 A 49 AÑOS</v>
      </c>
      <c r="B574" s="19">
        <v>0</v>
      </c>
      <c r="C574" s="19">
        <v>0</v>
      </c>
      <c r="D574" s="20" t="s">
        <v>42</v>
      </c>
      <c r="E574" s="20">
        <v>13.9154357232014</v>
      </c>
      <c r="F574" s="20">
        <v>1.41549672360922</v>
      </c>
      <c r="G574" s="20">
        <v>15.0136097779124</v>
      </c>
      <c r="H574" s="20">
        <v>6.4213174216286504</v>
      </c>
      <c r="I574" s="20">
        <v>7.8815186886385504</v>
      </c>
      <c r="J574" s="20">
        <v>2.99287038789944</v>
      </c>
      <c r="K574" s="20">
        <v>17.914147218027299</v>
      </c>
      <c r="L574" s="20">
        <v>6.5169775617068497</v>
      </c>
      <c r="M574" s="51">
        <v>14.487773417596699</v>
      </c>
    </row>
    <row r="575" spans="1:13" x14ac:dyDescent="0.35">
      <c r="A575" s="19" t="str">
        <f>B3&amp;C554&amp;D575</f>
        <v>DISTRIBUCION VOLUMEN X CRITERIO (Consumiciones)Boquerones Ing.DE 50 A 59 AÑOS</v>
      </c>
      <c r="B575" s="19">
        <v>0</v>
      </c>
      <c r="C575" s="19">
        <v>0</v>
      </c>
      <c r="D575" s="20" t="s">
        <v>43</v>
      </c>
      <c r="E575" s="20">
        <v>22.010139637637401</v>
      </c>
      <c r="F575" s="20">
        <v>48.5708959737035</v>
      </c>
      <c r="G575" s="20">
        <v>22.5599059111861</v>
      </c>
      <c r="H575" s="20">
        <v>18.143543902728599</v>
      </c>
      <c r="I575" s="20">
        <v>16.4676341482953</v>
      </c>
      <c r="J575" s="20">
        <v>29.320459984369499</v>
      </c>
      <c r="K575" s="20">
        <v>8.4902521153340906</v>
      </c>
      <c r="L575" s="20">
        <v>27.56172055004</v>
      </c>
      <c r="M575" s="51">
        <v>30.446315305968799</v>
      </c>
    </row>
    <row r="576" spans="1:13" x14ac:dyDescent="0.35">
      <c r="A576" s="19" t="str">
        <f>B3&amp;C554&amp;D576</f>
        <v>DISTRIBUCION VOLUMEN X CRITERIO (Consumiciones)Boquerones Ing.DE 60 A 75 AÑOS</v>
      </c>
      <c r="B576" s="19">
        <v>0</v>
      </c>
      <c r="C576" s="19">
        <v>0</v>
      </c>
      <c r="D576" s="20" t="s">
        <v>44</v>
      </c>
      <c r="E576" s="20">
        <v>61.427821718866802</v>
      </c>
      <c r="F576" s="20">
        <v>46.984767095218103</v>
      </c>
      <c r="G576" s="20">
        <v>54.9644486856402</v>
      </c>
      <c r="H576" s="20">
        <v>64.949543583997993</v>
      </c>
      <c r="I576" s="20">
        <v>42.0633705671424</v>
      </c>
      <c r="J576" s="20">
        <v>64.450034869365297</v>
      </c>
      <c r="K576" s="20">
        <v>71.575926405025101</v>
      </c>
      <c r="L576" s="20">
        <v>64.263193484803693</v>
      </c>
      <c r="M576" s="51">
        <v>48.738919845893498</v>
      </c>
    </row>
    <row r="577" spans="1:13" x14ac:dyDescent="0.35">
      <c r="A577" s="19" t="str">
        <f>B3&amp;C554&amp;D577</f>
        <v>DISTRIBUCION VOLUMEN X CRITERIO (Consumiciones)Boquerones Ing.NIVEL ALTO</v>
      </c>
      <c r="B577" s="19">
        <v>0</v>
      </c>
      <c r="C577" s="19">
        <v>0</v>
      </c>
      <c r="D577" s="20" t="s">
        <v>256</v>
      </c>
      <c r="E577" s="20">
        <v>18.865361925461901</v>
      </c>
      <c r="F577" s="20">
        <v>18.255118782505999</v>
      </c>
      <c r="G577" s="20">
        <v>27.707269855466802</v>
      </c>
      <c r="H577" s="20">
        <v>25.8068806643914</v>
      </c>
      <c r="I577" s="20">
        <v>20.491329460148201</v>
      </c>
      <c r="J577" s="20">
        <v>46.2128714072823</v>
      </c>
      <c r="K577" s="20">
        <v>21.628034118097698</v>
      </c>
      <c r="L577" s="20">
        <v>29.4650086359099</v>
      </c>
      <c r="M577" s="51">
        <v>29.4795383448172</v>
      </c>
    </row>
    <row r="578" spans="1:13" x14ac:dyDescent="0.35">
      <c r="A578" s="19" t="str">
        <f>B3&amp;C554&amp;D578</f>
        <v>DISTRIBUCION VOLUMEN X CRITERIO (Consumiciones)Boquerones Ing.NIVEL MEDIO ALTO</v>
      </c>
      <c r="B578" s="19">
        <v>0</v>
      </c>
      <c r="C578" s="19">
        <v>0</v>
      </c>
      <c r="D578" s="20" t="s">
        <v>257</v>
      </c>
      <c r="E578" s="20">
        <v>13.018870874318401</v>
      </c>
      <c r="F578" s="20">
        <v>4.5727287603787996</v>
      </c>
      <c r="G578" s="20">
        <v>20.891985274756301</v>
      </c>
      <c r="H578" s="20">
        <v>11.0046109539357</v>
      </c>
      <c r="I578" s="20">
        <v>9.5449154601998298</v>
      </c>
      <c r="J578" s="20">
        <v>6.3700383967535101</v>
      </c>
      <c r="K578" s="20">
        <v>16.4893215488317</v>
      </c>
      <c r="L578" s="20">
        <v>15.207683185085299</v>
      </c>
      <c r="M578" s="51">
        <v>22.248346395219201</v>
      </c>
    </row>
    <row r="579" spans="1:13" x14ac:dyDescent="0.35">
      <c r="A579" s="19" t="str">
        <f>B3&amp;C554&amp;D579</f>
        <v>DISTRIBUCION VOLUMEN X CRITERIO (Consumiciones)Boquerones Ing.NIVEL MEDIO</v>
      </c>
      <c r="B579" s="19">
        <v>0</v>
      </c>
      <c r="C579" s="19">
        <v>0</v>
      </c>
      <c r="D579" s="20" t="s">
        <v>258</v>
      </c>
      <c r="E579" s="20">
        <v>32.168653746641901</v>
      </c>
      <c r="F579" s="20">
        <v>67.324771791022499</v>
      </c>
      <c r="G579" s="20">
        <v>24.874608892504099</v>
      </c>
      <c r="H579" s="20">
        <v>31.302445157410101</v>
      </c>
      <c r="I579" s="20">
        <v>49.4590077350557</v>
      </c>
      <c r="J579" s="20">
        <v>15.613781732335999</v>
      </c>
      <c r="K579" s="20">
        <v>28.802040026392799</v>
      </c>
      <c r="L579" s="20">
        <v>33.094653135133299</v>
      </c>
      <c r="M579" s="51">
        <v>17.3701211120833</v>
      </c>
    </row>
    <row r="580" spans="1:13" x14ac:dyDescent="0.35">
      <c r="A580" s="19" t="str">
        <f>B3&amp;C554&amp;D580</f>
        <v>DISTRIBUCION VOLUMEN X CRITERIO (Consumiciones)Boquerones Ing.NIVEL MEDIO BAJO</v>
      </c>
      <c r="B580" s="19">
        <v>0</v>
      </c>
      <c r="C580" s="19">
        <v>0</v>
      </c>
      <c r="D580" s="20" t="s">
        <v>259</v>
      </c>
      <c r="E580" s="20">
        <v>16.219725990064202</v>
      </c>
      <c r="F580" s="20">
        <v>8.3046580956378797</v>
      </c>
      <c r="G580" s="20">
        <v>10.507182840529101</v>
      </c>
      <c r="H580" s="20">
        <v>10.3900532821881</v>
      </c>
      <c r="I580" s="20">
        <v>10.9104660856436</v>
      </c>
      <c r="J580" s="20">
        <v>10.567387677765</v>
      </c>
      <c r="K580" s="20">
        <v>11.680743490546901</v>
      </c>
      <c r="L580" s="20">
        <v>5.5952646027721196</v>
      </c>
      <c r="M580" s="51">
        <v>22.6136073518743</v>
      </c>
    </row>
    <row r="581" spans="1:13" x14ac:dyDescent="0.35">
      <c r="A581" s="19" t="str">
        <f>B3&amp;C554&amp;D581</f>
        <v>DISTRIBUCION VOLUMEN X CRITERIO (Consumiciones)Boquerones Ing.HOMBRE</v>
      </c>
      <c r="B581" s="19">
        <v>0</v>
      </c>
      <c r="C581" s="19">
        <v>0</v>
      </c>
      <c r="D581" s="20" t="s">
        <v>21</v>
      </c>
      <c r="E581" s="20">
        <v>57.323945537712099</v>
      </c>
      <c r="F581" s="20">
        <v>82.788027121827696</v>
      </c>
      <c r="G581" s="20">
        <v>60.321618790844497</v>
      </c>
      <c r="H581" s="20">
        <v>61.507929694499801</v>
      </c>
      <c r="I581" s="20">
        <v>64.687152502929294</v>
      </c>
      <c r="J581" s="20">
        <v>48.4261052617953</v>
      </c>
      <c r="K581" s="20">
        <v>66.394796849711497</v>
      </c>
      <c r="L581" s="20">
        <v>61.472194836541199</v>
      </c>
      <c r="M581" s="51">
        <v>49.925340877124597</v>
      </c>
    </row>
    <row r="582" spans="1:13" x14ac:dyDescent="0.35">
      <c r="A582" s="19" t="str">
        <f>B3&amp;C554&amp;D582</f>
        <v>DISTRIBUCION VOLUMEN X CRITERIO (Consumiciones)Boquerones Ing.MUJER</v>
      </c>
      <c r="B582" s="19">
        <v>0</v>
      </c>
      <c r="C582" s="19">
        <v>0</v>
      </c>
      <c r="D582" s="20" t="s">
        <v>22</v>
      </c>
      <c r="E582" s="20">
        <v>42.676073763383599</v>
      </c>
      <c r="F582" s="20">
        <v>17.211967186288302</v>
      </c>
      <c r="G582" s="20">
        <v>39.678381209155503</v>
      </c>
      <c r="H582" s="20">
        <v>38.492046122598097</v>
      </c>
      <c r="I582" s="20">
        <v>35.312847497070699</v>
      </c>
      <c r="J582" s="20">
        <v>51.5738947382047</v>
      </c>
      <c r="K582" s="20">
        <v>33.605183094975899</v>
      </c>
      <c r="L582" s="20">
        <v>38.527770907568701</v>
      </c>
      <c r="M582" s="51">
        <v>50.074659122875403</v>
      </c>
    </row>
    <row r="583" spans="1:13" x14ac:dyDescent="0.35">
      <c r="A583" s="19" t="str">
        <f>B3&amp;C583&amp;D583</f>
        <v>DISTRIBUCION VOLUMEN X CRITERIO (Consumiciones)Sardinas Ing.T.ESPAÑA</v>
      </c>
      <c r="B583" s="19">
        <v>0</v>
      </c>
      <c r="C583" s="19" t="s">
        <v>139</v>
      </c>
      <c r="D583" s="20" t="s">
        <v>36</v>
      </c>
      <c r="E583" s="20">
        <v>100</v>
      </c>
      <c r="F583" s="20">
        <v>100</v>
      </c>
      <c r="G583" s="20">
        <v>100</v>
      </c>
      <c r="H583" s="20">
        <v>100</v>
      </c>
      <c r="I583" s="20">
        <v>100</v>
      </c>
      <c r="J583" s="20">
        <v>100</v>
      </c>
      <c r="K583" s="20">
        <v>100</v>
      </c>
      <c r="L583" s="20">
        <v>100</v>
      </c>
      <c r="M583" s="51">
        <v>100</v>
      </c>
    </row>
    <row r="584" spans="1:13" x14ac:dyDescent="0.35">
      <c r="A584" s="19" t="str">
        <f>B3&amp;C583&amp;D584</f>
        <v>DISTRIBUCION VOLUMEN X CRITERIO (Consumiciones)Sardinas Ing.BCN AM</v>
      </c>
      <c r="B584" s="19">
        <v>0</v>
      </c>
      <c r="C584" s="19">
        <v>0</v>
      </c>
      <c r="D584" s="20" t="s">
        <v>1</v>
      </c>
      <c r="E584" s="20">
        <v>6.67217170496557</v>
      </c>
      <c r="F584" s="20">
        <v>8.0914453482455304</v>
      </c>
      <c r="G584" s="20">
        <v>4.23238632737998</v>
      </c>
      <c r="H584" s="20">
        <v>3.7044497974896302</v>
      </c>
      <c r="I584" s="20">
        <v>3.1711665740517301</v>
      </c>
      <c r="J584" s="20">
        <v>2.3071114184157899</v>
      </c>
      <c r="K584" s="20">
        <v>6.5147421606620197</v>
      </c>
      <c r="L584" s="20">
        <v>1.3235100848591801</v>
      </c>
      <c r="M584" s="51">
        <v>3.0994292556861498</v>
      </c>
    </row>
    <row r="585" spans="1:13" x14ac:dyDescent="0.35">
      <c r="A585" s="19" t="str">
        <f>B3&amp;C583&amp;D585</f>
        <v>DISTRIBUCION VOLUMEN X CRITERIO (Consumiciones)Sardinas Ing.REST.CAT ARAGON</v>
      </c>
      <c r="B585" s="19">
        <v>0</v>
      </c>
      <c r="C585" s="19">
        <v>0</v>
      </c>
      <c r="D585" s="20" t="s">
        <v>2</v>
      </c>
      <c r="E585" s="20">
        <v>4.2872875568039603</v>
      </c>
      <c r="F585" s="20">
        <v>8.8339964163463502</v>
      </c>
      <c r="G585" s="20">
        <v>10.2661318340057</v>
      </c>
      <c r="H585" s="20">
        <v>6.1079738500283298</v>
      </c>
      <c r="I585" s="20">
        <v>7.3477777924433196</v>
      </c>
      <c r="J585" s="20">
        <v>14.598219068361701</v>
      </c>
      <c r="K585" s="20">
        <v>11.6499320107455</v>
      </c>
      <c r="L585" s="20">
        <v>10.697871180042901</v>
      </c>
      <c r="M585" s="51">
        <v>7.6929086235572797</v>
      </c>
    </row>
    <row r="586" spans="1:13" x14ac:dyDescent="0.35">
      <c r="A586" s="19" t="str">
        <f>B3&amp;C583&amp;D586</f>
        <v>DISTRIBUCION VOLUMEN X CRITERIO (Consumiciones)Sardinas Ing.LEVANTE</v>
      </c>
      <c r="B586" s="19">
        <v>0</v>
      </c>
      <c r="C586" s="19">
        <v>0</v>
      </c>
      <c r="D586" s="20" t="s">
        <v>3</v>
      </c>
      <c r="E586" s="20">
        <v>18.132568495713599</v>
      </c>
      <c r="F586" s="20">
        <v>20.850806840239301</v>
      </c>
      <c r="G586" s="20">
        <v>24.3429357420892</v>
      </c>
      <c r="H586" s="20">
        <v>36.3071603442501</v>
      </c>
      <c r="I586" s="20">
        <v>16.963234271071201</v>
      </c>
      <c r="J586" s="20">
        <v>23.8818642122699</v>
      </c>
      <c r="K586" s="20">
        <v>29.552406589183299</v>
      </c>
      <c r="L586" s="20">
        <v>18.688471864426699</v>
      </c>
      <c r="M586" s="51">
        <v>12.4006107172713</v>
      </c>
    </row>
    <row r="587" spans="1:13" x14ac:dyDescent="0.35">
      <c r="A587" s="19" t="str">
        <f>B3&amp;C583&amp;D587</f>
        <v>DISTRIBUCION VOLUMEN X CRITERIO (Consumiciones)Sardinas Ing.ANDALUCIA</v>
      </c>
      <c r="B587" s="19">
        <v>0</v>
      </c>
      <c r="C587" s="19">
        <v>0</v>
      </c>
      <c r="D587" s="20" t="s">
        <v>4</v>
      </c>
      <c r="E587" s="20">
        <v>43.407996725026102</v>
      </c>
      <c r="F587" s="20">
        <v>30.647498230454399</v>
      </c>
      <c r="G587" s="20">
        <v>22.737097723357</v>
      </c>
      <c r="H587" s="20">
        <v>18.025899042795299</v>
      </c>
      <c r="I587" s="20">
        <v>41.030770965174398</v>
      </c>
      <c r="J587" s="20">
        <v>6.5310246138820398</v>
      </c>
      <c r="K587" s="20">
        <v>5.9019445996616602</v>
      </c>
      <c r="L587" s="20">
        <v>12.279707429753399</v>
      </c>
      <c r="M587" s="51">
        <v>37.245139809763501</v>
      </c>
    </row>
    <row r="588" spans="1:13" x14ac:dyDescent="0.35">
      <c r="A588" s="19" t="str">
        <f>B3&amp;C583&amp;D588</f>
        <v>DISTRIBUCION VOLUMEN X CRITERIO (Consumiciones)Sardinas Ing.MDD AM</v>
      </c>
      <c r="B588" s="19">
        <v>0</v>
      </c>
      <c r="C588" s="19">
        <v>0</v>
      </c>
      <c r="D588" s="20" t="s">
        <v>5</v>
      </c>
      <c r="E588" s="20">
        <v>8.9504475221343096</v>
      </c>
      <c r="F588" s="20">
        <v>3.9568023611904199</v>
      </c>
      <c r="G588" s="20">
        <v>3.3682964528045001</v>
      </c>
      <c r="H588" s="20">
        <v>11.003170083660899</v>
      </c>
      <c r="I588" s="20">
        <v>7.5956572655541299</v>
      </c>
      <c r="J588" s="20">
        <v>1.85582067230076</v>
      </c>
      <c r="K588" s="20">
        <v>1.1201170013186399</v>
      </c>
      <c r="L588" s="20">
        <v>9.9415215927127303</v>
      </c>
      <c r="M588" s="51">
        <v>9.1129044872251708</v>
      </c>
    </row>
    <row r="589" spans="1:13" x14ac:dyDescent="0.35">
      <c r="A589" s="19" t="str">
        <f>B3&amp;C583&amp;D589</f>
        <v>DISTRIBUCION VOLUMEN X CRITERIO (Consumiciones)Sardinas Ing.RTO CENTRO</v>
      </c>
      <c r="B589" s="19">
        <v>0</v>
      </c>
      <c r="C589" s="19">
        <v>0</v>
      </c>
      <c r="D589" s="20" t="s">
        <v>6</v>
      </c>
      <c r="E589" s="20">
        <v>5.5895297556790702</v>
      </c>
      <c r="F589" s="20">
        <v>10.051619950318001</v>
      </c>
      <c r="G589" s="20">
        <v>26.428208818712299</v>
      </c>
      <c r="H589" s="20">
        <v>9.2061986921269003</v>
      </c>
      <c r="I589" s="20">
        <v>6.9654260301297901</v>
      </c>
      <c r="J589" s="20">
        <v>4.7532245060063998</v>
      </c>
      <c r="K589" s="20">
        <v>6.07276674432556</v>
      </c>
      <c r="L589" s="20">
        <v>5.1245844944105601</v>
      </c>
      <c r="M589" s="51">
        <v>4.9169865951556204</v>
      </c>
    </row>
    <row r="590" spans="1:13" x14ac:dyDescent="0.35">
      <c r="A590" s="19" t="str">
        <f>B3&amp;C583&amp;D590</f>
        <v>DISTRIBUCION VOLUMEN X CRITERIO (Consumiciones)Sardinas Ing.NORTE-CENTRO</v>
      </c>
      <c r="B590" s="19">
        <v>0</v>
      </c>
      <c r="C590" s="19">
        <v>0</v>
      </c>
      <c r="D590" s="20" t="s">
        <v>7</v>
      </c>
      <c r="E590" s="20">
        <v>5.5728538420794704</v>
      </c>
      <c r="F590" s="20">
        <v>11.4472032889194</v>
      </c>
      <c r="G590" s="20">
        <v>6.5543494444877703</v>
      </c>
      <c r="H590" s="20">
        <v>4.5376085495585698</v>
      </c>
      <c r="I590" s="20">
        <v>6.0427003101278496</v>
      </c>
      <c r="J590" s="20">
        <v>4.4463584528325901</v>
      </c>
      <c r="K590" s="20">
        <v>1.0416447556652499</v>
      </c>
      <c r="L590" s="20">
        <v>3.8339606992742299</v>
      </c>
      <c r="M590" s="51">
        <v>2.1749829245953598</v>
      </c>
    </row>
    <row r="591" spans="1:13" x14ac:dyDescent="0.35">
      <c r="A591" s="19" t="str">
        <f>B3&amp;C583&amp;D591</f>
        <v>DISTRIBUCION VOLUMEN X CRITERIO (Consumiciones)Sardinas Ing.NOROESTE</v>
      </c>
      <c r="B591" s="19">
        <v>0</v>
      </c>
      <c r="C591" s="19">
        <v>0</v>
      </c>
      <c r="D591" s="20" t="s">
        <v>8</v>
      </c>
      <c r="E591" s="20">
        <v>7.3871383525338699</v>
      </c>
      <c r="F591" s="20">
        <v>6.1206327459720198</v>
      </c>
      <c r="G591" s="20">
        <v>2.0705904666019102</v>
      </c>
      <c r="H591" s="20">
        <v>11.1075466623534</v>
      </c>
      <c r="I591" s="20">
        <v>10.8832558931981</v>
      </c>
      <c r="J591" s="20">
        <v>41.626386094303697</v>
      </c>
      <c r="K591" s="20">
        <v>38.146456836767399</v>
      </c>
      <c r="L591" s="20">
        <v>38.110366431306602</v>
      </c>
      <c r="M591" s="51">
        <v>23.357046276519</v>
      </c>
    </row>
    <row r="592" spans="1:13" x14ac:dyDescent="0.35">
      <c r="A592" s="19" t="str">
        <f>B3&amp;C583&amp;D592</f>
        <v>DISTRIBUCION VOLUMEN X CRITERIO (Consumiciones)Sardinas Ing.&lt;2MIL</v>
      </c>
      <c r="B592" s="19">
        <v>0</v>
      </c>
      <c r="C592" s="19">
        <v>0</v>
      </c>
      <c r="D592" s="20" t="s">
        <v>9</v>
      </c>
      <c r="E592" s="21" t="s">
        <v>282</v>
      </c>
      <c r="F592" s="20">
        <v>4.3765411627909403</v>
      </c>
      <c r="G592" s="21">
        <v>10.328992987854599</v>
      </c>
      <c r="H592" s="20">
        <v>3.3681278669852301</v>
      </c>
      <c r="I592" s="20">
        <v>3.2444754654369898</v>
      </c>
      <c r="J592" s="20" t="s">
        <v>282</v>
      </c>
      <c r="K592" s="20">
        <v>6.8650191788127</v>
      </c>
      <c r="L592" s="20" t="s">
        <v>282</v>
      </c>
      <c r="M592" s="51">
        <v>2.1787238720239701</v>
      </c>
    </row>
    <row r="593" spans="1:13" x14ac:dyDescent="0.35">
      <c r="A593" s="19" t="str">
        <f>B3&amp;C583&amp;D593</f>
        <v>DISTRIBUCION VOLUMEN X CRITERIO (Consumiciones)Sardinas Ing.2-5MIL</v>
      </c>
      <c r="B593" s="19">
        <v>0</v>
      </c>
      <c r="C593" s="19">
        <v>0</v>
      </c>
      <c r="D593" s="20" t="s">
        <v>10</v>
      </c>
      <c r="E593" s="20">
        <v>3.7808792448892898</v>
      </c>
      <c r="F593" s="20">
        <v>10.283837183152899</v>
      </c>
      <c r="G593" s="20">
        <v>4.3670847484064899</v>
      </c>
      <c r="H593" s="20">
        <v>7.4098265337149396</v>
      </c>
      <c r="I593" s="20">
        <v>2.23617184698809</v>
      </c>
      <c r="J593" s="20">
        <v>10.7469098733325</v>
      </c>
      <c r="K593" s="20">
        <v>2.3067449674647298</v>
      </c>
      <c r="L593" s="20">
        <v>4.1614573182305401</v>
      </c>
      <c r="M593" s="51">
        <v>3.7200680756844502</v>
      </c>
    </row>
    <row r="594" spans="1:13" x14ac:dyDescent="0.35">
      <c r="A594" s="19" t="str">
        <f>B3&amp;C583&amp;D594</f>
        <v>DISTRIBUCION VOLUMEN X CRITERIO (Consumiciones)Sardinas Ing.5-10MIL</v>
      </c>
      <c r="B594" s="19">
        <v>0</v>
      </c>
      <c r="C594" s="19">
        <v>0</v>
      </c>
      <c r="D594" s="20" t="s">
        <v>11</v>
      </c>
      <c r="E594" s="20">
        <v>5.5673322806055898</v>
      </c>
      <c r="F594" s="20">
        <v>12.3412979292949</v>
      </c>
      <c r="G594" s="20">
        <v>7.2773945164881102</v>
      </c>
      <c r="H594" s="20">
        <v>9.3666059084854005</v>
      </c>
      <c r="I594" s="20">
        <v>9.2157316957543003</v>
      </c>
      <c r="J594" s="20">
        <v>0.82498147798132704</v>
      </c>
      <c r="K594" s="20">
        <v>5.6474093995521502</v>
      </c>
      <c r="L594" s="20">
        <v>15.426056765326299</v>
      </c>
      <c r="M594" s="51">
        <v>4.4109550234710797</v>
      </c>
    </row>
    <row r="595" spans="1:13" x14ac:dyDescent="0.35">
      <c r="A595" s="19" t="str">
        <f>B3&amp;C583&amp;D595</f>
        <v>DISTRIBUCION VOLUMEN X CRITERIO (Consumiciones)Sardinas Ing.10-30MIL</v>
      </c>
      <c r="B595" s="19">
        <v>0</v>
      </c>
      <c r="C595" s="19">
        <v>0</v>
      </c>
      <c r="D595" s="20" t="s">
        <v>12</v>
      </c>
      <c r="E595" s="20">
        <v>34.825226922635601</v>
      </c>
      <c r="F595" s="20">
        <v>21.502885680619599</v>
      </c>
      <c r="G595" s="20">
        <v>36.456739529640302</v>
      </c>
      <c r="H595" s="20">
        <v>24.852702178563501</v>
      </c>
      <c r="I595" s="20">
        <v>37.165852103247097</v>
      </c>
      <c r="J595" s="20">
        <v>17.316254530152101</v>
      </c>
      <c r="K595" s="20">
        <v>10.4132819484346</v>
      </c>
      <c r="L595" s="20">
        <v>24.0731725462364</v>
      </c>
      <c r="M595" s="51">
        <v>17.939461390468001</v>
      </c>
    </row>
    <row r="596" spans="1:13" x14ac:dyDescent="0.35">
      <c r="A596" s="19" t="str">
        <f>B3&amp;C583&amp;D596</f>
        <v>DISTRIBUCION VOLUMEN X CRITERIO (Consumiciones)Sardinas Ing.30-100MIL</v>
      </c>
      <c r="B596" s="19">
        <v>0</v>
      </c>
      <c r="C596" s="19">
        <v>0</v>
      </c>
      <c r="D596" s="20" t="s">
        <v>13</v>
      </c>
      <c r="E596" s="20">
        <v>11.9552638664399</v>
      </c>
      <c r="F596" s="20">
        <v>11.3331854825755</v>
      </c>
      <c r="G596" s="20">
        <v>29.786292638310801</v>
      </c>
      <c r="H596" s="20">
        <v>15.186945519175801</v>
      </c>
      <c r="I596" s="20">
        <v>15.193176920849799</v>
      </c>
      <c r="J596" s="20">
        <v>14.426261364757099</v>
      </c>
      <c r="K596" s="20">
        <v>12.322179364897799</v>
      </c>
      <c r="L596" s="20">
        <v>4.0050396715727299</v>
      </c>
      <c r="M596" s="51">
        <v>19.374045211152801</v>
      </c>
    </row>
    <row r="597" spans="1:13" x14ac:dyDescent="0.35">
      <c r="A597" s="19" t="str">
        <f>B3&amp;C583&amp;D597</f>
        <v>DISTRIBUCION VOLUMEN X CRITERIO (Consumiciones)Sardinas Ing.100-200MIL</v>
      </c>
      <c r="B597" s="19">
        <v>0</v>
      </c>
      <c r="C597" s="19">
        <v>0</v>
      </c>
      <c r="D597" s="20" t="s">
        <v>14</v>
      </c>
      <c r="E597" s="20">
        <v>7.6477301812273897</v>
      </c>
      <c r="F597" s="20">
        <v>4.2855896291675002</v>
      </c>
      <c r="G597" s="20">
        <v>1.84489368339703</v>
      </c>
      <c r="H597" s="20">
        <v>4.3898671551664998</v>
      </c>
      <c r="I597" s="20">
        <v>5.9826485337555697</v>
      </c>
      <c r="J597" s="20">
        <v>3.35774491531709</v>
      </c>
      <c r="K597" s="20">
        <v>5.9457501435359204</v>
      </c>
      <c r="L597" s="20">
        <v>0.95179583559514103</v>
      </c>
      <c r="M597" s="51">
        <v>5.9125435140400704</v>
      </c>
    </row>
    <row r="598" spans="1:13" x14ac:dyDescent="0.35">
      <c r="A598" s="19" t="str">
        <f>B3&amp;C583&amp;D598</f>
        <v>DISTRIBUCION VOLUMEN X CRITERIO (Consumiciones)Sardinas Ing.200-500MIL</v>
      </c>
      <c r="B598" s="19">
        <v>0</v>
      </c>
      <c r="C598" s="19">
        <v>0</v>
      </c>
      <c r="D598" s="20" t="s">
        <v>15</v>
      </c>
      <c r="E598" s="20">
        <v>5.30071594111189</v>
      </c>
      <c r="F598" s="20">
        <v>7.3084978604820803</v>
      </c>
      <c r="G598" s="20">
        <v>1.4094174743514301</v>
      </c>
      <c r="H598" s="20">
        <v>7.8525053211199003</v>
      </c>
      <c r="I598" s="20">
        <v>6.6481574026904404</v>
      </c>
      <c r="J598" s="20">
        <v>38.942786833429999</v>
      </c>
      <c r="K598" s="20">
        <v>39.528626123290302</v>
      </c>
      <c r="L598" s="20">
        <v>36.982804977778898</v>
      </c>
      <c r="M598" s="51">
        <v>22.696666950532599</v>
      </c>
    </row>
    <row r="599" spans="1:13" x14ac:dyDescent="0.35">
      <c r="A599" s="19" t="str">
        <f>B3&amp;C583&amp;D599</f>
        <v>DISTRIBUCION VOLUMEN X CRITERIO (Consumiciones)Sardinas Ing.&gt;500MIL</v>
      </c>
      <c r="B599" s="19">
        <v>0</v>
      </c>
      <c r="C599" s="19">
        <v>0</v>
      </c>
      <c r="D599" s="20" t="s">
        <v>16</v>
      </c>
      <c r="E599" s="20">
        <v>30.922847936051902</v>
      </c>
      <c r="F599" s="20">
        <v>28.568165590085201</v>
      </c>
      <c r="G599" s="20">
        <v>8.52918654859225</v>
      </c>
      <c r="H599" s="20">
        <v>27.5734078130168</v>
      </c>
      <c r="I599" s="20">
        <v>20.3137799766947</v>
      </c>
      <c r="J599" s="20">
        <v>14.3850596758574</v>
      </c>
      <c r="K599" s="20">
        <v>16.971003961399301</v>
      </c>
      <c r="L599" s="20">
        <v>14.3996649648063</v>
      </c>
      <c r="M599" s="51">
        <v>23.767540307513698</v>
      </c>
    </row>
    <row r="600" spans="1:13" x14ac:dyDescent="0.35">
      <c r="A600" s="19" t="str">
        <f>B3&amp;C583&amp;D600</f>
        <v>DISTRIBUCION VOLUMEN X CRITERIO (Consumiciones)Sardinas Ing.DE 15 A 19 AÑOS</v>
      </c>
      <c r="B600" s="19">
        <v>0</v>
      </c>
      <c r="C600" s="19">
        <v>0</v>
      </c>
      <c r="D600" s="20" t="s">
        <v>39</v>
      </c>
      <c r="E600" s="20" t="s">
        <v>282</v>
      </c>
      <c r="F600" s="20" t="s">
        <v>282</v>
      </c>
      <c r="G600" s="20" t="s">
        <v>282</v>
      </c>
      <c r="H600" s="20" t="s">
        <v>282</v>
      </c>
      <c r="I600" s="20" t="s">
        <v>282</v>
      </c>
      <c r="J600" s="20" t="s">
        <v>282</v>
      </c>
      <c r="K600" s="20" t="s">
        <v>282</v>
      </c>
      <c r="L600" s="20">
        <v>2.3842593993863299</v>
      </c>
      <c r="M600" s="51">
        <v>1.3553689330174901</v>
      </c>
    </row>
    <row r="601" spans="1:13" x14ac:dyDescent="0.35">
      <c r="A601" s="19" t="str">
        <f>B3&amp;C583&amp;D601</f>
        <v>DISTRIBUCION VOLUMEN X CRITERIO (Consumiciones)Sardinas Ing.DE 20 A 24 AÑOS</v>
      </c>
      <c r="B601" s="19">
        <v>0</v>
      </c>
      <c r="C601" s="19">
        <v>0</v>
      </c>
      <c r="D601" s="20" t="s">
        <v>40</v>
      </c>
      <c r="E601" s="20">
        <v>0.35872401272316701</v>
      </c>
      <c r="F601" s="20">
        <v>1.0426540800073001</v>
      </c>
      <c r="G601" s="20">
        <v>0.41798803184889499</v>
      </c>
      <c r="H601" s="20" t="s">
        <v>282</v>
      </c>
      <c r="I601" s="20">
        <v>0.70540360637605704</v>
      </c>
      <c r="J601" s="20" t="s">
        <v>282</v>
      </c>
      <c r="K601" s="20">
        <v>0.68068833599557099</v>
      </c>
      <c r="L601" s="20" t="s">
        <v>282</v>
      </c>
      <c r="M601" s="51" t="s">
        <v>282</v>
      </c>
    </row>
    <row r="602" spans="1:13" x14ac:dyDescent="0.35">
      <c r="A602" s="19" t="str">
        <f>B3&amp;C583&amp;D602</f>
        <v>DISTRIBUCION VOLUMEN X CRITERIO (Consumiciones)Sardinas Ing.DE 25 A 34 AÑOS</v>
      </c>
      <c r="B602" s="19">
        <v>0</v>
      </c>
      <c r="C602" s="19">
        <v>0</v>
      </c>
      <c r="D602" s="20" t="s">
        <v>41</v>
      </c>
      <c r="E602" s="20">
        <v>2.2401568524850801</v>
      </c>
      <c r="F602" s="20">
        <v>4.0526536965625697</v>
      </c>
      <c r="G602" s="20">
        <v>1.8077668904786599</v>
      </c>
      <c r="H602" s="20">
        <v>5.2409092707215903</v>
      </c>
      <c r="I602" s="20">
        <v>3.0567422201937999</v>
      </c>
      <c r="J602" s="20">
        <v>9.8607133562429503</v>
      </c>
      <c r="K602" s="20">
        <v>2.92360103570801</v>
      </c>
      <c r="L602" s="20">
        <v>4.3492739065460002</v>
      </c>
      <c r="M602" s="51">
        <v>1.7942665744392099</v>
      </c>
    </row>
    <row r="603" spans="1:13" x14ac:dyDescent="0.35">
      <c r="A603" s="19" t="str">
        <f>B3&amp;C583&amp;D603</f>
        <v>DISTRIBUCION VOLUMEN X CRITERIO (Consumiciones)Sardinas Ing.DE 35 A 49 AÑOS</v>
      </c>
      <c r="B603" s="19">
        <v>0</v>
      </c>
      <c r="C603" s="19">
        <v>0</v>
      </c>
      <c r="D603" s="20" t="s">
        <v>42</v>
      </c>
      <c r="E603" s="20">
        <v>18.6883637716412</v>
      </c>
      <c r="F603" s="20">
        <v>14.536798775464099</v>
      </c>
      <c r="G603" s="20">
        <v>10.457884586751399</v>
      </c>
      <c r="H603" s="20">
        <v>7.26108797795571</v>
      </c>
      <c r="I603" s="20">
        <v>11.3150554351568</v>
      </c>
      <c r="J603" s="20">
        <v>5.4660995885147798</v>
      </c>
      <c r="K603" s="20">
        <v>2.4419734961235</v>
      </c>
      <c r="L603" s="20">
        <v>10.2709785239725</v>
      </c>
      <c r="M603" s="51">
        <v>12.8827627917809</v>
      </c>
    </row>
    <row r="604" spans="1:13" x14ac:dyDescent="0.35">
      <c r="A604" s="19" t="str">
        <f>B3&amp;C583&amp;D604</f>
        <v>DISTRIBUCION VOLUMEN X CRITERIO (Consumiciones)Sardinas Ing.DE 50 A 59 AÑOS</v>
      </c>
      <c r="B604" s="19">
        <v>0</v>
      </c>
      <c r="C604" s="19">
        <v>0</v>
      </c>
      <c r="D604" s="20" t="s">
        <v>43</v>
      </c>
      <c r="E604" s="20">
        <v>24.648579270919299</v>
      </c>
      <c r="F604" s="20">
        <v>24.679367668562801</v>
      </c>
      <c r="G604" s="20">
        <v>38.936479463418401</v>
      </c>
      <c r="H604" s="20">
        <v>27.042267235969302</v>
      </c>
      <c r="I604" s="20">
        <v>22.994458724514899</v>
      </c>
      <c r="J604" s="20">
        <v>16.397583670743799</v>
      </c>
      <c r="K604" s="20">
        <v>19.083507044026899</v>
      </c>
      <c r="L604" s="20">
        <v>21.177366963957098</v>
      </c>
      <c r="M604" s="51">
        <v>23.801093694874201</v>
      </c>
    </row>
    <row r="605" spans="1:13" x14ac:dyDescent="0.35">
      <c r="A605" s="19" t="str">
        <f>B3&amp;C583&amp;D605</f>
        <v>DISTRIBUCION VOLUMEN X CRITERIO (Consumiciones)Sardinas Ing.DE 60 A 75 AÑOS</v>
      </c>
      <c r="B605" s="19">
        <v>0</v>
      </c>
      <c r="C605" s="19">
        <v>0</v>
      </c>
      <c r="D605" s="20" t="s">
        <v>44</v>
      </c>
      <c r="E605" s="20">
        <v>54.064175125021002</v>
      </c>
      <c r="F605" s="20">
        <v>55.688506088998601</v>
      </c>
      <c r="G605" s="20">
        <v>48.379868265256199</v>
      </c>
      <c r="H605" s="20">
        <v>60.455716789318302</v>
      </c>
      <c r="I605" s="20">
        <v>61.928333838083702</v>
      </c>
      <c r="J605" s="20">
        <v>68.275603384498496</v>
      </c>
      <c r="K605" s="20">
        <v>74.870227893616899</v>
      </c>
      <c r="L605" s="20">
        <v>61.818123186251398</v>
      </c>
      <c r="M605" s="51">
        <v>60.166513436996503</v>
      </c>
    </row>
    <row r="606" spans="1:13" x14ac:dyDescent="0.35">
      <c r="A606" s="19" t="str">
        <f>B3&amp;C583&amp;D606</f>
        <v>DISTRIBUCION VOLUMEN X CRITERIO (Consumiciones)Sardinas Ing.NIVEL ALTO</v>
      </c>
      <c r="B606" s="19">
        <v>0</v>
      </c>
      <c r="C606" s="19">
        <v>0</v>
      </c>
      <c r="D606" s="20" t="s">
        <v>256</v>
      </c>
      <c r="E606" s="20">
        <v>12.178180438148701</v>
      </c>
      <c r="F606" s="20">
        <v>19.660314611213</v>
      </c>
      <c r="G606" s="20">
        <v>16.3275749604725</v>
      </c>
      <c r="H606" s="20">
        <v>29.491398546906499</v>
      </c>
      <c r="I606" s="20">
        <v>17.994305543564099</v>
      </c>
      <c r="J606" s="20">
        <v>9.1759263468305505</v>
      </c>
      <c r="K606" s="20">
        <v>13.4103722771723</v>
      </c>
      <c r="L606" s="20">
        <v>8.5025476988111706</v>
      </c>
      <c r="M606" s="51">
        <v>22.385431855666301</v>
      </c>
    </row>
    <row r="607" spans="1:13" x14ac:dyDescent="0.35">
      <c r="A607" s="19" t="str">
        <f>B3&amp;C583&amp;D607</f>
        <v>DISTRIBUCION VOLUMEN X CRITERIO (Consumiciones)Sardinas Ing.NIVEL MEDIO ALTO</v>
      </c>
      <c r="B607" s="19">
        <v>0</v>
      </c>
      <c r="C607" s="19">
        <v>0</v>
      </c>
      <c r="D607" s="20" t="s">
        <v>257</v>
      </c>
      <c r="E607" s="20">
        <v>20.284998170159099</v>
      </c>
      <c r="F607" s="20">
        <v>30.359230706253399</v>
      </c>
      <c r="G607" s="20">
        <v>15.1227267248531</v>
      </c>
      <c r="H607" s="20">
        <v>8.1187497469059302</v>
      </c>
      <c r="I607" s="20">
        <v>10.380440935907799</v>
      </c>
      <c r="J607" s="20">
        <v>13.100494212915899</v>
      </c>
      <c r="K607" s="20">
        <v>7.58438307260956</v>
      </c>
      <c r="L607" s="20">
        <v>12.6655466767898</v>
      </c>
      <c r="M607" s="51">
        <v>10.0291759140338</v>
      </c>
    </row>
    <row r="608" spans="1:13" x14ac:dyDescent="0.35">
      <c r="A608" s="19" t="str">
        <f>B3&amp;C583&amp;D608</f>
        <v>DISTRIBUCION VOLUMEN X CRITERIO (Consumiciones)Sardinas Ing.NIVEL MEDIO</v>
      </c>
      <c r="B608" s="19">
        <v>0</v>
      </c>
      <c r="C608" s="19">
        <v>0</v>
      </c>
      <c r="D608" s="20" t="s">
        <v>258</v>
      </c>
      <c r="E608" s="20">
        <v>29.630618781216</v>
      </c>
      <c r="F608" s="20">
        <v>20.711212234581101</v>
      </c>
      <c r="G608" s="20">
        <v>9.8821052034514807</v>
      </c>
      <c r="H608" s="20">
        <v>17.1743279167497</v>
      </c>
      <c r="I608" s="20">
        <v>29.935590134759298</v>
      </c>
      <c r="J608" s="20">
        <v>48.369437645727103</v>
      </c>
      <c r="K608" s="20">
        <v>41.3749383131588</v>
      </c>
      <c r="L608" s="20">
        <v>49.849270936375902</v>
      </c>
      <c r="M608" s="51">
        <v>36.336059170404702</v>
      </c>
    </row>
    <row r="609" spans="1:13" x14ac:dyDescent="0.35">
      <c r="A609" s="19" t="str">
        <f>B3&amp;C583&amp;D609</f>
        <v>DISTRIBUCION VOLUMEN X CRITERIO (Consumiciones)Sardinas Ing.NIVEL MEDIO BAJO</v>
      </c>
      <c r="B609" s="19">
        <v>0</v>
      </c>
      <c r="C609" s="19">
        <v>0</v>
      </c>
      <c r="D609" s="20" t="s">
        <v>259</v>
      </c>
      <c r="E609" s="20">
        <v>20.934298496314501</v>
      </c>
      <c r="F609" s="20">
        <v>13.624656324713399</v>
      </c>
      <c r="G609" s="20">
        <v>42.411674619436901</v>
      </c>
      <c r="H609" s="20">
        <v>16.7054560877989</v>
      </c>
      <c r="I609" s="20">
        <v>23.8601793343277</v>
      </c>
      <c r="J609" s="20">
        <v>12.454537648677899</v>
      </c>
      <c r="K609" s="20">
        <v>19.976842231737301</v>
      </c>
      <c r="L609" s="20">
        <v>8.0962736810959406</v>
      </c>
      <c r="M609" s="51">
        <v>10.628953846875801</v>
      </c>
    </row>
    <row r="610" spans="1:13" x14ac:dyDescent="0.35">
      <c r="A610" s="19" t="str">
        <f>B3&amp;C583&amp;D610</f>
        <v>DISTRIBUCION VOLUMEN X CRITERIO (Consumiciones)Sardinas Ing.HOMBRE</v>
      </c>
      <c r="B610" s="19">
        <v>0</v>
      </c>
      <c r="C610" s="19">
        <v>0</v>
      </c>
      <c r="D610" s="20" t="s">
        <v>21</v>
      </c>
      <c r="E610" s="20">
        <v>60.518115182891599</v>
      </c>
      <c r="F610" s="20">
        <v>68.155537615409102</v>
      </c>
      <c r="G610" s="20">
        <v>61.317950099616397</v>
      </c>
      <c r="H610" s="20">
        <v>78.065516310727602</v>
      </c>
      <c r="I610" s="20">
        <v>42.540929284044303</v>
      </c>
      <c r="J610" s="20">
        <v>69.008881264755502</v>
      </c>
      <c r="K610" s="20">
        <v>77.624745948967899</v>
      </c>
      <c r="L610" s="20">
        <v>79.277179390639901</v>
      </c>
      <c r="M610" s="51">
        <v>61.878409649819503</v>
      </c>
    </row>
    <row r="611" spans="1:13" x14ac:dyDescent="0.35">
      <c r="A611" s="19" t="str">
        <f>B3&amp;C583&amp;D611</f>
        <v>DISTRIBUCION VOLUMEN X CRITERIO (Consumiciones)Sardinas Ing.MUJER</v>
      </c>
      <c r="B611" s="19">
        <v>0</v>
      </c>
      <c r="C611" s="19">
        <v>0</v>
      </c>
      <c r="D611" s="20" t="s">
        <v>22</v>
      </c>
      <c r="E611" s="20">
        <v>39.481896907236397</v>
      </c>
      <c r="F611" s="20">
        <v>31.84445202122</v>
      </c>
      <c r="G611" s="20">
        <v>38.682049900383603</v>
      </c>
      <c r="H611" s="20">
        <v>21.934490711535499</v>
      </c>
      <c r="I611" s="20">
        <v>57.459070715955697</v>
      </c>
      <c r="J611" s="20">
        <v>30.991118735244498</v>
      </c>
      <c r="K611" s="20">
        <v>22.375251307870801</v>
      </c>
      <c r="L611" s="20">
        <v>20.722823438093599</v>
      </c>
      <c r="M611" s="51">
        <v>38.121590350180497</v>
      </c>
    </row>
    <row r="612" spans="1:13" x14ac:dyDescent="0.35">
      <c r="A612" s="19" t="str">
        <f>B3&amp;C612&amp;D612</f>
        <v>DISTRIBUCION VOLUMEN X CRITERIO (Consumiciones)Rape Ing.T.ESPAÑA</v>
      </c>
      <c r="B612" s="19">
        <v>0</v>
      </c>
      <c r="C612" s="19" t="s">
        <v>140</v>
      </c>
      <c r="D612" s="20" t="s">
        <v>36</v>
      </c>
      <c r="E612" s="20">
        <v>100</v>
      </c>
      <c r="F612" s="20">
        <v>100</v>
      </c>
      <c r="G612" s="20">
        <v>100</v>
      </c>
      <c r="H612" s="20">
        <v>100</v>
      </c>
      <c r="I612" s="20">
        <v>100</v>
      </c>
      <c r="J612" s="20">
        <v>100</v>
      </c>
      <c r="K612" s="20">
        <v>100</v>
      </c>
      <c r="L612" s="20">
        <v>100</v>
      </c>
      <c r="M612" s="51">
        <v>100</v>
      </c>
    </row>
    <row r="613" spans="1:13" x14ac:dyDescent="0.35">
      <c r="A613" s="19" t="str">
        <f>B3&amp;C612&amp;D613</f>
        <v>DISTRIBUCION VOLUMEN X CRITERIO (Consumiciones)Rape Ing.BCN AM</v>
      </c>
      <c r="B613" s="19">
        <v>0</v>
      </c>
      <c r="C613" s="19">
        <v>0</v>
      </c>
      <c r="D613" s="20" t="s">
        <v>1</v>
      </c>
      <c r="E613" s="20">
        <v>6.4984185929068499</v>
      </c>
      <c r="F613" s="20" t="s">
        <v>282</v>
      </c>
      <c r="G613" s="20">
        <v>13.540698345123801</v>
      </c>
      <c r="H613" s="20">
        <v>2.1431652624167401</v>
      </c>
      <c r="I613" s="20">
        <v>6.9760612394338199</v>
      </c>
      <c r="J613" s="20">
        <v>8.6513203559765408</v>
      </c>
      <c r="K613" s="20">
        <v>6.3745132952645998</v>
      </c>
      <c r="L613" s="20">
        <v>3.2027222895260801</v>
      </c>
      <c r="M613" s="51">
        <v>15.8811769724537</v>
      </c>
    </row>
    <row r="614" spans="1:13" x14ac:dyDescent="0.35">
      <c r="A614" s="19" t="str">
        <f>B3&amp;C612&amp;D614</f>
        <v>DISTRIBUCION VOLUMEN X CRITERIO (Consumiciones)Rape Ing.REST.CAT ARAGON</v>
      </c>
      <c r="B614" s="19">
        <v>0</v>
      </c>
      <c r="C614" s="19">
        <v>0</v>
      </c>
      <c r="D614" s="20" t="s">
        <v>2</v>
      </c>
      <c r="E614" s="20">
        <v>11.636235735954701</v>
      </c>
      <c r="F614" s="20">
        <v>5.4463239700551096</v>
      </c>
      <c r="G614" s="20">
        <v>14.1571834728213</v>
      </c>
      <c r="H614" s="20">
        <v>10.2410426354349</v>
      </c>
      <c r="I614" s="20">
        <v>39.231601154548898</v>
      </c>
      <c r="J614" s="20">
        <v>27.9581823254385</v>
      </c>
      <c r="K614" s="20">
        <v>48.564782502201702</v>
      </c>
      <c r="L614" s="20">
        <v>4.2779970722273797</v>
      </c>
      <c r="M614" s="51">
        <v>59.050077113555098</v>
      </c>
    </row>
    <row r="615" spans="1:13" x14ac:dyDescent="0.35">
      <c r="A615" s="19" t="str">
        <f>B3&amp;C612&amp;D615</f>
        <v>DISTRIBUCION VOLUMEN X CRITERIO (Consumiciones)Rape Ing.LEVANTE</v>
      </c>
      <c r="B615" s="19">
        <v>0</v>
      </c>
      <c r="C615" s="19">
        <v>0</v>
      </c>
      <c r="D615" s="20" t="s">
        <v>3</v>
      </c>
      <c r="E615" s="20">
        <v>15.2896077960455</v>
      </c>
      <c r="F615" s="20">
        <v>16.150931609603902</v>
      </c>
      <c r="G615" s="20">
        <v>28.9653674256943</v>
      </c>
      <c r="H615" s="20">
        <v>17.3240249457711</v>
      </c>
      <c r="I615" s="20">
        <v>14.4432180917241</v>
      </c>
      <c r="J615" s="20">
        <v>18.0962694704155</v>
      </c>
      <c r="K615" s="20">
        <v>5.5711055367054696</v>
      </c>
      <c r="L615" s="20">
        <v>16.320761352349599</v>
      </c>
      <c r="M615" s="51" t="s">
        <v>282</v>
      </c>
    </row>
    <row r="616" spans="1:13" x14ac:dyDescent="0.35">
      <c r="A616" s="19" t="str">
        <f>B3&amp;C612&amp;D616</f>
        <v>DISTRIBUCION VOLUMEN X CRITERIO (Consumiciones)Rape Ing.ANDALUCIA</v>
      </c>
      <c r="B616" s="19">
        <v>0</v>
      </c>
      <c r="C616" s="19">
        <v>0</v>
      </c>
      <c r="D616" s="20" t="s">
        <v>4</v>
      </c>
      <c r="E616" s="20">
        <v>34.190754192234401</v>
      </c>
      <c r="F616" s="20">
        <v>4.0659391073344802</v>
      </c>
      <c r="G616" s="20">
        <v>6.7286842115056098</v>
      </c>
      <c r="H616" s="20">
        <v>2.9548087702523298</v>
      </c>
      <c r="I616" s="20">
        <v>10.280808113122999</v>
      </c>
      <c r="J616" s="20" t="s">
        <v>282</v>
      </c>
      <c r="K616" s="20">
        <v>8.7785985821353307</v>
      </c>
      <c r="L616" s="20" t="s">
        <v>282</v>
      </c>
      <c r="M616" s="51" t="s">
        <v>282</v>
      </c>
    </row>
    <row r="617" spans="1:13" x14ac:dyDescent="0.35">
      <c r="A617" s="19" t="str">
        <f>B3&amp;C612&amp;D617</f>
        <v>DISTRIBUCION VOLUMEN X CRITERIO (Consumiciones)Rape Ing.MDD AM</v>
      </c>
      <c r="B617" s="19">
        <v>0</v>
      </c>
      <c r="C617" s="19">
        <v>0</v>
      </c>
      <c r="D617" s="20" t="s">
        <v>5</v>
      </c>
      <c r="E617" s="20">
        <v>4.0399648431084998</v>
      </c>
      <c r="F617" s="20">
        <v>3.4752944144025499</v>
      </c>
      <c r="G617" s="20">
        <v>20.391763204215501</v>
      </c>
      <c r="H617" s="20">
        <v>7.5978911138508503</v>
      </c>
      <c r="I617" s="20">
        <v>17.705991710566501</v>
      </c>
      <c r="J617" s="20">
        <v>12.391850493086499</v>
      </c>
      <c r="K617" s="20">
        <v>9.3931115395571698</v>
      </c>
      <c r="L617" s="20" t="s">
        <v>282</v>
      </c>
      <c r="M617" s="51">
        <v>14.207774964724701</v>
      </c>
    </row>
    <row r="618" spans="1:13" x14ac:dyDescent="0.35">
      <c r="A618" s="19" t="str">
        <f>B3&amp;C612&amp;D618</f>
        <v>DISTRIBUCION VOLUMEN X CRITERIO (Consumiciones)Rape Ing.RTO CENTRO</v>
      </c>
      <c r="B618" s="19">
        <v>0</v>
      </c>
      <c r="C618" s="19">
        <v>0</v>
      </c>
      <c r="D618" s="20" t="s">
        <v>6</v>
      </c>
      <c r="E618" s="20" t="s">
        <v>282</v>
      </c>
      <c r="F618" s="20">
        <v>4.4305025677389303</v>
      </c>
      <c r="G618" s="20">
        <v>4.8733481938516103</v>
      </c>
      <c r="H618" s="20">
        <v>1.74414000866146</v>
      </c>
      <c r="I618" s="20">
        <v>4.2141789479670999</v>
      </c>
      <c r="J618" s="20" t="s">
        <v>282</v>
      </c>
      <c r="K618" s="20" t="s">
        <v>282</v>
      </c>
      <c r="L618" s="20">
        <v>8.1800678764708703</v>
      </c>
      <c r="M618" s="51">
        <v>5.7177883680954302</v>
      </c>
    </row>
    <row r="619" spans="1:13" x14ac:dyDescent="0.35">
      <c r="A619" s="19" t="str">
        <f>B3&amp;C612&amp;D619</f>
        <v>DISTRIBUCION VOLUMEN X CRITERIO (Consumiciones)Rape Ing.NORTE-CENTRO</v>
      </c>
      <c r="B619" s="19">
        <v>0</v>
      </c>
      <c r="C619" s="19">
        <v>0</v>
      </c>
      <c r="D619" s="20" t="s">
        <v>7</v>
      </c>
      <c r="E619" s="20">
        <v>25.2891023068929</v>
      </c>
      <c r="F619" s="20">
        <v>20.247852704641801</v>
      </c>
      <c r="G619" s="20" t="s">
        <v>282</v>
      </c>
      <c r="H619" s="20">
        <v>4.9069992011364096</v>
      </c>
      <c r="I619" s="20">
        <v>2.2791827514378502</v>
      </c>
      <c r="J619" s="20">
        <v>11.772759680790999</v>
      </c>
      <c r="K619" s="20">
        <v>12.6680748567432</v>
      </c>
      <c r="L619" s="20">
        <v>50.845583329444104</v>
      </c>
      <c r="M619" s="51">
        <v>1.93146737882065</v>
      </c>
    </row>
    <row r="620" spans="1:13" x14ac:dyDescent="0.35">
      <c r="A620" s="19" t="str">
        <f>B3&amp;C612&amp;D620</f>
        <v>DISTRIBUCION VOLUMEN X CRITERIO (Consumiciones)Rape Ing.NOROESTE</v>
      </c>
      <c r="B620" s="19">
        <v>0</v>
      </c>
      <c r="C620" s="19">
        <v>0</v>
      </c>
      <c r="D620" s="20" t="s">
        <v>8</v>
      </c>
      <c r="E620" s="20">
        <v>3.05591411424877</v>
      </c>
      <c r="F620" s="20">
        <v>46.183142838280602</v>
      </c>
      <c r="G620" s="20">
        <v>11.342935609795999</v>
      </c>
      <c r="H620" s="20">
        <v>53.087896790236201</v>
      </c>
      <c r="I620" s="20">
        <v>4.86897220978096</v>
      </c>
      <c r="J620" s="20">
        <v>21.129637891042499</v>
      </c>
      <c r="K620" s="20">
        <v>8.6498113839191397</v>
      </c>
      <c r="L620" s="20">
        <v>17.1728917440625</v>
      </c>
      <c r="M620" s="51">
        <v>3.2117189886134501</v>
      </c>
    </row>
    <row r="621" spans="1:13" x14ac:dyDescent="0.35">
      <c r="A621" s="19" t="str">
        <f>B3&amp;C612&amp;D621</f>
        <v>DISTRIBUCION VOLUMEN X CRITERIO (Consumiciones)Rape Ing.&lt;2MIL</v>
      </c>
      <c r="B621" s="19">
        <v>0</v>
      </c>
      <c r="C621" s="19">
        <v>0</v>
      </c>
      <c r="D621" s="20" t="s">
        <v>9</v>
      </c>
      <c r="E621" s="21" t="s">
        <v>282</v>
      </c>
      <c r="F621" s="20" t="s">
        <v>282</v>
      </c>
      <c r="G621" s="20">
        <v>4.8733481938516103</v>
      </c>
      <c r="H621" s="20" t="s">
        <v>282</v>
      </c>
      <c r="I621" s="20" t="s">
        <v>282</v>
      </c>
      <c r="J621" s="20">
        <v>10.8794016920072</v>
      </c>
      <c r="K621" s="20">
        <v>4.2807481067368096</v>
      </c>
      <c r="L621" s="20" t="s">
        <v>282</v>
      </c>
      <c r="M621" s="51">
        <v>16.535619899588301</v>
      </c>
    </row>
    <row r="622" spans="1:13" x14ac:dyDescent="0.35">
      <c r="A622" s="19" t="str">
        <f>B3&amp;C612&amp;D622</f>
        <v>DISTRIBUCION VOLUMEN X CRITERIO (Consumiciones)Rape Ing.2-5MIL</v>
      </c>
      <c r="B622" s="19">
        <v>0</v>
      </c>
      <c r="C622" s="19">
        <v>0</v>
      </c>
      <c r="D622" s="20" t="s">
        <v>10</v>
      </c>
      <c r="E622" s="20">
        <v>2.0316975559236701</v>
      </c>
      <c r="F622" s="20">
        <v>16.199605715762701</v>
      </c>
      <c r="G622" s="20">
        <v>1.4048474067899399</v>
      </c>
      <c r="H622" s="20" t="s">
        <v>282</v>
      </c>
      <c r="I622" s="20" t="s">
        <v>282</v>
      </c>
      <c r="J622" s="20" t="s">
        <v>282</v>
      </c>
      <c r="K622" s="20" t="s">
        <v>282</v>
      </c>
      <c r="L622" s="20">
        <v>6.5871071516137896</v>
      </c>
      <c r="M622" s="51" t="s">
        <v>282</v>
      </c>
    </row>
    <row r="623" spans="1:13" x14ac:dyDescent="0.35">
      <c r="A623" s="19" t="str">
        <f>B3&amp;C612&amp;D623</f>
        <v>DISTRIBUCION VOLUMEN X CRITERIO (Consumiciones)Rape Ing.5-10MIL</v>
      </c>
      <c r="B623" s="19">
        <v>0</v>
      </c>
      <c r="C623" s="19">
        <v>0</v>
      </c>
      <c r="D623" s="20" t="s">
        <v>11</v>
      </c>
      <c r="E623" s="20">
        <v>4.1621335898993097</v>
      </c>
      <c r="F623" s="20">
        <v>3.9752406251193899</v>
      </c>
      <c r="G623" s="20">
        <v>1.3202178095496799</v>
      </c>
      <c r="H623" s="20">
        <v>23.838402121205501</v>
      </c>
      <c r="I623" s="20">
        <v>22.4322484555065</v>
      </c>
      <c r="J623" s="20">
        <v>8.0179093453951005</v>
      </c>
      <c r="K623" s="20">
        <v>12.7306295162476</v>
      </c>
      <c r="L623" s="20">
        <v>7.4450155229794701</v>
      </c>
      <c r="M623" s="51" t="s">
        <v>282</v>
      </c>
    </row>
    <row r="624" spans="1:13" x14ac:dyDescent="0.35">
      <c r="A624" s="19" t="str">
        <f>B3&amp;C612&amp;D624</f>
        <v>DISTRIBUCION VOLUMEN X CRITERIO (Consumiciones)Rape Ing.10-30MIL</v>
      </c>
      <c r="B624" s="19">
        <v>0</v>
      </c>
      <c r="C624" s="19">
        <v>0</v>
      </c>
      <c r="D624" s="20" t="s">
        <v>12</v>
      </c>
      <c r="E624" s="20">
        <v>27.523303896450699</v>
      </c>
      <c r="F624" s="20">
        <v>23.723151914522798</v>
      </c>
      <c r="G624" s="20">
        <v>8.7734583452726103</v>
      </c>
      <c r="H624" s="20">
        <v>24.041112571535201</v>
      </c>
      <c r="I624" s="20">
        <v>18.752541571579901</v>
      </c>
      <c r="J624" s="20">
        <v>20.033640672867399</v>
      </c>
      <c r="K624" s="20">
        <v>6.4468807514851596</v>
      </c>
      <c r="L624" s="20">
        <v>55.775672404987098</v>
      </c>
      <c r="M624" s="51">
        <v>19.742092389863899</v>
      </c>
    </row>
    <row r="625" spans="1:13" x14ac:dyDescent="0.35">
      <c r="A625" s="19" t="str">
        <f>B3&amp;C612&amp;D625</f>
        <v>DISTRIBUCION VOLUMEN X CRITERIO (Consumiciones)Rape Ing.30-100MIL</v>
      </c>
      <c r="B625" s="19">
        <v>0</v>
      </c>
      <c r="C625" s="19">
        <v>0</v>
      </c>
      <c r="D625" s="20" t="s">
        <v>13</v>
      </c>
      <c r="E625" s="20">
        <v>27.580201658730001</v>
      </c>
      <c r="F625" s="20">
        <v>15.7213398630699</v>
      </c>
      <c r="G625" s="20">
        <v>24.092022953174499</v>
      </c>
      <c r="H625" s="20">
        <v>24.649215493215301</v>
      </c>
      <c r="I625" s="20">
        <v>29.2684006227739</v>
      </c>
      <c r="J625" s="20">
        <v>23.629870383673499</v>
      </c>
      <c r="K625" s="20">
        <v>32.1249926096895</v>
      </c>
      <c r="L625" s="20">
        <v>3.9603501758044</v>
      </c>
      <c r="M625" s="51">
        <v>34.484146917098499</v>
      </c>
    </row>
    <row r="626" spans="1:13" x14ac:dyDescent="0.35">
      <c r="A626" s="19" t="str">
        <f>B3&amp;C612&amp;D626</f>
        <v>DISTRIBUCION VOLUMEN X CRITERIO (Consumiciones)Rape Ing.100-200MIL</v>
      </c>
      <c r="B626" s="19">
        <v>0</v>
      </c>
      <c r="C626" s="19">
        <v>0</v>
      </c>
      <c r="D626" s="20" t="s">
        <v>14</v>
      </c>
      <c r="E626" s="20">
        <v>16.5129761967818</v>
      </c>
      <c r="F626" s="20">
        <v>15.792570301314299</v>
      </c>
      <c r="G626" s="20">
        <v>1.6639432720181899</v>
      </c>
      <c r="H626" s="20">
        <v>3.0343824064273002</v>
      </c>
      <c r="I626" s="20">
        <v>2.3645297914844901</v>
      </c>
      <c r="J626" s="20">
        <v>2.5081837406109999</v>
      </c>
      <c r="K626" s="20">
        <v>23.3221077395939</v>
      </c>
      <c r="L626" s="20">
        <v>5.6913954116662602</v>
      </c>
      <c r="M626" s="51">
        <v>1.93146737882065</v>
      </c>
    </row>
    <row r="627" spans="1:13" x14ac:dyDescent="0.35">
      <c r="A627" s="19" t="str">
        <f>B3&amp;C612&amp;D627</f>
        <v>DISTRIBUCION VOLUMEN X CRITERIO (Consumiciones)Rape Ing.200-500MIL</v>
      </c>
      <c r="B627" s="19">
        <v>0</v>
      </c>
      <c r="C627" s="19">
        <v>0</v>
      </c>
      <c r="D627" s="20" t="s">
        <v>15</v>
      </c>
      <c r="E627" s="20">
        <v>18.149721049801801</v>
      </c>
      <c r="F627" s="20">
        <v>17.0512826865805</v>
      </c>
      <c r="G627" s="20">
        <v>2.3670172781434999</v>
      </c>
      <c r="H627" s="20">
        <v>24.436858030663899</v>
      </c>
      <c r="I627" s="20">
        <v>8.2562659514719794</v>
      </c>
      <c r="J627" s="20">
        <v>13.3939543829241</v>
      </c>
      <c r="K627" s="20">
        <v>8.9932515907403392</v>
      </c>
      <c r="L627" s="20">
        <v>10.8546019734528</v>
      </c>
      <c r="M627" s="51">
        <v>11.8428372739917</v>
      </c>
    </row>
    <row r="628" spans="1:13" x14ac:dyDescent="0.35">
      <c r="A628" s="19" t="str">
        <f>B3&amp;C612&amp;D628</f>
        <v>DISTRIBUCION VOLUMEN X CRITERIO (Consumiciones)Rape Ing.&gt;500MIL</v>
      </c>
      <c r="B628" s="19">
        <v>0</v>
      </c>
      <c r="C628" s="19">
        <v>0</v>
      </c>
      <c r="D628" s="20" t="s">
        <v>16</v>
      </c>
      <c r="E628" s="20">
        <v>4.0399648431084998</v>
      </c>
      <c r="F628" s="20">
        <v>7.5368104921231902</v>
      </c>
      <c r="G628" s="20">
        <v>55.505133577204603</v>
      </c>
      <c r="H628" s="20" t="s">
        <v>282</v>
      </c>
      <c r="I628" s="20">
        <v>18.926026048442701</v>
      </c>
      <c r="J628" s="20">
        <v>21.5370593253805</v>
      </c>
      <c r="K628" s="20">
        <v>12.1013973637515</v>
      </c>
      <c r="L628" s="20">
        <v>9.6858724782142591</v>
      </c>
      <c r="M628" s="51">
        <v>15.4638298301987</v>
      </c>
    </row>
    <row r="629" spans="1:13" x14ac:dyDescent="0.35">
      <c r="A629" s="19" t="str">
        <f>B3&amp;C612&amp;D629</f>
        <v>DISTRIBUCION VOLUMEN X CRITERIO (Consumiciones)Rape Ing.DE 15 A 19 AÑOS</v>
      </c>
      <c r="B629" s="19">
        <v>0</v>
      </c>
      <c r="C629" s="19">
        <v>0</v>
      </c>
      <c r="D629" s="20" t="s">
        <v>39</v>
      </c>
      <c r="E629" s="20" t="s">
        <v>282</v>
      </c>
      <c r="F629" s="20" t="s">
        <v>282</v>
      </c>
      <c r="G629" s="20" t="s">
        <v>282</v>
      </c>
      <c r="H629" s="20" t="s">
        <v>282</v>
      </c>
      <c r="I629" s="20" t="s">
        <v>282</v>
      </c>
      <c r="J629" s="20" t="s">
        <v>282</v>
      </c>
      <c r="K629" s="20" t="s">
        <v>282</v>
      </c>
      <c r="L629" s="20" t="s">
        <v>282</v>
      </c>
      <c r="M629" s="51" t="s">
        <v>282</v>
      </c>
    </row>
    <row r="630" spans="1:13" x14ac:dyDescent="0.35">
      <c r="A630" s="19" t="str">
        <f>B3&amp;C612&amp;D630</f>
        <v>DISTRIBUCION VOLUMEN X CRITERIO (Consumiciones)Rape Ing.DE 20 A 24 AÑOS</v>
      </c>
      <c r="B630" s="19">
        <v>0</v>
      </c>
      <c r="C630" s="19">
        <v>0</v>
      </c>
      <c r="D630" s="20" t="s">
        <v>40</v>
      </c>
      <c r="E630" s="20" t="s">
        <v>282</v>
      </c>
      <c r="F630" s="20" t="s">
        <v>282</v>
      </c>
      <c r="G630" s="20" t="s">
        <v>282</v>
      </c>
      <c r="H630" s="20" t="s">
        <v>282</v>
      </c>
      <c r="I630" s="20" t="s">
        <v>282</v>
      </c>
      <c r="J630" s="20" t="s">
        <v>282</v>
      </c>
      <c r="K630" s="20" t="s">
        <v>282</v>
      </c>
      <c r="L630" s="20" t="s">
        <v>282</v>
      </c>
      <c r="M630" s="51" t="s">
        <v>282</v>
      </c>
    </row>
    <row r="631" spans="1:13" x14ac:dyDescent="0.35">
      <c r="A631" s="19" t="str">
        <f>B3&amp;C612&amp;D631</f>
        <v>DISTRIBUCION VOLUMEN X CRITERIO (Consumiciones)Rape Ing.DE 25 A 34 AÑOS</v>
      </c>
      <c r="B631" s="19">
        <v>0</v>
      </c>
      <c r="C631" s="19">
        <v>0</v>
      </c>
      <c r="D631" s="20" t="s">
        <v>41</v>
      </c>
      <c r="E631" s="20">
        <v>1.02421643739468</v>
      </c>
      <c r="F631" s="20">
        <v>4.11018219141536</v>
      </c>
      <c r="G631" s="20">
        <v>1.3189153434231</v>
      </c>
      <c r="H631" s="20" t="s">
        <v>282</v>
      </c>
      <c r="I631" s="20" t="s">
        <v>282</v>
      </c>
      <c r="J631" s="20">
        <v>2.6471732265529502</v>
      </c>
      <c r="K631" s="20">
        <v>9.1919568851204101</v>
      </c>
      <c r="L631" s="20" t="s">
        <v>282</v>
      </c>
      <c r="M631" s="51" t="s">
        <v>282</v>
      </c>
    </row>
    <row r="632" spans="1:13" x14ac:dyDescent="0.35">
      <c r="A632" s="19" t="str">
        <f>B3&amp;C612&amp;D632</f>
        <v>DISTRIBUCION VOLUMEN X CRITERIO (Consumiciones)Rape Ing.DE 35 A 49 AÑOS</v>
      </c>
      <c r="B632" s="19">
        <v>0</v>
      </c>
      <c r="C632" s="19">
        <v>0</v>
      </c>
      <c r="D632" s="20" t="s">
        <v>42</v>
      </c>
      <c r="E632" s="20">
        <v>5.5277560707675102</v>
      </c>
      <c r="F632" s="20">
        <v>20.9623789920959</v>
      </c>
      <c r="G632" s="20">
        <v>14.5015648200178</v>
      </c>
      <c r="H632" s="20">
        <v>6.1629255275295201</v>
      </c>
      <c r="I632" s="20">
        <v>25.942665344338501</v>
      </c>
      <c r="J632" s="20">
        <v>10.6465182038361</v>
      </c>
      <c r="K632" s="20">
        <v>12.7306295162476</v>
      </c>
      <c r="L632" s="20">
        <v>49.650593278217897</v>
      </c>
      <c r="M632" s="51">
        <v>8.2702281097208505</v>
      </c>
    </row>
    <row r="633" spans="1:13" x14ac:dyDescent="0.35">
      <c r="A633" s="19" t="str">
        <f>B3&amp;C612&amp;D633</f>
        <v>DISTRIBUCION VOLUMEN X CRITERIO (Consumiciones)Rape Ing.DE 50 A 59 AÑOS</v>
      </c>
      <c r="B633" s="19">
        <v>0</v>
      </c>
      <c r="C633" s="19">
        <v>0</v>
      </c>
      <c r="D633" s="20" t="s">
        <v>43</v>
      </c>
      <c r="E633" s="20">
        <v>15.5205607108193</v>
      </c>
      <c r="F633" s="20">
        <v>28.2155880863052</v>
      </c>
      <c r="G633" s="20">
        <v>13.1468418917762</v>
      </c>
      <c r="H633" s="20">
        <v>31.8439344647567</v>
      </c>
      <c r="I633" s="20">
        <v>17.812320046068201</v>
      </c>
      <c r="J633" s="20">
        <v>14.631071258654501</v>
      </c>
      <c r="K633" s="20">
        <v>12.056011259378</v>
      </c>
      <c r="L633" s="20">
        <v>11.881577053204101</v>
      </c>
      <c r="M633" s="51">
        <v>28.620399375014198</v>
      </c>
    </row>
    <row r="634" spans="1:13" x14ac:dyDescent="0.35">
      <c r="A634" s="19" t="str">
        <f>B3&amp;C612&amp;D634</f>
        <v>DISTRIBUCION VOLUMEN X CRITERIO (Consumiciones)Rape Ing.DE 60 A 75 AÑOS</v>
      </c>
      <c r="B634" s="19">
        <v>0</v>
      </c>
      <c r="C634" s="19">
        <v>0</v>
      </c>
      <c r="D634" s="20" t="s">
        <v>44</v>
      </c>
      <c r="E634" s="21">
        <v>77.927477543825802</v>
      </c>
      <c r="F634" s="20">
        <v>46.711844336212302</v>
      </c>
      <c r="G634" s="20">
        <v>71.0326695717864</v>
      </c>
      <c r="H634" s="20">
        <v>61.993103049612003</v>
      </c>
      <c r="I634" s="21">
        <v>56.245023496207203</v>
      </c>
      <c r="J634" s="20">
        <v>72.075276396674198</v>
      </c>
      <c r="K634" s="20">
        <v>66.021410017498695</v>
      </c>
      <c r="L634" s="20">
        <v>38.467849388645099</v>
      </c>
      <c r="M634" s="51">
        <v>63.109380087790797</v>
      </c>
    </row>
    <row r="635" spans="1:13" x14ac:dyDescent="0.35">
      <c r="A635" s="19" t="str">
        <f>B3&amp;C612&amp;D635</f>
        <v>DISTRIBUCION VOLUMEN X CRITERIO (Consumiciones)Rape Ing.NIVEL ALTO</v>
      </c>
      <c r="B635" s="19">
        <v>0</v>
      </c>
      <c r="C635" s="19">
        <v>0</v>
      </c>
      <c r="D635" s="20" t="s">
        <v>256</v>
      </c>
      <c r="E635" s="20">
        <v>18.430872181625901</v>
      </c>
      <c r="F635" s="20">
        <v>33.6995213952668</v>
      </c>
      <c r="G635" s="20">
        <v>26.874369699428001</v>
      </c>
      <c r="H635" s="20">
        <v>13.5950377588607</v>
      </c>
      <c r="I635" s="20">
        <v>10.7788939364856</v>
      </c>
      <c r="J635" s="20">
        <v>23.508913565304798</v>
      </c>
      <c r="K635" s="20">
        <v>24.091168406173001</v>
      </c>
      <c r="L635" s="20">
        <v>56.197800160784297</v>
      </c>
      <c r="M635" s="51">
        <v>31.286546902963099</v>
      </c>
    </row>
    <row r="636" spans="1:13" x14ac:dyDescent="0.35">
      <c r="A636" s="19" t="str">
        <f>B3&amp;C612&amp;D636</f>
        <v>DISTRIBUCION VOLUMEN X CRITERIO (Consumiciones)Rape Ing.NIVEL MEDIO ALTO</v>
      </c>
      <c r="B636" s="19">
        <v>0</v>
      </c>
      <c r="C636" s="19">
        <v>0</v>
      </c>
      <c r="D636" s="20" t="s">
        <v>257</v>
      </c>
      <c r="E636" s="20">
        <v>7.5276561822411701</v>
      </c>
      <c r="F636" s="20">
        <v>13.693234523032899</v>
      </c>
      <c r="G636" s="20">
        <v>13.709953818272499</v>
      </c>
      <c r="H636" s="20">
        <v>9.7410563762675899</v>
      </c>
      <c r="I636" s="20">
        <v>18.637806499313999</v>
      </c>
      <c r="J636" s="20">
        <v>16.827324690447899</v>
      </c>
      <c r="K636" s="20">
        <v>12.015531553362599</v>
      </c>
      <c r="L636" s="20">
        <v>4.2674961365101902</v>
      </c>
      <c r="M636" s="51">
        <v>1.93146737882065</v>
      </c>
    </row>
    <row r="637" spans="1:13" x14ac:dyDescent="0.35">
      <c r="A637" s="19" t="str">
        <f>B3&amp;C612&amp;D637</f>
        <v>DISTRIBUCION VOLUMEN X CRITERIO (Consumiciones)Rape Ing.NIVEL MEDIO</v>
      </c>
      <c r="B637" s="19">
        <v>0</v>
      </c>
      <c r="C637" s="19">
        <v>0</v>
      </c>
      <c r="D637" s="20" t="s">
        <v>258</v>
      </c>
      <c r="E637" s="20">
        <v>31.392569406200199</v>
      </c>
      <c r="F637" s="20">
        <v>24.019576421783398</v>
      </c>
      <c r="G637" s="20">
        <v>25.975351758887498</v>
      </c>
      <c r="H637" s="20">
        <v>31.4129177094695</v>
      </c>
      <c r="I637" s="20">
        <v>39.7129001642246</v>
      </c>
      <c r="J637" s="20">
        <v>38.6816185260911</v>
      </c>
      <c r="K637" s="20">
        <v>30.918041648334899</v>
      </c>
      <c r="L637" s="20">
        <v>17.0274562493879</v>
      </c>
      <c r="M637" s="51">
        <v>36.271666889635497</v>
      </c>
    </row>
    <row r="638" spans="1:13" x14ac:dyDescent="0.35">
      <c r="A638" s="19" t="str">
        <f>B3&amp;C612&amp;D638</f>
        <v>DISTRIBUCION VOLUMEN X CRITERIO (Consumiciones)Rape Ing.NIVEL MEDIO BAJO</v>
      </c>
      <c r="B638" s="19">
        <v>0</v>
      </c>
      <c r="C638" s="19">
        <v>0</v>
      </c>
      <c r="D638" s="20" t="s">
        <v>259</v>
      </c>
      <c r="E638" s="20">
        <v>42.6489058578453</v>
      </c>
      <c r="F638" s="20">
        <v>11.726629595486999</v>
      </c>
      <c r="G638" s="20">
        <v>15.491076246366999</v>
      </c>
      <c r="H638" s="20">
        <v>2.9548087702523298</v>
      </c>
      <c r="I638" s="20">
        <v>15.9626691122628</v>
      </c>
      <c r="J638" s="20">
        <v>9.9520997790983099</v>
      </c>
      <c r="K638" s="20">
        <v>18.2391788577997</v>
      </c>
      <c r="L638" s="20">
        <v>19.171178727569199</v>
      </c>
      <c r="M638" s="51">
        <v>17.7420747206369</v>
      </c>
    </row>
    <row r="639" spans="1:13" x14ac:dyDescent="0.35">
      <c r="A639" s="19" t="str">
        <f>B3&amp;C612&amp;D639</f>
        <v>DISTRIBUCION VOLUMEN X CRITERIO (Consumiciones)Rape Ing.HOMBRE</v>
      </c>
      <c r="B639" s="19">
        <v>0</v>
      </c>
      <c r="C639" s="19">
        <v>0</v>
      </c>
      <c r="D639" s="20" t="s">
        <v>21</v>
      </c>
      <c r="E639" s="20">
        <v>63.156661246565299</v>
      </c>
      <c r="F639" s="20">
        <v>52.531589015349198</v>
      </c>
      <c r="G639" s="20">
        <v>66.258266008239005</v>
      </c>
      <c r="H639" s="20">
        <v>40.460033603443399</v>
      </c>
      <c r="I639" s="20">
        <v>86.800614598218402</v>
      </c>
      <c r="J639" s="20">
        <v>43.192420335894603</v>
      </c>
      <c r="K639" s="20">
        <v>61.574093909539499</v>
      </c>
      <c r="L639" s="20">
        <v>70.738181270800595</v>
      </c>
      <c r="M639" s="51">
        <v>61.713410186056997</v>
      </c>
    </row>
    <row r="640" spans="1:13" x14ac:dyDescent="0.35">
      <c r="A640" s="19" t="str">
        <f>B3&amp;C612&amp;D640</f>
        <v>DISTRIBUCION VOLUMEN X CRITERIO (Consumiciones)Rape Ing.MUJER</v>
      </c>
      <c r="B640" s="19">
        <v>0</v>
      </c>
      <c r="C640" s="19">
        <v>0</v>
      </c>
      <c r="D640" s="20" t="s">
        <v>22</v>
      </c>
      <c r="E640" s="20">
        <v>36.843338753434701</v>
      </c>
      <c r="F640" s="20">
        <v>47.468410984650802</v>
      </c>
      <c r="G640" s="20">
        <v>33.741715385101998</v>
      </c>
      <c r="H640" s="20">
        <v>59.539937967247504</v>
      </c>
      <c r="I640" s="20">
        <v>13.199394288395499</v>
      </c>
      <c r="J640" s="20">
        <v>56.807593141939101</v>
      </c>
      <c r="K640" s="20">
        <v>38.4259137687052</v>
      </c>
      <c r="L640" s="20">
        <v>29.2618581693336</v>
      </c>
      <c r="M640" s="51">
        <v>38.2866024348195</v>
      </c>
    </row>
    <row r="641" spans="1:13" x14ac:dyDescent="0.35">
      <c r="A641" s="19" t="str">
        <f>B3&amp;C641&amp;D641</f>
        <v>DISTRIBUCION VOLUMEN X CRITERIO (Consumiciones)Dorada Ing.T.ESPAÑA</v>
      </c>
      <c r="B641" s="19">
        <v>0</v>
      </c>
      <c r="C641" s="19" t="s">
        <v>141</v>
      </c>
      <c r="D641" s="20" t="s">
        <v>36</v>
      </c>
      <c r="E641" s="20">
        <v>100</v>
      </c>
      <c r="F641" s="20">
        <v>100</v>
      </c>
      <c r="G641" s="20">
        <v>100</v>
      </c>
      <c r="H641" s="20">
        <v>100</v>
      </c>
      <c r="I641" s="20">
        <v>100</v>
      </c>
      <c r="J641" s="20">
        <v>100</v>
      </c>
      <c r="K641" s="20">
        <v>100</v>
      </c>
      <c r="L641" s="20">
        <v>100</v>
      </c>
      <c r="M641" s="51">
        <v>100</v>
      </c>
    </row>
    <row r="642" spans="1:13" x14ac:dyDescent="0.35">
      <c r="A642" s="19" t="str">
        <f>B3&amp;C641&amp;D642</f>
        <v>DISTRIBUCION VOLUMEN X CRITERIO (Consumiciones)Dorada Ing.BCN AM</v>
      </c>
      <c r="B642" s="19">
        <v>0</v>
      </c>
      <c r="C642" s="19">
        <v>0</v>
      </c>
      <c r="D642" s="20" t="s">
        <v>1</v>
      </c>
      <c r="E642" s="20">
        <v>8.5753920097645597</v>
      </c>
      <c r="F642" s="21">
        <v>8.2839229339879203</v>
      </c>
      <c r="G642" s="20">
        <v>3.9820989252881001</v>
      </c>
      <c r="H642" s="20">
        <v>15.755296544530699</v>
      </c>
      <c r="I642" s="20">
        <v>12.9599673299205</v>
      </c>
      <c r="J642" s="20">
        <v>7.1751170390529699</v>
      </c>
      <c r="K642" s="21">
        <v>10.4251727942438</v>
      </c>
      <c r="L642" s="20">
        <v>8.6326240118886695</v>
      </c>
      <c r="M642" s="51">
        <v>17.784199513161699</v>
      </c>
    </row>
    <row r="643" spans="1:13" x14ac:dyDescent="0.35">
      <c r="A643" s="19" t="str">
        <f>B3&amp;C641&amp;D643</f>
        <v>DISTRIBUCION VOLUMEN X CRITERIO (Consumiciones)Dorada Ing.REST.CAT ARAGON</v>
      </c>
      <c r="B643" s="19">
        <v>0</v>
      </c>
      <c r="C643" s="19">
        <v>0</v>
      </c>
      <c r="D643" s="20" t="s">
        <v>2</v>
      </c>
      <c r="E643" s="20">
        <v>10.242402020409401</v>
      </c>
      <c r="F643" s="20">
        <v>3.4096149921633501</v>
      </c>
      <c r="G643" s="20">
        <v>6.5530234364884103</v>
      </c>
      <c r="H643" s="20">
        <v>9.9705869443985495</v>
      </c>
      <c r="I643" s="20">
        <v>20.6165048926301</v>
      </c>
      <c r="J643" s="20">
        <v>4.5595506687442304</v>
      </c>
      <c r="K643" s="20">
        <v>27.9540376478265</v>
      </c>
      <c r="L643" s="20">
        <v>33.3357124778125</v>
      </c>
      <c r="M643" s="51">
        <v>17.023751984077698</v>
      </c>
    </row>
    <row r="644" spans="1:13" x14ac:dyDescent="0.35">
      <c r="A644" s="19" t="str">
        <f>B3&amp;C641&amp;D644</f>
        <v>DISTRIBUCION VOLUMEN X CRITERIO (Consumiciones)Dorada Ing.LEVANTE</v>
      </c>
      <c r="B644" s="19">
        <v>0</v>
      </c>
      <c r="C644" s="19">
        <v>0</v>
      </c>
      <c r="D644" s="20" t="s">
        <v>3</v>
      </c>
      <c r="E644" s="20">
        <v>7.43769537209816</v>
      </c>
      <c r="F644" s="20">
        <v>14.402535157505501</v>
      </c>
      <c r="G644" s="20">
        <v>6.3176011049246803</v>
      </c>
      <c r="H644" s="20">
        <v>6.1306734860376704</v>
      </c>
      <c r="I644" s="20">
        <v>15.7807567714553</v>
      </c>
      <c r="J644" s="20">
        <v>6.5645865207673797</v>
      </c>
      <c r="K644" s="20">
        <v>2.96816157642693</v>
      </c>
      <c r="L644" s="20">
        <v>3.8612798712169401</v>
      </c>
      <c r="M644" s="51">
        <v>18.6519515147621</v>
      </c>
    </row>
    <row r="645" spans="1:13" x14ac:dyDescent="0.35">
      <c r="A645" s="19" t="str">
        <f>B3&amp;C641&amp;D645</f>
        <v>DISTRIBUCION VOLUMEN X CRITERIO (Consumiciones)Dorada Ing.ANDALUCIA</v>
      </c>
      <c r="B645" s="19">
        <v>0</v>
      </c>
      <c r="C645" s="19">
        <v>0</v>
      </c>
      <c r="D645" s="20" t="s">
        <v>4</v>
      </c>
      <c r="E645" s="20">
        <v>16.0250048161903</v>
      </c>
      <c r="F645" s="20">
        <v>6.7872843889191401</v>
      </c>
      <c r="G645" s="20">
        <v>7.7500485562605199</v>
      </c>
      <c r="H645" s="20">
        <v>7.98513791928288</v>
      </c>
      <c r="I645" s="20">
        <v>14.7926642075437</v>
      </c>
      <c r="J645" s="20">
        <v>18.2694172019206</v>
      </c>
      <c r="K645" s="20">
        <v>7.5978168435076201</v>
      </c>
      <c r="L645" s="20">
        <v>5.8933267031975198</v>
      </c>
      <c r="M645" s="51">
        <v>9.2606599915015</v>
      </c>
    </row>
    <row r="646" spans="1:13" x14ac:dyDescent="0.35">
      <c r="A646" s="19" t="str">
        <f>B3&amp;C641&amp;D646</f>
        <v>DISTRIBUCION VOLUMEN X CRITERIO (Consumiciones)Dorada Ing.MDD AM</v>
      </c>
      <c r="B646" s="19">
        <v>0</v>
      </c>
      <c r="C646" s="19">
        <v>0</v>
      </c>
      <c r="D646" s="20" t="s">
        <v>5</v>
      </c>
      <c r="E646" s="20">
        <v>43.126523076230797</v>
      </c>
      <c r="F646" s="20">
        <v>52.738406347312598</v>
      </c>
      <c r="G646" s="20">
        <v>65.904225473693302</v>
      </c>
      <c r="H646" s="20">
        <v>41.765383602528097</v>
      </c>
      <c r="I646" s="20">
        <v>21.841534350874301</v>
      </c>
      <c r="J646" s="20">
        <v>48.854903301770399</v>
      </c>
      <c r="K646" s="20">
        <v>45.582211888544798</v>
      </c>
      <c r="L646" s="20">
        <v>24.809043136303799</v>
      </c>
      <c r="M646" s="51">
        <v>26.643641386802798</v>
      </c>
    </row>
    <row r="647" spans="1:13" x14ac:dyDescent="0.35">
      <c r="A647" s="19" t="str">
        <f>B3&amp;C641&amp;D647</f>
        <v>DISTRIBUCION VOLUMEN X CRITERIO (Consumiciones)Dorada Ing.RTO CENTRO</v>
      </c>
      <c r="B647" s="19">
        <v>0</v>
      </c>
      <c r="C647" s="19">
        <v>0</v>
      </c>
      <c r="D647" s="20" t="s">
        <v>6</v>
      </c>
      <c r="E647" s="20">
        <v>4.6896686039235398</v>
      </c>
      <c r="F647" s="20">
        <v>6.2463863429997701</v>
      </c>
      <c r="G647" s="20">
        <v>3.1959099443221501</v>
      </c>
      <c r="H647" s="20">
        <v>18.392925375908799</v>
      </c>
      <c r="I647" s="20">
        <v>4.1478094494953703</v>
      </c>
      <c r="J647" s="20" t="s">
        <v>282</v>
      </c>
      <c r="K647" s="20">
        <v>2.4725289706243898</v>
      </c>
      <c r="L647" s="20">
        <v>6.7955926958908099</v>
      </c>
      <c r="M647" s="51" t="s">
        <v>282</v>
      </c>
    </row>
    <row r="648" spans="1:13" x14ac:dyDescent="0.35">
      <c r="A648" s="19" t="str">
        <f>B3&amp;C641&amp;D648</f>
        <v>DISTRIBUCION VOLUMEN X CRITERIO (Consumiciones)Dorada Ing.NORTE-CENTRO</v>
      </c>
      <c r="B648" s="19">
        <v>0</v>
      </c>
      <c r="C648" s="19">
        <v>0</v>
      </c>
      <c r="D648" s="20" t="s">
        <v>7</v>
      </c>
      <c r="E648" s="20">
        <v>6.06186097592186</v>
      </c>
      <c r="F648" s="20">
        <v>1.1010931648075499</v>
      </c>
      <c r="G648" s="20">
        <v>1.2790436574733499</v>
      </c>
      <c r="H648" s="20" t="s">
        <v>282</v>
      </c>
      <c r="I648" s="20">
        <v>5.3910655805540104</v>
      </c>
      <c r="J648" s="20">
        <v>8.5959870058449006</v>
      </c>
      <c r="K648" s="20">
        <v>3.0000773302131698</v>
      </c>
      <c r="L648" s="20">
        <v>6.1156426986171901</v>
      </c>
      <c r="M648" s="51">
        <v>3.2645573261568299</v>
      </c>
    </row>
    <row r="649" spans="1:13" x14ac:dyDescent="0.35">
      <c r="A649" s="19" t="str">
        <f>B3&amp;C641&amp;D649</f>
        <v>DISTRIBUCION VOLUMEN X CRITERIO (Consumiciones)Dorada Ing.NOROESTE</v>
      </c>
      <c r="B649" s="19">
        <v>0</v>
      </c>
      <c r="C649" s="19">
        <v>0</v>
      </c>
      <c r="D649" s="20" t="s">
        <v>8</v>
      </c>
      <c r="E649" s="20">
        <v>3.8414496099940498</v>
      </c>
      <c r="F649" s="20">
        <v>7.0307574985190104</v>
      </c>
      <c r="G649" s="20">
        <v>5.0180186887651601</v>
      </c>
      <c r="H649" s="20" t="s">
        <v>282</v>
      </c>
      <c r="I649" s="20">
        <v>4.4696752499517203</v>
      </c>
      <c r="J649" s="20">
        <v>5.9804206355361602</v>
      </c>
      <c r="K649" s="20" t="s">
        <v>282</v>
      </c>
      <c r="L649" s="20">
        <v>10.556768638915001</v>
      </c>
      <c r="M649" s="51">
        <v>7.3712046984128801</v>
      </c>
    </row>
    <row r="650" spans="1:13" x14ac:dyDescent="0.35">
      <c r="A650" s="19" t="str">
        <f>B3&amp;C641&amp;D650</f>
        <v>DISTRIBUCION VOLUMEN X CRITERIO (Consumiciones)Dorada Ing.&lt;2MIL</v>
      </c>
      <c r="B650" s="19">
        <v>0</v>
      </c>
      <c r="C650" s="19">
        <v>0</v>
      </c>
      <c r="D650" s="21" t="s">
        <v>9</v>
      </c>
      <c r="E650" s="21" t="s">
        <v>282</v>
      </c>
      <c r="F650" s="21">
        <v>7.8908801583688497</v>
      </c>
      <c r="G650" s="21" t="s">
        <v>282</v>
      </c>
      <c r="H650" s="20">
        <v>17.869008953651701</v>
      </c>
      <c r="I650" s="21" t="s">
        <v>282</v>
      </c>
      <c r="J650" s="21" t="s">
        <v>282</v>
      </c>
      <c r="K650" s="20" t="s">
        <v>282</v>
      </c>
      <c r="L650" s="20">
        <v>15.922254875550699</v>
      </c>
      <c r="M650" s="51" t="s">
        <v>282</v>
      </c>
    </row>
    <row r="651" spans="1:13" x14ac:dyDescent="0.35">
      <c r="A651" s="19" t="str">
        <f>B3&amp;C641&amp;D651</f>
        <v>DISTRIBUCION VOLUMEN X CRITERIO (Consumiciones)Dorada Ing.2-5MIL</v>
      </c>
      <c r="B651" s="19">
        <v>0</v>
      </c>
      <c r="C651" s="19">
        <v>0</v>
      </c>
      <c r="D651" s="20" t="s">
        <v>10</v>
      </c>
      <c r="E651" s="20">
        <v>5.3126410581275501</v>
      </c>
      <c r="F651" s="20">
        <v>1.86945723470862</v>
      </c>
      <c r="G651" s="20">
        <v>1.49555224653632</v>
      </c>
      <c r="H651" s="20">
        <v>1.4028194450181799</v>
      </c>
      <c r="I651" s="20">
        <v>4.7488847246688701</v>
      </c>
      <c r="J651" s="20" t="s">
        <v>282</v>
      </c>
      <c r="K651" s="20" t="s">
        <v>282</v>
      </c>
      <c r="L651" s="20" t="s">
        <v>282</v>
      </c>
      <c r="M651" s="51" t="s">
        <v>282</v>
      </c>
    </row>
    <row r="652" spans="1:13" x14ac:dyDescent="0.35">
      <c r="A652" s="19" t="str">
        <f>B3&amp;C641&amp;D652</f>
        <v>DISTRIBUCION VOLUMEN X CRITERIO (Consumiciones)Dorada Ing.5-10MIL</v>
      </c>
      <c r="B652" s="19">
        <v>0</v>
      </c>
      <c r="C652" s="19">
        <v>0</v>
      </c>
      <c r="D652" s="20" t="s">
        <v>11</v>
      </c>
      <c r="E652" s="20">
        <v>6.9215157851515103</v>
      </c>
      <c r="F652" s="20">
        <v>7.1731101782228004</v>
      </c>
      <c r="G652" s="20">
        <v>9.7229757434503004</v>
      </c>
      <c r="H652" s="20">
        <v>1.9953818210922001</v>
      </c>
      <c r="I652" s="20">
        <v>17.387758178357402</v>
      </c>
      <c r="J652" s="20">
        <v>5.15759202724331</v>
      </c>
      <c r="K652" s="20">
        <v>4.2616868516543303</v>
      </c>
      <c r="L652" s="20">
        <v>4.2578086533038499</v>
      </c>
      <c r="M652" s="51">
        <v>5.8748041476168398</v>
      </c>
    </row>
    <row r="653" spans="1:13" x14ac:dyDescent="0.35">
      <c r="A653" s="19" t="str">
        <f>B3&amp;C641&amp;D653</f>
        <v>DISTRIBUCION VOLUMEN X CRITERIO (Consumiciones)Dorada Ing.10-30MIL</v>
      </c>
      <c r="B653" s="19">
        <v>0</v>
      </c>
      <c r="C653" s="19">
        <v>0</v>
      </c>
      <c r="D653" s="20" t="s">
        <v>12</v>
      </c>
      <c r="E653" s="20">
        <v>10.646687796969101</v>
      </c>
      <c r="F653" s="20">
        <v>6.2063686289543698</v>
      </c>
      <c r="G653" s="20">
        <v>5.1903195001942297</v>
      </c>
      <c r="H653" s="20">
        <v>6.3158492285608103</v>
      </c>
      <c r="I653" s="20">
        <v>9.8770290720357501</v>
      </c>
      <c r="J653" s="20">
        <v>6.6339656497430104</v>
      </c>
      <c r="K653" s="20">
        <v>4.8662069788989601</v>
      </c>
      <c r="L653" s="20">
        <v>9.0460580126032308</v>
      </c>
      <c r="M653" s="51">
        <v>9.1463610517692793</v>
      </c>
    </row>
    <row r="654" spans="1:13" x14ac:dyDescent="0.35">
      <c r="A654" s="19" t="str">
        <f>B3&amp;C641&amp;D654</f>
        <v>DISTRIBUCION VOLUMEN X CRITERIO (Consumiciones)Dorada Ing.30-100MIL</v>
      </c>
      <c r="B654" s="19">
        <v>0</v>
      </c>
      <c r="C654" s="19">
        <v>0</v>
      </c>
      <c r="D654" s="20" t="s">
        <v>13</v>
      </c>
      <c r="E654" s="20">
        <v>16.027441035066101</v>
      </c>
      <c r="F654" s="20">
        <v>13.1702399079927</v>
      </c>
      <c r="G654" s="20">
        <v>7.8320654754197401</v>
      </c>
      <c r="H654" s="20">
        <v>14.839922494629899</v>
      </c>
      <c r="I654" s="20">
        <v>20.031719336824999</v>
      </c>
      <c r="J654" s="20">
        <v>22.8220336593035</v>
      </c>
      <c r="K654" s="20">
        <v>17.318594837162301</v>
      </c>
      <c r="L654" s="20">
        <v>3.9574871025682601</v>
      </c>
      <c r="M654" s="51">
        <v>30.449376265830601</v>
      </c>
    </row>
    <row r="655" spans="1:13" x14ac:dyDescent="0.35">
      <c r="A655" s="19" t="str">
        <f>B3&amp;C641&amp;D655</f>
        <v>DISTRIBUCION VOLUMEN X CRITERIO (Consumiciones)Dorada Ing.100-200MIL</v>
      </c>
      <c r="B655" s="19">
        <v>0</v>
      </c>
      <c r="C655" s="19">
        <v>0</v>
      </c>
      <c r="D655" s="20" t="s">
        <v>14</v>
      </c>
      <c r="E655" s="20">
        <v>8.8492926176591808</v>
      </c>
      <c r="F655" s="20">
        <v>2.50004131074021</v>
      </c>
      <c r="G655" s="20">
        <v>10.381091113125301</v>
      </c>
      <c r="H655" s="20">
        <v>14.1013624111864</v>
      </c>
      <c r="I655" s="20">
        <v>12.5070246582253</v>
      </c>
      <c r="J655" s="20">
        <v>13.113908610831</v>
      </c>
      <c r="K655" s="20">
        <v>21.323453713048998</v>
      </c>
      <c r="L655" s="20">
        <v>26.8677409982478</v>
      </c>
      <c r="M655" s="51">
        <v>6.9268340763433702</v>
      </c>
    </row>
    <row r="656" spans="1:13" x14ac:dyDescent="0.35">
      <c r="A656" s="19" t="str">
        <f>B3&amp;C641&amp;D656</f>
        <v>DISTRIBUCION VOLUMEN X CRITERIO (Consumiciones)Dorada Ing.200-500MIL</v>
      </c>
      <c r="B656" s="19">
        <v>0</v>
      </c>
      <c r="C656" s="19">
        <v>0</v>
      </c>
      <c r="D656" s="20" t="s">
        <v>15</v>
      </c>
      <c r="E656" s="20">
        <v>8.7872621962108894</v>
      </c>
      <c r="F656" s="20">
        <v>0.821531818771435</v>
      </c>
      <c r="G656" s="20">
        <v>4.3248883206007998</v>
      </c>
      <c r="H656" s="20" t="s">
        <v>282</v>
      </c>
      <c r="I656" s="20">
        <v>1.7241176319906699</v>
      </c>
      <c r="J656" s="20">
        <v>7.0363605437380601</v>
      </c>
      <c r="K656" s="20">
        <v>3.0000773302131698</v>
      </c>
      <c r="L656" s="20">
        <v>15.9755536800916</v>
      </c>
      <c r="M656" s="51">
        <v>2.5519299034646701</v>
      </c>
    </row>
    <row r="657" spans="1:13" x14ac:dyDescent="0.35">
      <c r="A657" s="19" t="str">
        <f>B3&amp;C641&amp;D657</f>
        <v>DISTRIBUCION VOLUMEN X CRITERIO (Consumiciones)Dorada Ing.&gt;500MIL</v>
      </c>
      <c r="B657" s="19">
        <v>0</v>
      </c>
      <c r="C657" s="19">
        <v>0</v>
      </c>
      <c r="D657" s="20" t="s">
        <v>16</v>
      </c>
      <c r="E657" s="20">
        <v>43.455148964413603</v>
      </c>
      <c r="F657" s="20">
        <v>60.368376132637202</v>
      </c>
      <c r="G657" s="20">
        <v>61.053077387888997</v>
      </c>
      <c r="H657" s="20">
        <v>43.475658873099803</v>
      </c>
      <c r="I657" s="20">
        <v>33.723443245096497</v>
      </c>
      <c r="J657" s="20">
        <v>45.236122764095803</v>
      </c>
      <c r="K657" s="20">
        <v>49.229988515640699</v>
      </c>
      <c r="L657" s="20">
        <v>23.973084469937699</v>
      </c>
      <c r="M657" s="51">
        <v>45.050669731187597</v>
      </c>
    </row>
    <row r="658" spans="1:13" x14ac:dyDescent="0.35">
      <c r="A658" s="19" t="str">
        <f>B3&amp;C641&amp;D658</f>
        <v>DISTRIBUCION VOLUMEN X CRITERIO (Consumiciones)Dorada Ing.DE 15 A 19 AÑOS</v>
      </c>
      <c r="B658" s="19">
        <v>0</v>
      </c>
      <c r="C658" s="19">
        <v>0</v>
      </c>
      <c r="D658" s="20" t="s">
        <v>39</v>
      </c>
      <c r="E658" s="21" t="s">
        <v>282</v>
      </c>
      <c r="F658" s="21" t="s">
        <v>282</v>
      </c>
      <c r="G658" s="20" t="s">
        <v>282</v>
      </c>
      <c r="H658" s="20" t="s">
        <v>282</v>
      </c>
      <c r="I658" s="21" t="s">
        <v>282</v>
      </c>
      <c r="J658" s="21" t="s">
        <v>282</v>
      </c>
      <c r="K658" s="21" t="s">
        <v>282</v>
      </c>
      <c r="L658" s="21" t="s">
        <v>282</v>
      </c>
      <c r="M658" s="51" t="s">
        <v>282</v>
      </c>
    </row>
    <row r="659" spans="1:13" x14ac:dyDescent="0.35">
      <c r="A659" s="19" t="str">
        <f>B3&amp;C641&amp;D659</f>
        <v>DISTRIBUCION VOLUMEN X CRITERIO (Consumiciones)Dorada Ing.DE 20 A 24 AÑOS</v>
      </c>
      <c r="B659" s="19">
        <v>0</v>
      </c>
      <c r="C659" s="19">
        <v>0</v>
      </c>
      <c r="D659" s="20" t="s">
        <v>40</v>
      </c>
      <c r="E659" s="20" t="s">
        <v>282</v>
      </c>
      <c r="F659" s="20" t="s">
        <v>282</v>
      </c>
      <c r="G659" s="20">
        <v>3.37730911994475</v>
      </c>
      <c r="H659" s="20" t="s">
        <v>282</v>
      </c>
      <c r="I659" s="20">
        <v>5.3964941733760501</v>
      </c>
      <c r="J659" s="20" t="s">
        <v>282</v>
      </c>
      <c r="K659" s="20" t="s">
        <v>282</v>
      </c>
      <c r="L659" s="20" t="s">
        <v>282</v>
      </c>
      <c r="M659" s="51" t="s">
        <v>282</v>
      </c>
    </row>
    <row r="660" spans="1:13" x14ac:dyDescent="0.35">
      <c r="A660" s="19" t="str">
        <f>B3&amp;C641&amp;D660</f>
        <v>DISTRIBUCION VOLUMEN X CRITERIO (Consumiciones)Dorada Ing.DE 25 A 34 AÑOS</v>
      </c>
      <c r="B660" s="19">
        <v>0</v>
      </c>
      <c r="C660" s="19">
        <v>0</v>
      </c>
      <c r="D660" s="20" t="s">
        <v>41</v>
      </c>
      <c r="E660" s="20">
        <v>5.1265533092500402</v>
      </c>
      <c r="F660" s="20">
        <v>3.25075412756261</v>
      </c>
      <c r="G660" s="20">
        <v>12.376575380896901</v>
      </c>
      <c r="H660" s="20">
        <v>1.09750521521811</v>
      </c>
      <c r="I660" s="20">
        <v>2.46402202570256</v>
      </c>
      <c r="J660" s="20">
        <v>1.0836908547376101</v>
      </c>
      <c r="K660" s="20" t="s">
        <v>282</v>
      </c>
      <c r="L660" s="20">
        <v>10.239539428012399</v>
      </c>
      <c r="M660" s="51">
        <v>4.0739909495390796</v>
      </c>
    </row>
    <row r="661" spans="1:13" x14ac:dyDescent="0.35">
      <c r="A661" s="19" t="str">
        <f>B3&amp;C641&amp;D661</f>
        <v>DISTRIBUCION VOLUMEN X CRITERIO (Consumiciones)Dorada Ing.DE 35 A 49 AÑOS</v>
      </c>
      <c r="B661" s="19">
        <v>0</v>
      </c>
      <c r="C661" s="19">
        <v>0</v>
      </c>
      <c r="D661" s="20" t="s">
        <v>42</v>
      </c>
      <c r="E661" s="20">
        <v>19.819266307901501</v>
      </c>
      <c r="F661" s="20">
        <v>11.2093099536576</v>
      </c>
      <c r="G661" s="20">
        <v>15.2202619880012</v>
      </c>
      <c r="H661" s="20">
        <v>11.4932047257105</v>
      </c>
      <c r="I661" s="20">
        <v>20.3458289490796</v>
      </c>
      <c r="J661" s="20">
        <v>13.0056827395599</v>
      </c>
      <c r="K661" s="20">
        <v>8.7618022593584808</v>
      </c>
      <c r="L661" s="20">
        <v>17.4810638275362</v>
      </c>
      <c r="M661" s="51">
        <v>21.061589277291901</v>
      </c>
    </row>
    <row r="662" spans="1:13" x14ac:dyDescent="0.35">
      <c r="A662" s="19" t="str">
        <f>B3&amp;C641&amp;D662</f>
        <v>DISTRIBUCION VOLUMEN X CRITERIO (Consumiciones)Dorada Ing.DE 50 A 59 AÑOS</v>
      </c>
      <c r="B662" s="19">
        <v>0</v>
      </c>
      <c r="C662" s="19">
        <v>0</v>
      </c>
      <c r="D662" s="20" t="s">
        <v>43</v>
      </c>
      <c r="E662" s="20">
        <v>18.057869514288999</v>
      </c>
      <c r="F662" s="20">
        <v>14.6778092749222</v>
      </c>
      <c r="G662" s="20">
        <v>14.5067978764729</v>
      </c>
      <c r="H662" s="20">
        <v>14.4771356576338</v>
      </c>
      <c r="I662" s="20">
        <v>23.908847916641999</v>
      </c>
      <c r="J662" s="20">
        <v>19.965029295015999</v>
      </c>
      <c r="K662" s="20">
        <v>22.488942249608801</v>
      </c>
      <c r="L662" s="20">
        <v>15.628431888783</v>
      </c>
      <c r="M662" s="51">
        <v>7.6592920547817203</v>
      </c>
    </row>
    <row r="663" spans="1:13" x14ac:dyDescent="0.35">
      <c r="A663" s="19" t="str">
        <f>B3&amp;C641&amp;D663</f>
        <v>DISTRIBUCION VOLUMEN X CRITERIO (Consumiciones)Dorada Ing.DE 60 A 75 AÑOS</v>
      </c>
      <c r="B663" s="19">
        <v>0</v>
      </c>
      <c r="C663" s="19">
        <v>0</v>
      </c>
      <c r="D663" s="20" t="s">
        <v>44</v>
      </c>
      <c r="E663" s="20">
        <v>56.996307353092099</v>
      </c>
      <c r="F663" s="20">
        <v>70.862130361824299</v>
      </c>
      <c r="G663" s="20">
        <v>54.519023263843899</v>
      </c>
      <c r="H663" s="20">
        <v>72.932178928453396</v>
      </c>
      <c r="I663" s="20">
        <v>47.884784767624701</v>
      </c>
      <c r="J663" s="20">
        <v>65.945583890913994</v>
      </c>
      <c r="K663" s="20">
        <v>68.749262542419999</v>
      </c>
      <c r="L663" s="20">
        <v>56.650948578739197</v>
      </c>
      <c r="M663" s="51">
        <v>67.205104354822495</v>
      </c>
    </row>
    <row r="664" spans="1:13" x14ac:dyDescent="0.35">
      <c r="A664" s="19" t="str">
        <f>B3&amp;C641&amp;D664</f>
        <v>DISTRIBUCION VOLUMEN X CRITERIO (Consumiciones)Dorada Ing.NIVEL ALTO</v>
      </c>
      <c r="B664" s="19">
        <v>0</v>
      </c>
      <c r="C664" s="19">
        <v>0</v>
      </c>
      <c r="D664" s="20" t="s">
        <v>256</v>
      </c>
      <c r="E664" s="20">
        <v>23.593816574163</v>
      </c>
      <c r="F664" s="20">
        <v>23.7249522654397</v>
      </c>
      <c r="G664" s="20">
        <v>36.898970607277001</v>
      </c>
      <c r="H664" s="20">
        <v>33.259943768588897</v>
      </c>
      <c r="I664" s="20">
        <v>37.431113029016899</v>
      </c>
      <c r="J664" s="20">
        <v>33.169132007360801</v>
      </c>
      <c r="K664" s="20">
        <v>34.661963548088799</v>
      </c>
      <c r="L664" s="20">
        <v>4.5919325028301499</v>
      </c>
      <c r="M664" s="51">
        <v>26.770775684954</v>
      </c>
    </row>
    <row r="665" spans="1:13" x14ac:dyDescent="0.35">
      <c r="A665" s="19" t="str">
        <f>B3&amp;C641&amp;D665</f>
        <v>DISTRIBUCION VOLUMEN X CRITERIO (Consumiciones)Dorada Ing.NIVEL MEDIO ALTO</v>
      </c>
      <c r="B665" s="19">
        <v>0</v>
      </c>
      <c r="C665" s="19">
        <v>0</v>
      </c>
      <c r="D665" s="20" t="s">
        <v>257</v>
      </c>
      <c r="E665" s="20">
        <v>16.477456010956999</v>
      </c>
      <c r="F665" s="20">
        <v>4.63362330718914</v>
      </c>
      <c r="G665" s="20">
        <v>1.1680521386335201</v>
      </c>
      <c r="H665" s="20">
        <v>3.18592704374587</v>
      </c>
      <c r="I665" s="20">
        <v>7.3742261053245501</v>
      </c>
      <c r="J665" s="20">
        <v>7.8494752631616098</v>
      </c>
      <c r="K665" s="20">
        <v>5.9682377314088999</v>
      </c>
      <c r="L665" s="20">
        <v>15.9820563132918</v>
      </c>
      <c r="M665" s="51">
        <v>12.9474305189486</v>
      </c>
    </row>
    <row r="666" spans="1:13" x14ac:dyDescent="0.35">
      <c r="A666" s="19" t="str">
        <f>B3&amp;C641&amp;D666</f>
        <v>DISTRIBUCION VOLUMEN X CRITERIO (Consumiciones)Dorada Ing.NIVEL MEDIO</v>
      </c>
      <c r="B666" s="19">
        <v>0</v>
      </c>
      <c r="C666" s="19">
        <v>0</v>
      </c>
      <c r="D666" s="20" t="s">
        <v>258</v>
      </c>
      <c r="E666" s="20">
        <v>11.6909714361247</v>
      </c>
      <c r="F666" s="20">
        <v>7.8094153786666398</v>
      </c>
      <c r="G666" s="20">
        <v>19.7805310975873</v>
      </c>
      <c r="H666" s="20">
        <v>21.590589887640402</v>
      </c>
      <c r="I666" s="20">
        <v>29.694688451974201</v>
      </c>
      <c r="J666" s="20">
        <v>6.60898909280633</v>
      </c>
      <c r="K666" s="20">
        <v>15.9240654914041</v>
      </c>
      <c r="L666" s="20">
        <v>33.229106730266103</v>
      </c>
      <c r="M666" s="51">
        <v>25.237052569481101</v>
      </c>
    </row>
    <row r="667" spans="1:13" x14ac:dyDescent="0.35">
      <c r="A667" s="19" t="str">
        <f>B3&amp;C641&amp;D667</f>
        <v>DISTRIBUCION VOLUMEN X CRITERIO (Consumiciones)Dorada Ing.NIVEL MEDIO BAJO</v>
      </c>
      <c r="B667" s="19">
        <v>0</v>
      </c>
      <c r="C667" s="19">
        <v>0</v>
      </c>
      <c r="D667" s="20" t="s">
        <v>259</v>
      </c>
      <c r="E667" s="20">
        <v>40.946265378411901</v>
      </c>
      <c r="F667" s="20">
        <v>49.338532427691803</v>
      </c>
      <c r="G667" s="20">
        <v>11.914114765419299</v>
      </c>
      <c r="H667" s="20">
        <v>9.2416246695307294</v>
      </c>
      <c r="I667" s="20">
        <v>14.6352202373211</v>
      </c>
      <c r="J667" s="20">
        <v>6.3980790789167603</v>
      </c>
      <c r="K667" s="20" t="s">
        <v>282</v>
      </c>
      <c r="L667" s="20">
        <v>23.665613278067699</v>
      </c>
      <c r="M667" s="51">
        <v>13.9283132820406</v>
      </c>
    </row>
    <row r="668" spans="1:13" x14ac:dyDescent="0.35">
      <c r="A668" s="19" t="str">
        <f>B3&amp;C641&amp;D668</f>
        <v>DISTRIBUCION VOLUMEN X CRITERIO (Consumiciones)Dorada Ing.HOMBRE</v>
      </c>
      <c r="B668" s="19">
        <v>0</v>
      </c>
      <c r="C668" s="19">
        <v>0</v>
      </c>
      <c r="D668" s="20" t="s">
        <v>21</v>
      </c>
      <c r="E668" s="20">
        <v>68.053366200609403</v>
      </c>
      <c r="F668" s="20">
        <v>79.111761250360402</v>
      </c>
      <c r="G668" s="20">
        <v>80.922353144287598</v>
      </c>
      <c r="H668" s="20">
        <v>81.797081543291497</v>
      </c>
      <c r="I668" s="20">
        <v>53.468191007649303</v>
      </c>
      <c r="J668" s="20">
        <v>67.718892993873098</v>
      </c>
      <c r="K668" s="20">
        <v>84.119124255314702</v>
      </c>
      <c r="L668" s="20">
        <v>46.274902684309801</v>
      </c>
      <c r="M668" s="51">
        <v>58.451798775457199</v>
      </c>
    </row>
    <row r="669" spans="1:13" x14ac:dyDescent="0.35">
      <c r="A669" s="19" t="str">
        <f>B3&amp;C641&amp;D669</f>
        <v>DISTRIBUCION VOLUMEN X CRITERIO (Consumiciones)Dorada Ing.MUJER</v>
      </c>
      <c r="B669" s="19">
        <v>0</v>
      </c>
      <c r="C669" s="19">
        <v>0</v>
      </c>
      <c r="D669" s="20" t="s">
        <v>22</v>
      </c>
      <c r="E669" s="20">
        <v>31.946630283923199</v>
      </c>
      <c r="F669" s="20">
        <v>20.888251142861598</v>
      </c>
      <c r="G669" s="20">
        <v>19.077641460572298</v>
      </c>
      <c r="H669" s="20">
        <v>18.202892638797099</v>
      </c>
      <c r="I669" s="20">
        <v>46.5317843617118</v>
      </c>
      <c r="J669" s="20">
        <v>32.2810893797635</v>
      </c>
      <c r="K669" s="20">
        <v>15.8808874969973</v>
      </c>
      <c r="L669" s="20">
        <v>53.725089177225598</v>
      </c>
      <c r="M669" s="51">
        <v>41.548179321200799</v>
      </c>
    </row>
    <row r="670" spans="1:13" x14ac:dyDescent="0.35">
      <c r="A670" s="19" t="str">
        <f>B3&amp;C670&amp;D670</f>
        <v>DISTRIBUCION VOLUMEN X CRITERIO (Consumiciones)Salmon Ing.T.ESPAÑA</v>
      </c>
      <c r="B670" s="19">
        <v>0</v>
      </c>
      <c r="C670" s="19" t="s">
        <v>142</v>
      </c>
      <c r="D670" s="20" t="s">
        <v>36</v>
      </c>
      <c r="E670" s="20">
        <v>100</v>
      </c>
      <c r="F670" s="20">
        <v>100</v>
      </c>
      <c r="G670" s="20">
        <v>100</v>
      </c>
      <c r="H670" s="20">
        <v>100</v>
      </c>
      <c r="I670" s="20">
        <v>100</v>
      </c>
      <c r="J670" s="20">
        <v>100</v>
      </c>
      <c r="K670" s="20">
        <v>100</v>
      </c>
      <c r="L670" s="20">
        <v>100</v>
      </c>
      <c r="M670" s="51">
        <v>100</v>
      </c>
    </row>
    <row r="671" spans="1:13" x14ac:dyDescent="0.35">
      <c r="A671" s="19" t="str">
        <f>B3&amp;C670&amp;D671</f>
        <v>DISTRIBUCION VOLUMEN X CRITERIO (Consumiciones)Salmon Ing.BCN AM</v>
      </c>
      <c r="B671" s="19">
        <v>0</v>
      </c>
      <c r="C671" s="19">
        <v>0</v>
      </c>
      <c r="D671" s="20" t="s">
        <v>1</v>
      </c>
      <c r="E671" s="20">
        <v>7.2756772141554196</v>
      </c>
      <c r="F671" s="20">
        <v>10.109255235095899</v>
      </c>
      <c r="G671" s="20">
        <v>26.964577851957699</v>
      </c>
      <c r="H671" s="20">
        <v>10.686654742197</v>
      </c>
      <c r="I671" s="20">
        <v>12.1065895984223</v>
      </c>
      <c r="J671" s="20">
        <v>9.7583024776885505</v>
      </c>
      <c r="K671" s="20">
        <v>8.4584020852514108</v>
      </c>
      <c r="L671" s="20">
        <v>11.2819794843788</v>
      </c>
      <c r="M671" s="51">
        <v>10.6292776024343</v>
      </c>
    </row>
    <row r="672" spans="1:13" x14ac:dyDescent="0.35">
      <c r="A672" s="19" t="str">
        <f>B3&amp;C670&amp;D672</f>
        <v>DISTRIBUCION VOLUMEN X CRITERIO (Consumiciones)Salmon Ing.REST.CAT ARAGON</v>
      </c>
      <c r="B672" s="19">
        <v>0</v>
      </c>
      <c r="C672" s="19">
        <v>0</v>
      </c>
      <c r="D672" s="20" t="s">
        <v>2</v>
      </c>
      <c r="E672" s="20">
        <v>19.485366087347</v>
      </c>
      <c r="F672" s="20">
        <v>17.868462432639401</v>
      </c>
      <c r="G672" s="20">
        <v>13.0224506119156</v>
      </c>
      <c r="H672" s="20">
        <v>16.5679282721375</v>
      </c>
      <c r="I672" s="20">
        <v>16.640029515497801</v>
      </c>
      <c r="J672" s="20">
        <v>11.7296418888528</v>
      </c>
      <c r="K672" s="20">
        <v>12.7965362787148</v>
      </c>
      <c r="L672" s="20">
        <v>10.4715677063326</v>
      </c>
      <c r="M672" s="51">
        <v>19.084117134324998</v>
      </c>
    </row>
    <row r="673" spans="1:13" x14ac:dyDescent="0.35">
      <c r="A673" s="19" t="str">
        <f>B3&amp;C670&amp;D673</f>
        <v>DISTRIBUCION VOLUMEN X CRITERIO (Consumiciones)Salmon Ing.LEVANTE</v>
      </c>
      <c r="B673" s="19">
        <v>0</v>
      </c>
      <c r="C673" s="19">
        <v>0</v>
      </c>
      <c r="D673" s="20" t="s">
        <v>3</v>
      </c>
      <c r="E673" s="20">
        <v>17.312278434164799</v>
      </c>
      <c r="F673" s="20">
        <v>27.6892219689523</v>
      </c>
      <c r="G673" s="20">
        <v>17.058948246625999</v>
      </c>
      <c r="H673" s="20">
        <v>17.718138587159601</v>
      </c>
      <c r="I673" s="20">
        <v>16.783223601856999</v>
      </c>
      <c r="J673" s="20">
        <v>19.9025662520244</v>
      </c>
      <c r="K673" s="20">
        <v>17.571406481901001</v>
      </c>
      <c r="L673" s="20">
        <v>16.658829446349799</v>
      </c>
      <c r="M673" s="51">
        <v>17.964364719987199</v>
      </c>
    </row>
    <row r="674" spans="1:13" x14ac:dyDescent="0.35">
      <c r="A674" s="19" t="str">
        <f>B3&amp;C670&amp;D674</f>
        <v>DISTRIBUCION VOLUMEN X CRITERIO (Consumiciones)Salmon Ing.ANDALUCIA</v>
      </c>
      <c r="B674" s="19">
        <v>0</v>
      </c>
      <c r="C674" s="19">
        <v>0</v>
      </c>
      <c r="D674" s="20" t="s">
        <v>4</v>
      </c>
      <c r="E674" s="20">
        <v>20.056557409387</v>
      </c>
      <c r="F674" s="20">
        <v>13.613687211816201</v>
      </c>
      <c r="G674" s="20">
        <v>7.7902527646347304</v>
      </c>
      <c r="H674" s="20">
        <v>20.962980627789602</v>
      </c>
      <c r="I674" s="20">
        <v>16.674314928605</v>
      </c>
      <c r="J674" s="20">
        <v>13.9719883196473</v>
      </c>
      <c r="K674" s="20">
        <v>12.004355804773599</v>
      </c>
      <c r="L674" s="20">
        <v>13.223643104094601</v>
      </c>
      <c r="M674" s="51">
        <v>18.030532837826399</v>
      </c>
    </row>
    <row r="675" spans="1:13" x14ac:dyDescent="0.35">
      <c r="A675" s="19" t="str">
        <f>B3&amp;C670&amp;D675</f>
        <v>DISTRIBUCION VOLUMEN X CRITERIO (Consumiciones)Salmon Ing.MDD AM</v>
      </c>
      <c r="B675" s="19">
        <v>0</v>
      </c>
      <c r="C675" s="19">
        <v>0</v>
      </c>
      <c r="D675" s="20" t="s">
        <v>5</v>
      </c>
      <c r="E675" s="20">
        <v>22.0891861782371</v>
      </c>
      <c r="F675" s="20">
        <v>17.177375476358499</v>
      </c>
      <c r="G675" s="20">
        <v>16.838843307426998</v>
      </c>
      <c r="H675" s="20">
        <v>24.718900341294901</v>
      </c>
      <c r="I675" s="20">
        <v>21.850612929720601</v>
      </c>
      <c r="J675" s="20">
        <v>18.157448035102298</v>
      </c>
      <c r="K675" s="20">
        <v>30.881274207309001</v>
      </c>
      <c r="L675" s="20">
        <v>41.1506674750729</v>
      </c>
      <c r="M675" s="51">
        <v>18.880412789618301</v>
      </c>
    </row>
    <row r="676" spans="1:13" x14ac:dyDescent="0.35">
      <c r="A676" s="19" t="str">
        <f>B3&amp;C670&amp;D676</f>
        <v>DISTRIBUCION VOLUMEN X CRITERIO (Consumiciones)Salmon Ing.RTO CENTRO</v>
      </c>
      <c r="B676" s="19">
        <v>0</v>
      </c>
      <c r="C676" s="19">
        <v>0</v>
      </c>
      <c r="D676" s="20" t="s">
        <v>6</v>
      </c>
      <c r="E676" s="20">
        <v>4.4005346699455803</v>
      </c>
      <c r="F676" s="20">
        <v>5.3104644294945</v>
      </c>
      <c r="G676" s="20">
        <v>7.5025049513274498</v>
      </c>
      <c r="H676" s="20">
        <v>5.3913800089924599</v>
      </c>
      <c r="I676" s="20">
        <v>6.6155088129235704</v>
      </c>
      <c r="J676" s="20">
        <v>9.2693179080638703</v>
      </c>
      <c r="K676" s="20">
        <v>11.2861544091322</v>
      </c>
      <c r="L676" s="20">
        <v>3.9982713375265502</v>
      </c>
      <c r="M676" s="51">
        <v>6.4727673078677999</v>
      </c>
    </row>
    <row r="677" spans="1:13" x14ac:dyDescent="0.35">
      <c r="A677" s="19" t="str">
        <f>B3&amp;C670&amp;D677</f>
        <v>DISTRIBUCION VOLUMEN X CRITERIO (Consumiciones)Salmon Ing.NORTE-CENTRO</v>
      </c>
      <c r="B677" s="19">
        <v>0</v>
      </c>
      <c r="C677" s="19">
        <v>0</v>
      </c>
      <c r="D677" s="20" t="s">
        <v>7</v>
      </c>
      <c r="E677" s="20">
        <v>6.2563973465641904</v>
      </c>
      <c r="F677" s="20">
        <v>4.21818135478087</v>
      </c>
      <c r="G677" s="20">
        <v>4.40808723708348</v>
      </c>
      <c r="H677" s="20">
        <v>2.0163896696916201</v>
      </c>
      <c r="I677" s="20">
        <v>3.1248031202097701</v>
      </c>
      <c r="J677" s="20">
        <v>7.5279636388448301</v>
      </c>
      <c r="K677" s="20">
        <v>4.3599996999158499</v>
      </c>
      <c r="L677" s="20">
        <v>1.6527162602265699</v>
      </c>
      <c r="M677" s="51">
        <v>6.8646067044485504</v>
      </c>
    </row>
    <row r="678" spans="1:13" x14ac:dyDescent="0.35">
      <c r="A678" s="19" t="str">
        <f>B3&amp;C670&amp;D678</f>
        <v>DISTRIBUCION VOLUMEN X CRITERIO (Consumiciones)Salmon Ing.NOROESTE</v>
      </c>
      <c r="B678" s="19">
        <v>0</v>
      </c>
      <c r="C678" s="19">
        <v>0</v>
      </c>
      <c r="D678" s="20" t="s">
        <v>8</v>
      </c>
      <c r="E678" s="20">
        <v>3.1240327189450898</v>
      </c>
      <c r="F678" s="20">
        <v>4.0133552152603196</v>
      </c>
      <c r="G678" s="20">
        <v>6.4143338804946399</v>
      </c>
      <c r="H678" s="20">
        <v>1.9376277507373101</v>
      </c>
      <c r="I678" s="20">
        <v>6.2048937749531099</v>
      </c>
      <c r="J678" s="20">
        <v>9.6827770498058108</v>
      </c>
      <c r="K678" s="20">
        <v>2.6418637392902302</v>
      </c>
      <c r="L678" s="20">
        <v>1.56234138499728</v>
      </c>
      <c r="M678" s="51">
        <v>2.0739413573157002</v>
      </c>
    </row>
    <row r="679" spans="1:13" x14ac:dyDescent="0.35">
      <c r="A679" s="19" t="str">
        <f>B3&amp;C670&amp;D679</f>
        <v>DISTRIBUCION VOLUMEN X CRITERIO (Consumiciones)Salmon Ing.&lt;2MIL</v>
      </c>
      <c r="B679" s="19">
        <v>0</v>
      </c>
      <c r="C679" s="19">
        <v>0</v>
      </c>
      <c r="D679" s="21" t="s">
        <v>9</v>
      </c>
      <c r="E679" s="21">
        <v>2.54205970042702</v>
      </c>
      <c r="F679" s="20">
        <v>2.0000498659713499</v>
      </c>
      <c r="G679" s="21">
        <v>5.5947737595954203</v>
      </c>
      <c r="H679" s="21">
        <v>1.8044478072454599</v>
      </c>
      <c r="I679" s="21">
        <v>1.9968490449189</v>
      </c>
      <c r="J679" s="21">
        <v>3.1977653040052698</v>
      </c>
      <c r="K679" s="21">
        <v>4.3608926586496999</v>
      </c>
      <c r="L679" s="21">
        <v>0.806579562442436</v>
      </c>
      <c r="M679" s="51">
        <v>1.57969753515698</v>
      </c>
    </row>
    <row r="680" spans="1:13" x14ac:dyDescent="0.35">
      <c r="A680" s="19" t="str">
        <f>B3&amp;C670&amp;D680</f>
        <v>DISTRIBUCION VOLUMEN X CRITERIO (Consumiciones)Salmon Ing.2-5MIL</v>
      </c>
      <c r="B680" s="19">
        <v>0</v>
      </c>
      <c r="C680" s="19">
        <v>0</v>
      </c>
      <c r="D680" s="21" t="s">
        <v>10</v>
      </c>
      <c r="E680" s="21">
        <v>6.38594584541163</v>
      </c>
      <c r="F680" s="20">
        <v>3.6764130631114802</v>
      </c>
      <c r="G680" s="20">
        <v>0.73738921821169701</v>
      </c>
      <c r="H680" s="20">
        <v>1.4102912812883901</v>
      </c>
      <c r="I680" s="20">
        <v>1.3291970642620901</v>
      </c>
      <c r="J680" s="20">
        <v>0.89894782135243101</v>
      </c>
      <c r="K680" s="20">
        <v>5.2371842187413398</v>
      </c>
      <c r="L680" s="21">
        <v>2.5304679653619502</v>
      </c>
      <c r="M680" s="51">
        <v>3.0586348174417601</v>
      </c>
    </row>
    <row r="681" spans="1:13" x14ac:dyDescent="0.35">
      <c r="A681" s="19" t="str">
        <f>B3&amp;C670&amp;D681</f>
        <v>DISTRIBUCION VOLUMEN X CRITERIO (Consumiciones)Salmon Ing.5-10MIL</v>
      </c>
      <c r="B681" s="19">
        <v>0</v>
      </c>
      <c r="C681" s="19">
        <v>0</v>
      </c>
      <c r="D681" s="20" t="s">
        <v>11</v>
      </c>
      <c r="E681" s="20">
        <v>10.079871724301199</v>
      </c>
      <c r="F681" s="20">
        <v>5.9350490182498401</v>
      </c>
      <c r="G681" s="20">
        <v>7.8593198201488601</v>
      </c>
      <c r="H681" s="20">
        <v>10.740658584273101</v>
      </c>
      <c r="I681" s="20">
        <v>7.5874620624832598</v>
      </c>
      <c r="J681" s="20">
        <v>5.9005276210820101</v>
      </c>
      <c r="K681" s="20">
        <v>7.1890805213295197</v>
      </c>
      <c r="L681" s="20">
        <v>12.353796500712001</v>
      </c>
      <c r="M681" s="51">
        <v>8.6297197196882198</v>
      </c>
    </row>
    <row r="682" spans="1:13" x14ac:dyDescent="0.35">
      <c r="A682" s="19" t="str">
        <f>B3&amp;C670&amp;D682</f>
        <v>DISTRIBUCION VOLUMEN X CRITERIO (Consumiciones)Salmon Ing.10-30MIL</v>
      </c>
      <c r="B682" s="19">
        <v>0</v>
      </c>
      <c r="C682" s="19">
        <v>0</v>
      </c>
      <c r="D682" s="20" t="s">
        <v>12</v>
      </c>
      <c r="E682" s="20">
        <v>12.439013622248</v>
      </c>
      <c r="F682" s="20">
        <v>20.792547585988299</v>
      </c>
      <c r="G682" s="20">
        <v>10.568465453723499</v>
      </c>
      <c r="H682" s="20">
        <v>12.278204224404901</v>
      </c>
      <c r="I682" s="20">
        <v>16.388207855866</v>
      </c>
      <c r="J682" s="20">
        <v>20.531742904129999</v>
      </c>
      <c r="K682" s="20">
        <v>13.305877023015199</v>
      </c>
      <c r="L682" s="20">
        <v>10.411145514657001</v>
      </c>
      <c r="M682" s="51">
        <v>20.620584727602299</v>
      </c>
    </row>
    <row r="683" spans="1:13" x14ac:dyDescent="0.35">
      <c r="A683" s="19" t="str">
        <f>B3&amp;C670&amp;D683</f>
        <v>DISTRIBUCION VOLUMEN X CRITERIO (Consumiciones)Salmon Ing.30-100MIL</v>
      </c>
      <c r="B683" s="19">
        <v>0</v>
      </c>
      <c r="C683" s="19">
        <v>0</v>
      </c>
      <c r="D683" s="20" t="s">
        <v>13</v>
      </c>
      <c r="E683" s="20">
        <v>14.4894803782142</v>
      </c>
      <c r="F683" s="20">
        <v>21.9284390067142</v>
      </c>
      <c r="G683" s="20">
        <v>36.178572134099099</v>
      </c>
      <c r="H683" s="20">
        <v>20.9856966143359</v>
      </c>
      <c r="I683" s="20">
        <v>17.311893603657801</v>
      </c>
      <c r="J683" s="20">
        <v>19.0148009619442</v>
      </c>
      <c r="K683" s="20">
        <v>21.475897199506399</v>
      </c>
      <c r="L683" s="20">
        <v>40.132067961659303</v>
      </c>
      <c r="M683" s="51">
        <v>19.816482005355802</v>
      </c>
    </row>
    <row r="684" spans="1:13" x14ac:dyDescent="0.35">
      <c r="A684" s="19" t="str">
        <f>B3&amp;C670&amp;D684</f>
        <v>DISTRIBUCION VOLUMEN X CRITERIO (Consumiciones)Salmon Ing.100-200MIL</v>
      </c>
      <c r="B684" s="19">
        <v>0</v>
      </c>
      <c r="C684" s="19">
        <v>0</v>
      </c>
      <c r="D684" s="20" t="s">
        <v>14</v>
      </c>
      <c r="E684" s="20">
        <v>11.2632094098905</v>
      </c>
      <c r="F684" s="20">
        <v>5.9080283105741298</v>
      </c>
      <c r="G684" s="20">
        <v>7.2719483582634004</v>
      </c>
      <c r="H684" s="20">
        <v>15.303316064344299</v>
      </c>
      <c r="I684" s="20">
        <v>10.6416370560048</v>
      </c>
      <c r="J684" s="20">
        <v>7.6023611356733998</v>
      </c>
      <c r="K684" s="20">
        <v>9.9851916808338306</v>
      </c>
      <c r="L684" s="20">
        <v>7.06169651135703</v>
      </c>
      <c r="M684" s="51">
        <v>15.331477804455201</v>
      </c>
    </row>
    <row r="685" spans="1:13" x14ac:dyDescent="0.35">
      <c r="A685" s="19" t="str">
        <f>B3&amp;C670&amp;D685</f>
        <v>DISTRIBUCION VOLUMEN X CRITERIO (Consumiciones)Salmon Ing.200-500MIL</v>
      </c>
      <c r="B685" s="19">
        <v>0</v>
      </c>
      <c r="C685" s="19">
        <v>0</v>
      </c>
      <c r="D685" s="20" t="s">
        <v>15</v>
      </c>
      <c r="E685" s="20">
        <v>12.257571516332201</v>
      </c>
      <c r="F685" s="20">
        <v>21.9313866396873</v>
      </c>
      <c r="G685" s="20">
        <v>9.8602809128910902</v>
      </c>
      <c r="H685" s="20">
        <v>11.150667196706401</v>
      </c>
      <c r="I685" s="20">
        <v>21.2068676238707</v>
      </c>
      <c r="J685" s="20">
        <v>20.0585549392936</v>
      </c>
      <c r="K685" s="20">
        <v>9.9745136865462705</v>
      </c>
      <c r="L685" s="20">
        <v>9.7744485019029899</v>
      </c>
      <c r="M685" s="51">
        <v>14.6152635868454</v>
      </c>
    </row>
    <row r="686" spans="1:13" x14ac:dyDescent="0.35">
      <c r="A686" s="19" t="str">
        <f>B3&amp;C670&amp;D686</f>
        <v>DISTRIBUCION VOLUMEN X CRITERIO (Consumiciones)Salmon Ing.&gt;500MIL</v>
      </c>
      <c r="B686" s="19">
        <v>0</v>
      </c>
      <c r="C686" s="19">
        <v>0</v>
      </c>
      <c r="D686" s="20" t="s">
        <v>16</v>
      </c>
      <c r="E686" s="20">
        <v>30.542889133951199</v>
      </c>
      <c r="F686" s="20">
        <v>17.828093158499499</v>
      </c>
      <c r="G686" s="20">
        <v>21.929258153094001</v>
      </c>
      <c r="H686" s="20">
        <v>26.326728902207201</v>
      </c>
      <c r="I686" s="20">
        <v>23.5378540651888</v>
      </c>
      <c r="J686" s="20">
        <v>22.795305578802701</v>
      </c>
      <c r="K686" s="20">
        <v>28.471358843542401</v>
      </c>
      <c r="L686" s="20">
        <v>16.929822937445699</v>
      </c>
      <c r="M686" s="51">
        <v>16.3481586839066</v>
      </c>
    </row>
    <row r="687" spans="1:13" x14ac:dyDescent="0.35">
      <c r="A687" s="19" t="str">
        <f>B3&amp;C670&amp;D687</f>
        <v>DISTRIBUCION VOLUMEN X CRITERIO (Consumiciones)Salmon Ing.DE 15 A 19 AÑOS</v>
      </c>
      <c r="B687" s="19">
        <v>0</v>
      </c>
      <c r="C687" s="19">
        <v>0</v>
      </c>
      <c r="D687" s="21" t="s">
        <v>39</v>
      </c>
      <c r="E687" s="21" t="s">
        <v>282</v>
      </c>
      <c r="F687" s="20" t="s">
        <v>282</v>
      </c>
      <c r="G687" s="20">
        <v>11.2293292702816</v>
      </c>
      <c r="H687" s="20" t="s">
        <v>282</v>
      </c>
      <c r="I687" s="20">
        <v>0.83244754630463302</v>
      </c>
      <c r="J687" s="21" t="s">
        <v>282</v>
      </c>
      <c r="K687" s="21" t="s">
        <v>282</v>
      </c>
      <c r="L687" s="21">
        <v>0.93658716824876698</v>
      </c>
      <c r="M687" s="51" t="s">
        <v>282</v>
      </c>
    </row>
    <row r="688" spans="1:13" x14ac:dyDescent="0.35">
      <c r="A688" s="19" t="str">
        <f>B3&amp;C670&amp;D688</f>
        <v>DISTRIBUCION VOLUMEN X CRITERIO (Consumiciones)Salmon Ing.DE 20 A 24 AÑOS</v>
      </c>
      <c r="B688" s="19">
        <v>0</v>
      </c>
      <c r="C688" s="19">
        <v>0</v>
      </c>
      <c r="D688" s="20" t="s">
        <v>40</v>
      </c>
      <c r="E688" s="20">
        <v>3.73448076334186</v>
      </c>
      <c r="F688" s="20">
        <v>9.1362061304117006</v>
      </c>
      <c r="G688" s="20">
        <v>2.1290076349905802</v>
      </c>
      <c r="H688" s="20">
        <v>1.05310598416798</v>
      </c>
      <c r="I688" s="20">
        <v>1.38528705139298</v>
      </c>
      <c r="J688" s="20">
        <v>8.6680540682802096</v>
      </c>
      <c r="K688" s="20">
        <v>3.6217728971499099</v>
      </c>
      <c r="L688" s="20">
        <v>4.3581015722266203</v>
      </c>
      <c r="M688" s="51">
        <v>6.3951875300907197</v>
      </c>
    </row>
    <row r="689" spans="1:13" x14ac:dyDescent="0.35">
      <c r="A689" s="19" t="str">
        <f>B3&amp;C670&amp;D689</f>
        <v>DISTRIBUCION VOLUMEN X CRITERIO (Consumiciones)Salmon Ing.DE 25 A 34 AÑOS</v>
      </c>
      <c r="B689" s="19">
        <v>0</v>
      </c>
      <c r="C689" s="19">
        <v>0</v>
      </c>
      <c r="D689" s="20" t="s">
        <v>41</v>
      </c>
      <c r="E689" s="20">
        <v>24.5952026241285</v>
      </c>
      <c r="F689" s="20">
        <v>20.884722063697701</v>
      </c>
      <c r="G689" s="20">
        <v>18.049592753029899</v>
      </c>
      <c r="H689" s="20">
        <v>33.338635153501599</v>
      </c>
      <c r="I689" s="20">
        <v>10.6763353347066</v>
      </c>
      <c r="J689" s="20">
        <v>11.247179824237699</v>
      </c>
      <c r="K689" s="20">
        <v>21.870612050795899</v>
      </c>
      <c r="L689" s="20">
        <v>6.0361422362921902</v>
      </c>
      <c r="M689" s="51">
        <v>15.214505536692601</v>
      </c>
    </row>
    <row r="690" spans="1:13" x14ac:dyDescent="0.35">
      <c r="A690" s="19" t="str">
        <f>B3&amp;C670&amp;D690</f>
        <v>DISTRIBUCION VOLUMEN X CRITERIO (Consumiciones)Salmon Ing.DE 35 A 49 AÑOS</v>
      </c>
      <c r="B690" s="19">
        <v>0</v>
      </c>
      <c r="C690" s="19">
        <v>0</v>
      </c>
      <c r="D690" s="20" t="s">
        <v>42</v>
      </c>
      <c r="E690" s="20">
        <v>27.350049127263102</v>
      </c>
      <c r="F690" s="20">
        <v>25.7134102894553</v>
      </c>
      <c r="G690" s="20">
        <v>26.382972027699001</v>
      </c>
      <c r="H690" s="20">
        <v>23.035590229222201</v>
      </c>
      <c r="I690" s="20">
        <v>35.866468725431197</v>
      </c>
      <c r="J690" s="20">
        <v>28.12887378173</v>
      </c>
      <c r="K690" s="20">
        <v>26.9303225446135</v>
      </c>
      <c r="L690" s="20">
        <v>24.8502828650286</v>
      </c>
      <c r="M690" s="51">
        <v>29.830390605087</v>
      </c>
    </row>
    <row r="691" spans="1:13" x14ac:dyDescent="0.35">
      <c r="A691" s="19" t="str">
        <f>B3&amp;C670&amp;D691</f>
        <v>DISTRIBUCION VOLUMEN X CRITERIO (Consumiciones)Salmon Ing.DE 50 A 59 AÑOS</v>
      </c>
      <c r="B691" s="19">
        <v>0</v>
      </c>
      <c r="C691" s="19">
        <v>0</v>
      </c>
      <c r="D691" s="20" t="s">
        <v>43</v>
      </c>
      <c r="E691" s="20">
        <v>12.933771189067601</v>
      </c>
      <c r="F691" s="20">
        <v>15.508583041802099</v>
      </c>
      <c r="G691" s="20">
        <v>17.5647623523618</v>
      </c>
      <c r="H691" s="20">
        <v>16.766074015686801</v>
      </c>
      <c r="I691" s="20">
        <v>23.895957870140599</v>
      </c>
      <c r="J691" s="20">
        <v>19.1987651243718</v>
      </c>
      <c r="K691" s="20">
        <v>26.999685745211099</v>
      </c>
      <c r="L691" s="20">
        <v>18.556755822761598</v>
      </c>
      <c r="M691" s="51">
        <v>26.263464122420899</v>
      </c>
    </row>
    <row r="692" spans="1:13" x14ac:dyDescent="0.35">
      <c r="A692" s="19" t="str">
        <f>B3&amp;C670&amp;D692</f>
        <v>DISTRIBUCION VOLUMEN X CRITERIO (Consumiciones)Salmon Ing.DE 60 A 75 AÑOS</v>
      </c>
      <c r="B692" s="19">
        <v>0</v>
      </c>
      <c r="C692" s="19">
        <v>0</v>
      </c>
      <c r="D692" s="21" t="s">
        <v>44</v>
      </c>
      <c r="E692" s="21">
        <v>31.3865254156091</v>
      </c>
      <c r="F692" s="20">
        <v>28.757096204756301</v>
      </c>
      <c r="G692" s="20">
        <v>24.6443451499043</v>
      </c>
      <c r="H692" s="20">
        <v>25.806598994091701</v>
      </c>
      <c r="I692" s="20">
        <v>27.343490998212399</v>
      </c>
      <c r="J692" s="20">
        <v>32.757123023857801</v>
      </c>
      <c r="K692" s="20">
        <v>20.577603636353</v>
      </c>
      <c r="L692" s="20">
        <v>45.262145763041303</v>
      </c>
      <c r="M692" s="51">
        <v>22.2964765929595</v>
      </c>
    </row>
    <row r="693" spans="1:13" x14ac:dyDescent="0.35">
      <c r="A693" s="19" t="str">
        <f>B3&amp;C670&amp;D693</f>
        <v>DISTRIBUCION VOLUMEN X CRITERIO (Consumiciones)Salmon Ing.NIVEL ALTO</v>
      </c>
      <c r="B693" s="19">
        <v>0</v>
      </c>
      <c r="C693" s="19">
        <v>0</v>
      </c>
      <c r="D693" s="20" t="s">
        <v>256</v>
      </c>
      <c r="E693" s="20">
        <v>28.928142688867599</v>
      </c>
      <c r="F693" s="20">
        <v>39.436569930376002</v>
      </c>
      <c r="G693" s="20">
        <v>20.962537597240601</v>
      </c>
      <c r="H693" s="20">
        <v>30.159934209037502</v>
      </c>
      <c r="I693" s="20">
        <v>32.636489412632798</v>
      </c>
      <c r="J693" s="20">
        <v>23.123060063024901</v>
      </c>
      <c r="K693" s="20">
        <v>30.501428108798802</v>
      </c>
      <c r="L693" s="20">
        <v>51.340072108597901</v>
      </c>
      <c r="M693" s="51">
        <v>33.527065128119602</v>
      </c>
    </row>
    <row r="694" spans="1:13" x14ac:dyDescent="0.35">
      <c r="A694" s="19" t="str">
        <f>B3&amp;C670&amp;D694</f>
        <v>DISTRIBUCION VOLUMEN X CRITERIO (Consumiciones)Salmon Ing.NIVEL MEDIO ALTO</v>
      </c>
      <c r="B694" s="19">
        <v>0</v>
      </c>
      <c r="C694" s="19">
        <v>0</v>
      </c>
      <c r="D694" s="20" t="s">
        <v>257</v>
      </c>
      <c r="E694" s="20">
        <v>18.6220976871674</v>
      </c>
      <c r="F694" s="20">
        <v>14.770799373683399</v>
      </c>
      <c r="G694" s="20">
        <v>18.169235476450702</v>
      </c>
      <c r="H694" s="20">
        <v>18.5428527265375</v>
      </c>
      <c r="I694" s="20">
        <v>17.662653671648901</v>
      </c>
      <c r="J694" s="20">
        <v>20.999193738172401</v>
      </c>
      <c r="K694" s="20">
        <v>9.7271630753123706</v>
      </c>
      <c r="L694" s="20">
        <v>13.3426824583571</v>
      </c>
      <c r="M694" s="51">
        <v>21.759949211583798</v>
      </c>
    </row>
    <row r="695" spans="1:13" x14ac:dyDescent="0.35">
      <c r="A695" s="19" t="str">
        <f>B3&amp;C670&amp;D695</f>
        <v>DISTRIBUCION VOLUMEN X CRITERIO (Consumiciones)Salmon Ing.NIVEL MEDIO</v>
      </c>
      <c r="B695" s="19">
        <v>0</v>
      </c>
      <c r="C695" s="19">
        <v>0</v>
      </c>
      <c r="D695" s="20" t="s">
        <v>258</v>
      </c>
      <c r="E695" s="20">
        <v>23.024417095160398</v>
      </c>
      <c r="F695" s="20">
        <v>25.130321945792399</v>
      </c>
      <c r="G695" s="20">
        <v>34.356722526736696</v>
      </c>
      <c r="H695" s="20">
        <v>17.006673461536302</v>
      </c>
      <c r="I695" s="20">
        <v>24.852910043614401</v>
      </c>
      <c r="J695" s="20">
        <v>23.613877172485701</v>
      </c>
      <c r="K695" s="20">
        <v>25.673866046603901</v>
      </c>
      <c r="L695" s="20">
        <v>16.5433230122696</v>
      </c>
      <c r="M695" s="51">
        <v>20.3287873400275</v>
      </c>
    </row>
    <row r="696" spans="1:13" x14ac:dyDescent="0.35">
      <c r="A696" s="19" t="str">
        <f>B3&amp;C670&amp;D696</f>
        <v>DISTRIBUCION VOLUMEN X CRITERIO (Consumiciones)Salmon Ing.NIVEL MEDIO BAJO</v>
      </c>
      <c r="B696" s="19">
        <v>0</v>
      </c>
      <c r="C696" s="19">
        <v>0</v>
      </c>
      <c r="D696" s="20" t="s">
        <v>259</v>
      </c>
      <c r="E696" s="20">
        <v>15.4191316403997</v>
      </c>
      <c r="F696" s="20">
        <v>5.50009474534557</v>
      </c>
      <c r="G696" s="20">
        <v>15.974767180796199</v>
      </c>
      <c r="H696" s="20">
        <v>12.736249462523499</v>
      </c>
      <c r="I696" s="20">
        <v>13.783456387777401</v>
      </c>
      <c r="J696" s="20">
        <v>15.8821325973467</v>
      </c>
      <c r="K696" s="20">
        <v>12.395236247497699</v>
      </c>
      <c r="L696" s="20">
        <v>6.9776106968800802</v>
      </c>
      <c r="M696" s="51">
        <v>14.2616956534052</v>
      </c>
    </row>
    <row r="697" spans="1:13" x14ac:dyDescent="0.35">
      <c r="A697" s="19" t="str">
        <f>B3&amp;C670&amp;D697</f>
        <v>DISTRIBUCION VOLUMEN X CRITERIO (Consumiciones)Salmon Ing.HOMBRE</v>
      </c>
      <c r="B697" s="19">
        <v>0</v>
      </c>
      <c r="C697" s="19">
        <v>0</v>
      </c>
      <c r="D697" s="20" t="s">
        <v>21</v>
      </c>
      <c r="E697" s="20">
        <v>48.387564321019902</v>
      </c>
      <c r="F697" s="20">
        <v>45.899875778324699</v>
      </c>
      <c r="G697" s="20">
        <v>33.844465148673102</v>
      </c>
      <c r="H697" s="20">
        <v>48.879967360714097</v>
      </c>
      <c r="I697" s="20">
        <v>41.152211246634501</v>
      </c>
      <c r="J697" s="20">
        <v>38.011123349704597</v>
      </c>
      <c r="K697" s="20">
        <v>34.830954680208201</v>
      </c>
      <c r="L697" s="20">
        <v>38.369665329093799</v>
      </c>
      <c r="M697" s="51">
        <v>31.766061757958902</v>
      </c>
    </row>
    <row r="698" spans="1:13" x14ac:dyDescent="0.35">
      <c r="A698" s="19" t="str">
        <f>B3&amp;C670&amp;D698</f>
        <v>DISTRIBUCION VOLUMEN X CRITERIO (Consumiciones)Salmon Ing.MUJER</v>
      </c>
      <c r="B698" s="19">
        <v>0</v>
      </c>
      <c r="C698" s="19">
        <v>0</v>
      </c>
      <c r="D698" s="20" t="s">
        <v>22</v>
      </c>
      <c r="E698" s="20">
        <v>51.6124638590545</v>
      </c>
      <c r="F698" s="20">
        <v>54.100135303002297</v>
      </c>
      <c r="G698" s="20">
        <v>66.155534851327005</v>
      </c>
      <c r="H698" s="20">
        <v>51.120043314091603</v>
      </c>
      <c r="I698" s="20">
        <v>58.847762400242402</v>
      </c>
      <c r="J698" s="20">
        <v>61.988876650295403</v>
      </c>
      <c r="K698" s="20">
        <v>65.169045319791707</v>
      </c>
      <c r="L698" s="20">
        <v>61.630357812304702</v>
      </c>
      <c r="M698" s="51">
        <v>68.233946108896205</v>
      </c>
    </row>
    <row r="699" spans="1:13" x14ac:dyDescent="0.35">
      <c r="A699" s="19" t="str">
        <f>B3&amp;C699&amp;D699</f>
        <v>DISTRIBUCION VOLUMEN X CRITERIO (Consumiciones)Atun Fresco Ing.T.ESPAÑA</v>
      </c>
      <c r="B699" s="19">
        <v>0</v>
      </c>
      <c r="C699" s="19" t="s">
        <v>143</v>
      </c>
      <c r="D699" s="20" t="s">
        <v>36</v>
      </c>
      <c r="E699" s="20">
        <v>100</v>
      </c>
      <c r="F699" s="20">
        <v>100</v>
      </c>
      <c r="G699" s="20">
        <v>100</v>
      </c>
      <c r="H699" s="20">
        <v>100</v>
      </c>
      <c r="I699" s="20">
        <v>100</v>
      </c>
      <c r="J699" s="20">
        <v>100</v>
      </c>
      <c r="K699" s="20">
        <v>100</v>
      </c>
      <c r="L699" s="20">
        <v>100</v>
      </c>
      <c r="M699" s="51">
        <v>100</v>
      </c>
    </row>
    <row r="700" spans="1:13" x14ac:dyDescent="0.35">
      <c r="A700" s="19" t="str">
        <f>B3&amp;C699&amp;D700</f>
        <v>DISTRIBUCION VOLUMEN X CRITERIO (Consumiciones)Atun Fresco Ing.BCN AM</v>
      </c>
      <c r="B700" s="19">
        <v>0</v>
      </c>
      <c r="C700" s="19">
        <v>0</v>
      </c>
      <c r="D700" s="20" t="s">
        <v>1</v>
      </c>
      <c r="E700" s="21">
        <v>3.4297572834663099</v>
      </c>
      <c r="F700" s="21">
        <v>3.60508038617502</v>
      </c>
      <c r="G700" s="21">
        <v>22.094529243501299</v>
      </c>
      <c r="H700" s="21">
        <v>9.2719815590654395</v>
      </c>
      <c r="I700" s="21">
        <v>11.6123912496753</v>
      </c>
      <c r="J700" s="21">
        <v>1.8760925736824801</v>
      </c>
      <c r="K700" s="21">
        <v>6.1460082701896299</v>
      </c>
      <c r="L700" s="21">
        <v>12.5411195216351</v>
      </c>
      <c r="M700" s="51">
        <v>11.895837337846499</v>
      </c>
    </row>
    <row r="701" spans="1:13" x14ac:dyDescent="0.35">
      <c r="A701" s="19" t="str">
        <f>B3&amp;C699&amp;D701</f>
        <v>DISTRIBUCION VOLUMEN X CRITERIO (Consumiciones)Atun Fresco Ing.REST.CAT ARAGON</v>
      </c>
      <c r="B701" s="19">
        <v>0</v>
      </c>
      <c r="C701" s="19">
        <v>0</v>
      </c>
      <c r="D701" s="20" t="s">
        <v>2</v>
      </c>
      <c r="E701" s="20">
        <v>7.0521788408270298</v>
      </c>
      <c r="F701" s="20">
        <v>12.262921534263899</v>
      </c>
      <c r="G701" s="20">
        <v>6.8995072479418003</v>
      </c>
      <c r="H701" s="20">
        <v>19.2692208165384</v>
      </c>
      <c r="I701" s="21">
        <v>12.9759430329289</v>
      </c>
      <c r="J701" s="21">
        <v>6.9893384151526101</v>
      </c>
      <c r="K701" s="20">
        <v>3.1683440343311902</v>
      </c>
      <c r="L701" s="20">
        <v>12.280328407466699</v>
      </c>
      <c r="M701" s="51">
        <v>8.5407503949817407</v>
      </c>
    </row>
    <row r="702" spans="1:13" x14ac:dyDescent="0.35">
      <c r="A702" s="19" t="str">
        <f>B3&amp;C699&amp;D702</f>
        <v>DISTRIBUCION VOLUMEN X CRITERIO (Consumiciones)Atun Fresco Ing.LEVANTE</v>
      </c>
      <c r="B702" s="19">
        <v>0</v>
      </c>
      <c r="C702" s="19">
        <v>0</v>
      </c>
      <c r="D702" s="20" t="s">
        <v>3</v>
      </c>
      <c r="E702" s="20">
        <v>9.9232455170369107</v>
      </c>
      <c r="F702" s="20">
        <v>8.4634327343132991</v>
      </c>
      <c r="G702" s="20">
        <v>7.5695420631673098</v>
      </c>
      <c r="H702" s="20">
        <v>17.634889816368599</v>
      </c>
      <c r="I702" s="20">
        <v>12.697272036230499</v>
      </c>
      <c r="J702" s="20">
        <v>19.9737842762881</v>
      </c>
      <c r="K702" s="20">
        <v>22.998490803278202</v>
      </c>
      <c r="L702" s="20">
        <v>14.6690597849071</v>
      </c>
      <c r="M702" s="51">
        <v>14.7202591642796</v>
      </c>
    </row>
    <row r="703" spans="1:13" x14ac:dyDescent="0.35">
      <c r="A703" s="19" t="str">
        <f>B3&amp;C699&amp;D703</f>
        <v>DISTRIBUCION VOLUMEN X CRITERIO (Consumiciones)Atun Fresco Ing.ANDALUCIA</v>
      </c>
      <c r="B703" s="19">
        <v>0</v>
      </c>
      <c r="C703" s="19">
        <v>0</v>
      </c>
      <c r="D703" s="20" t="s">
        <v>4</v>
      </c>
      <c r="E703" s="20">
        <v>39.289073748371798</v>
      </c>
      <c r="F703" s="20">
        <v>34.361948586121599</v>
      </c>
      <c r="G703" s="20">
        <v>20.8087749825897</v>
      </c>
      <c r="H703" s="20">
        <v>23.8967110809125</v>
      </c>
      <c r="I703" s="20">
        <v>32.3997126303938</v>
      </c>
      <c r="J703" s="20">
        <v>20.395031121978999</v>
      </c>
      <c r="K703" s="20">
        <v>26.792166765369402</v>
      </c>
      <c r="L703" s="20">
        <v>27.7906571361274</v>
      </c>
      <c r="M703" s="51">
        <v>26.068438497709799</v>
      </c>
    </row>
    <row r="704" spans="1:13" x14ac:dyDescent="0.35">
      <c r="A704" s="19" t="str">
        <f>B3&amp;C699&amp;D704</f>
        <v>DISTRIBUCION VOLUMEN X CRITERIO (Consumiciones)Atun Fresco Ing.MDD AM</v>
      </c>
      <c r="B704" s="19">
        <v>0</v>
      </c>
      <c r="C704" s="19">
        <v>0</v>
      </c>
      <c r="D704" s="20" t="s">
        <v>5</v>
      </c>
      <c r="E704" s="20">
        <v>16.750236770792199</v>
      </c>
      <c r="F704" s="20">
        <v>28.2645769194073</v>
      </c>
      <c r="G704" s="20">
        <v>23.184892883502599</v>
      </c>
      <c r="H704" s="20">
        <v>21.294437397504101</v>
      </c>
      <c r="I704" s="20">
        <v>14.7897350999773</v>
      </c>
      <c r="J704" s="20">
        <v>26.0055707657304</v>
      </c>
      <c r="K704" s="20">
        <v>21.856433537164602</v>
      </c>
      <c r="L704" s="20">
        <v>20.961470774024001</v>
      </c>
      <c r="M704" s="51">
        <v>11.097331939372101</v>
      </c>
    </row>
    <row r="705" spans="1:13" x14ac:dyDescent="0.35">
      <c r="A705" s="19" t="str">
        <f>B3&amp;C699&amp;D705</f>
        <v>DISTRIBUCION VOLUMEN X CRITERIO (Consumiciones)Atun Fresco Ing.RTO CENTRO</v>
      </c>
      <c r="B705" s="19">
        <v>0</v>
      </c>
      <c r="C705" s="19">
        <v>0</v>
      </c>
      <c r="D705" s="20" t="s">
        <v>6</v>
      </c>
      <c r="E705" s="20">
        <v>3.8014827360383001</v>
      </c>
      <c r="F705" s="20">
        <v>6.4744575731687002</v>
      </c>
      <c r="G705" s="20">
        <v>2.99051358418677</v>
      </c>
      <c r="H705" s="20">
        <v>4.8209232215118796</v>
      </c>
      <c r="I705" s="20">
        <v>3.48471961439212</v>
      </c>
      <c r="J705" s="20">
        <v>5.1736048705514301</v>
      </c>
      <c r="K705" s="20">
        <v>8.1554785230365194</v>
      </c>
      <c r="L705" s="20">
        <v>4.26116182555955</v>
      </c>
      <c r="M705" s="51">
        <v>12.2624929090815</v>
      </c>
    </row>
    <row r="706" spans="1:13" x14ac:dyDescent="0.35">
      <c r="A706" s="19" t="str">
        <f>B3&amp;C699&amp;D706</f>
        <v>DISTRIBUCION VOLUMEN X CRITERIO (Consumiciones)Atun Fresco Ing.NORTE-CENTRO</v>
      </c>
      <c r="B706" s="19">
        <v>0</v>
      </c>
      <c r="C706" s="19">
        <v>0</v>
      </c>
      <c r="D706" s="20" t="s">
        <v>7</v>
      </c>
      <c r="E706" s="20">
        <v>9.3585729791515693</v>
      </c>
      <c r="F706" s="20">
        <v>1.90836803521591</v>
      </c>
      <c r="G706" s="20">
        <v>7.7594622290569397</v>
      </c>
      <c r="H706" s="20">
        <v>1.5476166965389899</v>
      </c>
      <c r="I706" s="21">
        <v>6.5970640551178903</v>
      </c>
      <c r="J706" s="21">
        <v>9.4146525162339607</v>
      </c>
      <c r="K706" s="20">
        <v>10.426981102911901</v>
      </c>
      <c r="L706" s="20">
        <v>4.9028706043264796</v>
      </c>
      <c r="M706" s="51">
        <v>10.3646583935378</v>
      </c>
    </row>
    <row r="707" spans="1:13" x14ac:dyDescent="0.35">
      <c r="A707" s="19" t="str">
        <f>B3&amp;C699&amp;D707</f>
        <v>DISTRIBUCION VOLUMEN X CRITERIO (Consumiciones)Atun Fresco Ing.NOROESTE</v>
      </c>
      <c r="B707" s="19">
        <v>0</v>
      </c>
      <c r="C707" s="19">
        <v>0</v>
      </c>
      <c r="D707" s="20" t="s">
        <v>8</v>
      </c>
      <c r="E707" s="20">
        <v>10.3954601663467</v>
      </c>
      <c r="F707" s="20">
        <v>4.6592061530897197</v>
      </c>
      <c r="G707" s="20">
        <v>8.6927887288893508</v>
      </c>
      <c r="H707" s="20">
        <v>2.2642136963945201</v>
      </c>
      <c r="I707" s="20">
        <v>5.4431584180970196</v>
      </c>
      <c r="J707" s="20">
        <v>10.1719365422728</v>
      </c>
      <c r="K707" s="20">
        <v>0.45610008978765298</v>
      </c>
      <c r="L707" s="20">
        <v>2.5933286001830802</v>
      </c>
      <c r="M707" s="51">
        <v>5.0502332384752098</v>
      </c>
    </row>
    <row r="708" spans="1:13" x14ac:dyDescent="0.35">
      <c r="A708" s="19" t="str">
        <f>B3&amp;C699&amp;D708</f>
        <v>DISTRIBUCION VOLUMEN X CRITERIO (Consumiciones)Atun Fresco Ing.&lt;2MIL</v>
      </c>
      <c r="B708" s="19">
        <v>0</v>
      </c>
      <c r="C708" s="19">
        <v>0</v>
      </c>
      <c r="D708" s="21" t="s">
        <v>9</v>
      </c>
      <c r="E708" s="21">
        <v>1.92742147560008</v>
      </c>
      <c r="F708" s="21">
        <v>2.6271783150222801</v>
      </c>
      <c r="G708" s="21">
        <v>0.740892007572031</v>
      </c>
      <c r="H708" s="21">
        <v>5.0538178100437703</v>
      </c>
      <c r="I708" s="21">
        <v>1.54348358254968</v>
      </c>
      <c r="J708" s="21">
        <v>14.5090400019988</v>
      </c>
      <c r="K708" s="21">
        <v>14.0524589138994</v>
      </c>
      <c r="L708" s="21">
        <v>3.71235338832888</v>
      </c>
      <c r="M708" s="51">
        <v>2.68954669692125</v>
      </c>
    </row>
    <row r="709" spans="1:13" x14ac:dyDescent="0.35">
      <c r="A709" s="19" t="str">
        <f>B3&amp;C699&amp;D709</f>
        <v>DISTRIBUCION VOLUMEN X CRITERIO (Consumiciones)Atun Fresco Ing.2-5MIL</v>
      </c>
      <c r="B709" s="19">
        <v>0</v>
      </c>
      <c r="C709" s="19">
        <v>0</v>
      </c>
      <c r="D709" s="21" t="s">
        <v>10</v>
      </c>
      <c r="E709" s="21">
        <v>3.9369024938605799</v>
      </c>
      <c r="F709" s="21">
        <v>4.2974951110245501</v>
      </c>
      <c r="G709" s="21">
        <v>6.1302313624255902</v>
      </c>
      <c r="H709" s="20">
        <v>2.28838884717171</v>
      </c>
      <c r="I709" s="21">
        <v>2.73970528261209</v>
      </c>
      <c r="J709" s="21">
        <v>3.2018866616751098</v>
      </c>
      <c r="K709" s="21">
        <v>0.89888347229868604</v>
      </c>
      <c r="L709" s="21">
        <v>8.0332004170168592</v>
      </c>
      <c r="M709" s="51">
        <v>3.55765795753419</v>
      </c>
    </row>
    <row r="710" spans="1:13" x14ac:dyDescent="0.35">
      <c r="A710" s="19" t="str">
        <f>B3&amp;C699&amp;D710</f>
        <v>DISTRIBUCION VOLUMEN X CRITERIO (Consumiciones)Atun Fresco Ing.5-10MIL</v>
      </c>
      <c r="B710" s="19">
        <v>0</v>
      </c>
      <c r="C710" s="19">
        <v>0</v>
      </c>
      <c r="D710" s="20" t="s">
        <v>11</v>
      </c>
      <c r="E710" s="21">
        <v>4.6390455074400796</v>
      </c>
      <c r="F710" s="20">
        <v>5.3313554006230701</v>
      </c>
      <c r="G710" s="21">
        <v>6.4122119412139904</v>
      </c>
      <c r="H710" s="20">
        <v>6.5536312733865403</v>
      </c>
      <c r="I710" s="21">
        <v>4.27991674574396</v>
      </c>
      <c r="J710" s="21">
        <v>6.5618111597460604</v>
      </c>
      <c r="K710" s="21">
        <v>7.0565332240366896</v>
      </c>
      <c r="L710" s="21">
        <v>13.31083748655</v>
      </c>
      <c r="M710" s="51">
        <v>8.6911913211846201</v>
      </c>
    </row>
    <row r="711" spans="1:13" x14ac:dyDescent="0.35">
      <c r="A711" s="19" t="str">
        <f>B3&amp;C699&amp;D711</f>
        <v>DISTRIBUCION VOLUMEN X CRITERIO (Consumiciones)Atun Fresco Ing.10-30MIL</v>
      </c>
      <c r="B711" s="19">
        <v>0</v>
      </c>
      <c r="C711" s="19">
        <v>0</v>
      </c>
      <c r="D711" s="20" t="s">
        <v>12</v>
      </c>
      <c r="E711" s="20">
        <v>24.611496190355901</v>
      </c>
      <c r="F711" s="20">
        <v>20.454637054296501</v>
      </c>
      <c r="G711" s="20">
        <v>12.611289911916399</v>
      </c>
      <c r="H711" s="20">
        <v>12.190946860072099</v>
      </c>
      <c r="I711" s="20">
        <v>19.839023571750801</v>
      </c>
      <c r="J711" s="20">
        <v>10.4749375988807</v>
      </c>
      <c r="K711" s="20">
        <v>15.992514801069101</v>
      </c>
      <c r="L711" s="20">
        <v>14.7792209573722</v>
      </c>
      <c r="M711" s="51">
        <v>17.509491282272499</v>
      </c>
    </row>
    <row r="712" spans="1:13" x14ac:dyDescent="0.35">
      <c r="A712" s="19" t="str">
        <f>B3&amp;C699&amp;D712</f>
        <v>DISTRIBUCION VOLUMEN X CRITERIO (Consumiciones)Atun Fresco Ing.30-100MIL</v>
      </c>
      <c r="B712" s="19">
        <v>0</v>
      </c>
      <c r="C712" s="19">
        <v>0</v>
      </c>
      <c r="D712" s="20" t="s">
        <v>13</v>
      </c>
      <c r="E712" s="20">
        <v>11.3381202181749</v>
      </c>
      <c r="F712" s="20">
        <v>10.286696899678899</v>
      </c>
      <c r="G712" s="20">
        <v>21.1375175371113</v>
      </c>
      <c r="H712" s="20">
        <v>12.061017331239899</v>
      </c>
      <c r="I712" s="20">
        <v>12.241218943678501</v>
      </c>
      <c r="J712" s="20">
        <v>10.020803731252499</v>
      </c>
      <c r="K712" s="20">
        <v>13.5059925009074</v>
      </c>
      <c r="L712" s="20">
        <v>20.265701032638699</v>
      </c>
      <c r="M712" s="51">
        <v>32.221592960183003</v>
      </c>
    </row>
    <row r="713" spans="1:13" x14ac:dyDescent="0.35">
      <c r="A713" s="19" t="str">
        <f>B3&amp;C699&amp;D713</f>
        <v>DISTRIBUCION VOLUMEN X CRITERIO (Consumiciones)Atun Fresco Ing.100-200MIL</v>
      </c>
      <c r="B713" s="19">
        <v>0</v>
      </c>
      <c r="C713" s="19">
        <v>0</v>
      </c>
      <c r="D713" s="20" t="s">
        <v>14</v>
      </c>
      <c r="E713" s="20">
        <v>11.235727740797801</v>
      </c>
      <c r="F713" s="20">
        <v>9.5815578479818502</v>
      </c>
      <c r="G713" s="20">
        <v>8.6528346741338193</v>
      </c>
      <c r="H713" s="20">
        <v>6.7519221213424903</v>
      </c>
      <c r="I713" s="20">
        <v>15.025840214205999</v>
      </c>
      <c r="J713" s="20">
        <v>9.5275810126510905</v>
      </c>
      <c r="K713" s="20">
        <v>5.4614442786855903</v>
      </c>
      <c r="L713" s="20">
        <v>8.7716588464853302</v>
      </c>
      <c r="M713" s="51">
        <v>9.5490504029516998</v>
      </c>
    </row>
    <row r="714" spans="1:13" x14ac:dyDescent="0.35">
      <c r="A714" s="19" t="str">
        <f>B3&amp;C699&amp;D714</f>
        <v>DISTRIBUCION VOLUMEN X CRITERIO (Consumiciones)Atun Fresco Ing.200-500MIL</v>
      </c>
      <c r="B714" s="19">
        <v>0</v>
      </c>
      <c r="C714" s="19">
        <v>0</v>
      </c>
      <c r="D714" s="20" t="s">
        <v>15</v>
      </c>
      <c r="E714" s="20">
        <v>17.465052684684601</v>
      </c>
      <c r="F714" s="20">
        <v>15.2479551670526</v>
      </c>
      <c r="G714" s="20">
        <v>14.434922003535</v>
      </c>
      <c r="H714" s="20">
        <v>22.1229300384345</v>
      </c>
      <c r="I714" s="20">
        <v>10.363358495129001</v>
      </c>
      <c r="J714" s="20">
        <v>15.2794167782244</v>
      </c>
      <c r="K714" s="20">
        <v>10.356608076025999</v>
      </c>
      <c r="L714" s="20">
        <v>5.0476421015722499</v>
      </c>
      <c r="M714" s="51">
        <v>9.9129680592214804</v>
      </c>
    </row>
    <row r="715" spans="1:13" x14ac:dyDescent="0.35">
      <c r="A715" s="19" t="str">
        <f>B3&amp;C699&amp;D715</f>
        <v>DISTRIBUCION VOLUMEN X CRITERIO (Consumiciones)Atun Fresco Ing.&gt;500MIL</v>
      </c>
      <c r="B715" s="19">
        <v>0</v>
      </c>
      <c r="C715" s="19">
        <v>0</v>
      </c>
      <c r="D715" s="20" t="s">
        <v>16</v>
      </c>
      <c r="E715" s="20">
        <v>24.846229668070499</v>
      </c>
      <c r="F715" s="20">
        <v>32.173115471082802</v>
      </c>
      <c r="G715" s="20">
        <v>29.880113169353098</v>
      </c>
      <c r="H715" s="20">
        <v>32.977347305854998</v>
      </c>
      <c r="I715" s="20">
        <v>33.967458315246098</v>
      </c>
      <c r="J715" s="20">
        <v>30.4245250704607</v>
      </c>
      <c r="K715" s="20">
        <v>32.675550492095397</v>
      </c>
      <c r="L715" s="20">
        <v>26.079379078494501</v>
      </c>
      <c r="M715" s="51">
        <v>15.868505070299699</v>
      </c>
    </row>
    <row r="716" spans="1:13" x14ac:dyDescent="0.35">
      <c r="A716" s="19" t="str">
        <f>B3&amp;C699&amp;D716</f>
        <v>DISTRIBUCION VOLUMEN X CRITERIO (Consumiciones)Atun Fresco Ing.DE 15 A 19 AÑOS</v>
      </c>
      <c r="B716" s="19">
        <v>0</v>
      </c>
      <c r="C716" s="19">
        <v>0</v>
      </c>
      <c r="D716" s="21" t="s">
        <v>39</v>
      </c>
      <c r="E716" s="21" t="s">
        <v>282</v>
      </c>
      <c r="F716" s="21" t="s">
        <v>282</v>
      </c>
      <c r="G716" s="21" t="s">
        <v>282</v>
      </c>
      <c r="H716" s="21" t="s">
        <v>282</v>
      </c>
      <c r="I716" s="21" t="s">
        <v>282</v>
      </c>
      <c r="J716" s="21">
        <v>2.17301974672037</v>
      </c>
      <c r="K716" s="21" t="s">
        <v>282</v>
      </c>
      <c r="L716" s="21" t="s">
        <v>282</v>
      </c>
      <c r="M716" s="51">
        <v>1.87855284316529</v>
      </c>
    </row>
    <row r="717" spans="1:13" x14ac:dyDescent="0.35">
      <c r="A717" s="19" t="str">
        <f>B3&amp;C699&amp;D717</f>
        <v>DISTRIBUCION VOLUMEN X CRITERIO (Consumiciones)Atun Fresco Ing.DE 20 A 24 AÑOS</v>
      </c>
      <c r="B717" s="19">
        <v>0</v>
      </c>
      <c r="C717" s="19">
        <v>0</v>
      </c>
      <c r="D717" s="20" t="s">
        <v>40</v>
      </c>
      <c r="E717" s="20">
        <v>0.72079650418279395</v>
      </c>
      <c r="F717" s="20">
        <v>2.0164868238372802</v>
      </c>
      <c r="G717" s="20" t="s">
        <v>282</v>
      </c>
      <c r="H717" s="20">
        <v>0.97546749261394206</v>
      </c>
      <c r="I717" s="21" t="s">
        <v>282</v>
      </c>
      <c r="J717" s="21">
        <v>7.4494061315496998</v>
      </c>
      <c r="K717" s="21">
        <v>1.1679320878842201</v>
      </c>
      <c r="L717" s="20">
        <v>4.5409100763906398</v>
      </c>
      <c r="M717" s="51">
        <v>1.67820685322619</v>
      </c>
    </row>
    <row r="718" spans="1:13" x14ac:dyDescent="0.35">
      <c r="A718" s="19" t="str">
        <f>B3&amp;C699&amp;D718</f>
        <v>DISTRIBUCION VOLUMEN X CRITERIO (Consumiciones)Atun Fresco Ing.DE 25 A 34 AÑOS</v>
      </c>
      <c r="B718" s="19">
        <v>0</v>
      </c>
      <c r="C718" s="19">
        <v>0</v>
      </c>
      <c r="D718" s="20" t="s">
        <v>41</v>
      </c>
      <c r="E718" s="20">
        <v>12.015267259471599</v>
      </c>
      <c r="F718" s="20">
        <v>16.3092640217038</v>
      </c>
      <c r="G718" s="20">
        <v>6.3535635108591002</v>
      </c>
      <c r="H718" s="20">
        <v>17.9190288028474</v>
      </c>
      <c r="I718" s="20">
        <v>9.5808351927067097</v>
      </c>
      <c r="J718" s="20">
        <v>9.87282422186993</v>
      </c>
      <c r="K718" s="20">
        <v>9.9188732952068701</v>
      </c>
      <c r="L718" s="20">
        <v>11.207088818166699</v>
      </c>
      <c r="M718" s="51">
        <v>8.4039343462993603</v>
      </c>
    </row>
    <row r="719" spans="1:13" x14ac:dyDescent="0.35">
      <c r="A719" s="19" t="str">
        <f>B3&amp;C699&amp;D719</f>
        <v>DISTRIBUCION VOLUMEN X CRITERIO (Consumiciones)Atun Fresco Ing.DE 35 A 49 AÑOS</v>
      </c>
      <c r="B719" s="19">
        <v>0</v>
      </c>
      <c r="C719" s="19">
        <v>0</v>
      </c>
      <c r="D719" s="20" t="s">
        <v>42</v>
      </c>
      <c r="E719" s="20">
        <v>25.939503554711699</v>
      </c>
      <c r="F719" s="20">
        <v>18.047835434368299</v>
      </c>
      <c r="G719" s="20">
        <v>17.641521301748998</v>
      </c>
      <c r="H719" s="20">
        <v>21.821994815074699</v>
      </c>
      <c r="I719" s="20">
        <v>11.050773995960901</v>
      </c>
      <c r="J719" s="20">
        <v>24.5132632098153</v>
      </c>
      <c r="K719" s="20">
        <v>21.185266488712301</v>
      </c>
      <c r="L719" s="20">
        <v>22.6963197860848</v>
      </c>
      <c r="M719" s="51">
        <v>16.599669012334701</v>
      </c>
    </row>
    <row r="720" spans="1:13" x14ac:dyDescent="0.35">
      <c r="A720" s="19" t="str">
        <f>B3&amp;C699&amp;D720</f>
        <v>DISTRIBUCION VOLUMEN X CRITERIO (Consumiciones)Atun Fresco Ing.DE 50 A 59 AÑOS</v>
      </c>
      <c r="B720" s="19">
        <v>0</v>
      </c>
      <c r="C720" s="19">
        <v>0</v>
      </c>
      <c r="D720" s="20" t="s">
        <v>43</v>
      </c>
      <c r="E720" s="20">
        <v>23.658193851009599</v>
      </c>
      <c r="F720" s="20">
        <v>26.543539664071702</v>
      </c>
      <c r="G720" s="20">
        <v>23.615469218961</v>
      </c>
      <c r="H720" s="20">
        <v>22.1176435101913</v>
      </c>
      <c r="I720" s="20">
        <v>33.657411801186498</v>
      </c>
      <c r="J720" s="20">
        <v>19.819556595417499</v>
      </c>
      <c r="K720" s="20">
        <v>27.287457689522299</v>
      </c>
      <c r="L720" s="20">
        <v>27.189689806908898</v>
      </c>
      <c r="M720" s="51">
        <v>25.096816236210799</v>
      </c>
    </row>
    <row r="721" spans="1:13" x14ac:dyDescent="0.35">
      <c r="A721" s="19" t="str">
        <f>B3&amp;C699&amp;D721</f>
        <v>DISTRIBUCION VOLUMEN X CRITERIO (Consumiciones)Atun Fresco Ing.DE 60 A 75 AÑOS</v>
      </c>
      <c r="B721" s="19">
        <v>0</v>
      </c>
      <c r="C721" s="19">
        <v>0</v>
      </c>
      <c r="D721" s="20" t="s">
        <v>44</v>
      </c>
      <c r="E721" s="21">
        <v>37.666232128932002</v>
      </c>
      <c r="F721" s="21">
        <v>37.082854187903898</v>
      </c>
      <c r="G721" s="21">
        <v>52.389445968430898</v>
      </c>
      <c r="H721" s="20">
        <v>37.1658810959783</v>
      </c>
      <c r="I721" s="20">
        <v>45.710980297874897</v>
      </c>
      <c r="J721" s="20">
        <v>36.1719361392949</v>
      </c>
      <c r="K721" s="20">
        <v>40.440463144512997</v>
      </c>
      <c r="L721" s="20">
        <v>34.365983148022202</v>
      </c>
      <c r="M721" s="51">
        <v>46.342820708763703</v>
      </c>
    </row>
    <row r="722" spans="1:13" x14ac:dyDescent="0.35">
      <c r="A722" s="19" t="str">
        <f>B3&amp;C699&amp;D722</f>
        <v>DISTRIBUCION VOLUMEN X CRITERIO (Consumiciones)Atun Fresco Ing.NIVEL ALTO</v>
      </c>
      <c r="B722" s="19">
        <v>0</v>
      </c>
      <c r="C722" s="19">
        <v>0</v>
      </c>
      <c r="D722" s="20" t="s">
        <v>256</v>
      </c>
      <c r="E722" s="20">
        <v>26.437224845264598</v>
      </c>
      <c r="F722" s="20">
        <v>27.873065888127702</v>
      </c>
      <c r="G722" s="20">
        <v>22.781644156767499</v>
      </c>
      <c r="H722" s="20">
        <v>19.783125338345702</v>
      </c>
      <c r="I722" s="20">
        <v>22.1174926525402</v>
      </c>
      <c r="J722" s="20">
        <v>30.153945596379</v>
      </c>
      <c r="K722" s="20">
        <v>26.007401837086601</v>
      </c>
      <c r="L722" s="20">
        <v>33.390908470420698</v>
      </c>
      <c r="M722" s="51">
        <v>26.255938790723</v>
      </c>
    </row>
    <row r="723" spans="1:13" x14ac:dyDescent="0.35">
      <c r="A723" s="19" t="str">
        <f>B3&amp;C699&amp;D723</f>
        <v>DISTRIBUCION VOLUMEN X CRITERIO (Consumiciones)Atun Fresco Ing.NIVEL MEDIO ALTO</v>
      </c>
      <c r="B723" s="19">
        <v>0</v>
      </c>
      <c r="C723" s="19">
        <v>0</v>
      </c>
      <c r="D723" s="20" t="s">
        <v>257</v>
      </c>
      <c r="E723" s="20">
        <v>22.2947211305165</v>
      </c>
      <c r="F723" s="20">
        <v>15.768491047230899</v>
      </c>
      <c r="G723" s="20">
        <v>18.2191860039669</v>
      </c>
      <c r="H723" s="20">
        <v>15.576268092071301</v>
      </c>
      <c r="I723" s="20">
        <v>19.372466473653301</v>
      </c>
      <c r="J723" s="20">
        <v>15.803445138193201</v>
      </c>
      <c r="K723" s="20">
        <v>14.088257615886</v>
      </c>
      <c r="L723" s="20">
        <v>16.665757174670599</v>
      </c>
      <c r="M723" s="51">
        <v>19.339449885373298</v>
      </c>
    </row>
    <row r="724" spans="1:13" x14ac:dyDescent="0.35">
      <c r="A724" s="19" t="str">
        <f>B3&amp;C699&amp;D724</f>
        <v>DISTRIBUCION VOLUMEN X CRITERIO (Consumiciones)Atun Fresco Ing.NIVEL MEDIO</v>
      </c>
      <c r="B724" s="19">
        <v>0</v>
      </c>
      <c r="C724" s="19">
        <v>0</v>
      </c>
      <c r="D724" s="20" t="s">
        <v>258</v>
      </c>
      <c r="E724" s="20">
        <v>17.974140045534</v>
      </c>
      <c r="F724" s="20">
        <v>15.592437715096899</v>
      </c>
      <c r="G724" s="20">
        <v>15.474733267355299</v>
      </c>
      <c r="H724" s="20">
        <v>21.930376581791201</v>
      </c>
      <c r="I724" s="20">
        <v>15.4004534608941</v>
      </c>
      <c r="J724" s="20">
        <v>16.106230601654001</v>
      </c>
      <c r="K724" s="20">
        <v>31.485976974763901</v>
      </c>
      <c r="L724" s="20">
        <v>26.617178257308499</v>
      </c>
      <c r="M724" s="51">
        <v>25.3113956334007</v>
      </c>
    </row>
    <row r="725" spans="1:13" x14ac:dyDescent="0.35">
      <c r="A725" s="19" t="str">
        <f>B3&amp;C699&amp;D725</f>
        <v>DISTRIBUCION VOLUMEN X CRITERIO (Consumiciones)Atun Fresco Ing.NIVEL MEDIO BAJO</v>
      </c>
      <c r="B725" s="19">
        <v>0</v>
      </c>
      <c r="C725" s="19">
        <v>0</v>
      </c>
      <c r="D725" s="20" t="s">
        <v>259</v>
      </c>
      <c r="E725" s="21">
        <v>19.584556727279502</v>
      </c>
      <c r="F725" s="21">
        <v>28.503496460746401</v>
      </c>
      <c r="G725" s="20">
        <v>14.9868953002597</v>
      </c>
      <c r="H725" s="20">
        <v>16.536625480431098</v>
      </c>
      <c r="I725" s="20">
        <v>22.856005240542</v>
      </c>
      <c r="J725" s="20">
        <v>21.138525246158999</v>
      </c>
      <c r="K725" s="20">
        <v>18.629826520528699</v>
      </c>
      <c r="L725" s="20">
        <v>10.959398069088801</v>
      </c>
      <c r="M725" s="51">
        <v>19.630212704112999</v>
      </c>
    </row>
    <row r="726" spans="1:13" x14ac:dyDescent="0.35">
      <c r="A726" s="19" t="str">
        <f>B3&amp;C699&amp;D726</f>
        <v>DISTRIBUCION VOLUMEN X CRITERIO (Consumiciones)Atun Fresco Ing.HOMBRE</v>
      </c>
      <c r="B726" s="19">
        <v>0</v>
      </c>
      <c r="C726" s="19">
        <v>0</v>
      </c>
      <c r="D726" s="20" t="s">
        <v>21</v>
      </c>
      <c r="E726" s="20">
        <v>49.540451549310603</v>
      </c>
      <c r="F726" s="20">
        <v>48.234412317532602</v>
      </c>
      <c r="G726" s="20">
        <v>58.789385015064298</v>
      </c>
      <c r="H726" s="20">
        <v>47.546241246668103</v>
      </c>
      <c r="I726" s="20">
        <v>48.1252275256197</v>
      </c>
      <c r="J726" s="20">
        <v>58.489836495769097</v>
      </c>
      <c r="K726" s="20">
        <v>41.405254922256397</v>
      </c>
      <c r="L726" s="20">
        <v>49.832912212330598</v>
      </c>
      <c r="M726" s="51">
        <v>53.444578318901499</v>
      </c>
    </row>
    <row r="727" spans="1:13" x14ac:dyDescent="0.35">
      <c r="A727" s="19" t="str">
        <f>B3&amp;C699&amp;D727</f>
        <v>DISTRIBUCION VOLUMEN X CRITERIO (Consumiciones)Atun Fresco Ing.MUJER</v>
      </c>
      <c r="B727" s="19">
        <v>0</v>
      </c>
      <c r="C727" s="19">
        <v>0</v>
      </c>
      <c r="D727" s="20" t="s">
        <v>22</v>
      </c>
      <c r="E727" s="20">
        <v>50.459548450689397</v>
      </c>
      <c r="F727" s="20">
        <v>51.765587682467299</v>
      </c>
      <c r="G727" s="20">
        <v>41.210614984935702</v>
      </c>
      <c r="H727" s="20">
        <v>52.453774628792097</v>
      </c>
      <c r="I727" s="20">
        <v>51.8747724743803</v>
      </c>
      <c r="J727" s="20">
        <v>41.510163504230903</v>
      </c>
      <c r="K727" s="20">
        <v>58.594727710692702</v>
      </c>
      <c r="L727" s="20">
        <v>50.167087787669402</v>
      </c>
      <c r="M727" s="51">
        <v>46.555421681098501</v>
      </c>
    </row>
    <row r="728" spans="1:13" x14ac:dyDescent="0.35">
      <c r="A728" s="19" t="str">
        <f>B3&amp;C728&amp;D728</f>
        <v>DISTRIBUCION VOLUMEN X CRITERIO (Consumiciones)Resto pescados Ing.T.ESPAÑA</v>
      </c>
      <c r="B728" s="19">
        <v>0</v>
      </c>
      <c r="C728" s="19" t="s">
        <v>144</v>
      </c>
      <c r="D728" s="20" t="s">
        <v>36</v>
      </c>
      <c r="E728" s="20">
        <v>100</v>
      </c>
      <c r="F728" s="20">
        <v>100</v>
      </c>
      <c r="G728" s="20">
        <v>100</v>
      </c>
      <c r="H728" s="20">
        <v>100</v>
      </c>
      <c r="I728" s="20">
        <v>100</v>
      </c>
      <c r="J728" s="20">
        <v>100</v>
      </c>
      <c r="K728" s="20">
        <v>100</v>
      </c>
      <c r="L728" s="20">
        <v>100</v>
      </c>
      <c r="M728" s="51">
        <v>100</v>
      </c>
    </row>
    <row r="729" spans="1:13" x14ac:dyDescent="0.35">
      <c r="A729" s="19" t="str">
        <f>B3&amp;C728&amp;D729</f>
        <v>DISTRIBUCION VOLUMEN X CRITERIO (Consumiciones)Resto pescados Ing.BCN AM</v>
      </c>
      <c r="B729" s="19">
        <v>0</v>
      </c>
      <c r="C729" s="19">
        <v>0</v>
      </c>
      <c r="D729" s="21" t="s">
        <v>1</v>
      </c>
      <c r="E729" s="21">
        <v>8.5984987557200601</v>
      </c>
      <c r="F729" s="20">
        <v>7.1740303012756401</v>
      </c>
      <c r="G729" s="21">
        <v>7.2664104695187302</v>
      </c>
      <c r="H729" s="20">
        <v>6.1168888441868896</v>
      </c>
      <c r="I729" s="21">
        <v>8.4863773582437307</v>
      </c>
      <c r="J729" s="21">
        <v>9.3612289865193592</v>
      </c>
      <c r="K729" s="21">
        <v>8.7005388701330304</v>
      </c>
      <c r="L729" s="20">
        <v>9.9506266787380397</v>
      </c>
      <c r="M729" s="51">
        <v>8.63431188592625</v>
      </c>
    </row>
    <row r="730" spans="1:13" x14ac:dyDescent="0.35">
      <c r="A730" s="19" t="str">
        <f>B3&amp;C728&amp;D730</f>
        <v>DISTRIBUCION VOLUMEN X CRITERIO (Consumiciones)Resto pescados Ing.REST.CAT ARAGON</v>
      </c>
      <c r="B730" s="19">
        <v>0</v>
      </c>
      <c r="C730" s="19">
        <v>0</v>
      </c>
      <c r="D730" s="21" t="s">
        <v>2</v>
      </c>
      <c r="E730" s="21">
        <v>11.7849682378179</v>
      </c>
      <c r="F730" s="20">
        <v>13.4076772168948</v>
      </c>
      <c r="G730" s="20">
        <v>10.0365697654731</v>
      </c>
      <c r="H730" s="20">
        <v>11.251902112943</v>
      </c>
      <c r="I730" s="20">
        <v>13.1004842719747</v>
      </c>
      <c r="J730" s="21">
        <v>10.000354030369</v>
      </c>
      <c r="K730" s="20">
        <v>12.272246882973301</v>
      </c>
      <c r="L730" s="21">
        <v>10.677975558476501</v>
      </c>
      <c r="M730" s="51">
        <v>13.8293436001146</v>
      </c>
    </row>
    <row r="731" spans="1:13" x14ac:dyDescent="0.35">
      <c r="A731" s="19" t="str">
        <f>B3&amp;C728&amp;D731</f>
        <v>DISTRIBUCION VOLUMEN X CRITERIO (Consumiciones)Resto pescados Ing.LEVANTE</v>
      </c>
      <c r="B731" s="19">
        <v>0</v>
      </c>
      <c r="C731" s="19">
        <v>0</v>
      </c>
      <c r="D731" s="21" t="s">
        <v>3</v>
      </c>
      <c r="E731" s="20">
        <v>18.092415735740602</v>
      </c>
      <c r="F731" s="20">
        <v>16.4178799177263</v>
      </c>
      <c r="G731" s="20">
        <v>20.0972643822275</v>
      </c>
      <c r="H731" s="20">
        <v>18.161793719197501</v>
      </c>
      <c r="I731" s="20">
        <v>16.960997653862499</v>
      </c>
      <c r="J731" s="20">
        <v>19.954331698973998</v>
      </c>
      <c r="K731" s="21">
        <v>18.749832669813401</v>
      </c>
      <c r="L731" s="20">
        <v>20.194455389557501</v>
      </c>
      <c r="M731" s="51">
        <v>16.605419259948199</v>
      </c>
    </row>
    <row r="732" spans="1:13" x14ac:dyDescent="0.35">
      <c r="A732" s="19" t="str">
        <f>B3&amp;C728&amp;D732</f>
        <v>DISTRIBUCION VOLUMEN X CRITERIO (Consumiciones)Resto pescados Ing.ANDALUCIA</v>
      </c>
      <c r="B732" s="19">
        <v>0</v>
      </c>
      <c r="C732" s="19">
        <v>0</v>
      </c>
      <c r="D732" s="20" t="s">
        <v>4</v>
      </c>
      <c r="E732" s="20">
        <v>25.064871963583599</v>
      </c>
      <c r="F732" s="20">
        <v>26.264158092298601</v>
      </c>
      <c r="G732" s="20">
        <v>21.2442212208508</v>
      </c>
      <c r="H732" s="20">
        <v>23.640389629480602</v>
      </c>
      <c r="I732" s="20">
        <v>21.820165050422201</v>
      </c>
      <c r="J732" s="20">
        <v>22.117909895229602</v>
      </c>
      <c r="K732" s="20">
        <v>22.000238278185801</v>
      </c>
      <c r="L732" s="20">
        <v>21.980677781554299</v>
      </c>
      <c r="M732" s="51">
        <v>23.544213309685102</v>
      </c>
    </row>
    <row r="733" spans="1:13" x14ac:dyDescent="0.35">
      <c r="A733" s="19" t="str">
        <f>B3&amp;C728&amp;D733</f>
        <v>DISTRIBUCION VOLUMEN X CRITERIO (Consumiciones)Resto pescados Ing.MDD AM</v>
      </c>
      <c r="B733" s="19">
        <v>0</v>
      </c>
      <c r="C733" s="19">
        <v>0</v>
      </c>
      <c r="D733" s="21" t="s">
        <v>5</v>
      </c>
      <c r="E733" s="20">
        <v>12.393994195497701</v>
      </c>
      <c r="F733" s="20">
        <v>16.2515954996211</v>
      </c>
      <c r="G733" s="20">
        <v>14.0149770585823</v>
      </c>
      <c r="H733" s="20">
        <v>15.174205228586199</v>
      </c>
      <c r="I733" s="20">
        <v>12.950377051024001</v>
      </c>
      <c r="J733" s="21">
        <v>14.489796974091099</v>
      </c>
      <c r="K733" s="20">
        <v>15.042550393159001</v>
      </c>
      <c r="L733" s="20">
        <v>15.307895219675901</v>
      </c>
      <c r="M733" s="51">
        <v>12.7910756868704</v>
      </c>
    </row>
    <row r="734" spans="1:13" x14ac:dyDescent="0.35">
      <c r="A734" s="19" t="str">
        <f>B3&amp;C728&amp;D734</f>
        <v>DISTRIBUCION VOLUMEN X CRITERIO (Consumiciones)Resto pescados Ing.RTO CENTRO</v>
      </c>
      <c r="B734" s="19">
        <v>0</v>
      </c>
      <c r="C734" s="19">
        <v>0</v>
      </c>
      <c r="D734" s="20" t="s">
        <v>6</v>
      </c>
      <c r="E734" s="21">
        <v>6.4742747112796897</v>
      </c>
      <c r="F734" s="20">
        <v>6.1320651996042397</v>
      </c>
      <c r="G734" s="20">
        <v>8.7977560203785696</v>
      </c>
      <c r="H734" s="20">
        <v>6.7634958336879398</v>
      </c>
      <c r="I734" s="20">
        <v>9.1586737138708205</v>
      </c>
      <c r="J734" s="20">
        <v>8.0958177535722307</v>
      </c>
      <c r="K734" s="20">
        <v>7.1994749848064199</v>
      </c>
      <c r="L734" s="20">
        <v>7.9395308406548599</v>
      </c>
      <c r="M734" s="51">
        <v>8.2634186435087305</v>
      </c>
    </row>
    <row r="735" spans="1:13" x14ac:dyDescent="0.35">
      <c r="A735" s="19" t="str">
        <f>B3&amp;C728&amp;D735</f>
        <v>DISTRIBUCION VOLUMEN X CRITERIO (Consumiciones)Resto pescados Ing.NORTE-CENTRO</v>
      </c>
      <c r="B735" s="19">
        <v>0</v>
      </c>
      <c r="C735" s="19">
        <v>0</v>
      </c>
      <c r="D735" s="21" t="s">
        <v>7</v>
      </c>
      <c r="E735" s="21">
        <v>9.60794684398026</v>
      </c>
      <c r="F735" s="20">
        <v>8.0235001044784795</v>
      </c>
      <c r="G735" s="21">
        <v>10.7690528864113</v>
      </c>
      <c r="H735" s="21">
        <v>8.0353312546904796</v>
      </c>
      <c r="I735" s="21">
        <v>8.6488229538712496</v>
      </c>
      <c r="J735" s="20">
        <v>7.5433945854369</v>
      </c>
      <c r="K735" s="21">
        <v>7.9691252379435298</v>
      </c>
      <c r="L735" s="21">
        <v>6.2152228642241196</v>
      </c>
      <c r="M735" s="51">
        <v>7.7530002757755501</v>
      </c>
    </row>
    <row r="736" spans="1:13" x14ac:dyDescent="0.35">
      <c r="A736" s="19" t="str">
        <f>B3&amp;C728&amp;D736</f>
        <v>DISTRIBUCION VOLUMEN X CRITERIO (Consumiciones)Resto pescados Ing.NOROESTE</v>
      </c>
      <c r="B736" s="19">
        <v>0</v>
      </c>
      <c r="C736" s="19">
        <v>0</v>
      </c>
      <c r="D736" s="21" t="s">
        <v>8</v>
      </c>
      <c r="E736" s="21">
        <v>7.9830305906084202</v>
      </c>
      <c r="F736" s="20">
        <v>6.3290968150428899</v>
      </c>
      <c r="G736" s="20">
        <v>7.77374819655771</v>
      </c>
      <c r="H736" s="20">
        <v>10.8559995667345</v>
      </c>
      <c r="I736" s="20">
        <v>8.8741072217947092</v>
      </c>
      <c r="J736" s="20">
        <v>8.4371725421158708</v>
      </c>
      <c r="K736" s="20">
        <v>8.0660060694005296</v>
      </c>
      <c r="L736" s="21">
        <v>7.7336171710275003</v>
      </c>
      <c r="M736" s="51">
        <v>8.5792130122801193</v>
      </c>
    </row>
    <row r="737" spans="1:13" x14ac:dyDescent="0.35">
      <c r="A737" s="19" t="str">
        <f>B3&amp;C728&amp;D737</f>
        <v>DISTRIBUCION VOLUMEN X CRITERIO (Consumiciones)Resto pescados Ing.&lt;2MIL</v>
      </c>
      <c r="B737" s="19">
        <v>0</v>
      </c>
      <c r="C737" s="19">
        <v>0</v>
      </c>
      <c r="D737" s="21" t="s">
        <v>9</v>
      </c>
      <c r="E737" s="21">
        <v>2.9448293037389601</v>
      </c>
      <c r="F737" s="21">
        <v>4.3608387607593899</v>
      </c>
      <c r="G737" s="21">
        <v>5.9398735015616202</v>
      </c>
      <c r="H737" s="21">
        <v>4.1729564955010003</v>
      </c>
      <c r="I737" s="21">
        <v>4.9885024705234704</v>
      </c>
      <c r="J737" s="21">
        <v>4.3642148042890998</v>
      </c>
      <c r="K737" s="21">
        <v>7.0744291363352803</v>
      </c>
      <c r="L737" s="21">
        <v>4.4547112946548104</v>
      </c>
      <c r="M737" s="51">
        <v>5.0270508778855003</v>
      </c>
    </row>
    <row r="738" spans="1:13" x14ac:dyDescent="0.35">
      <c r="A738" s="19" t="str">
        <f>B3&amp;C728&amp;D738</f>
        <v>DISTRIBUCION VOLUMEN X CRITERIO (Consumiciones)Resto pescados Ing.2-5MIL</v>
      </c>
      <c r="B738" s="19">
        <v>0</v>
      </c>
      <c r="C738" s="19">
        <v>0</v>
      </c>
      <c r="D738" s="21" t="s">
        <v>10</v>
      </c>
      <c r="E738" s="21">
        <v>3.7291590090687299</v>
      </c>
      <c r="F738" s="21">
        <v>3.7530273582554399</v>
      </c>
      <c r="G738" s="21">
        <v>4.8098514312703999</v>
      </c>
      <c r="H738" s="21">
        <v>4.2902074258613103</v>
      </c>
      <c r="I738" s="21">
        <v>4.5200694029619299</v>
      </c>
      <c r="J738" s="21">
        <v>3.5387016623261598</v>
      </c>
      <c r="K738" s="21">
        <v>3.76554664764011</v>
      </c>
      <c r="L738" s="21">
        <v>2.7980491296880601</v>
      </c>
      <c r="M738" s="51">
        <v>3.0341691315233099</v>
      </c>
    </row>
    <row r="739" spans="1:13" x14ac:dyDescent="0.35">
      <c r="A739" s="19" t="str">
        <f>B3&amp;C728&amp;D739</f>
        <v>DISTRIBUCION VOLUMEN X CRITERIO (Consumiciones)Resto pescados Ing.5-10MIL</v>
      </c>
      <c r="B739" s="19">
        <v>0</v>
      </c>
      <c r="C739" s="19">
        <v>0</v>
      </c>
      <c r="D739" s="21" t="s">
        <v>11</v>
      </c>
      <c r="E739" s="21">
        <v>6.2489794753277597</v>
      </c>
      <c r="F739" s="21">
        <v>4.7492847000712501</v>
      </c>
      <c r="G739" s="20">
        <v>5.3162978547129498</v>
      </c>
      <c r="H739" s="21">
        <v>6.5930878677921303</v>
      </c>
      <c r="I739" s="21">
        <v>7.2121645507681604</v>
      </c>
      <c r="J739" s="21">
        <v>5.0992788449880502</v>
      </c>
      <c r="K739" s="21">
        <v>6.5915744565784902</v>
      </c>
      <c r="L739" s="21">
        <v>8.4607570074623997</v>
      </c>
      <c r="M739" s="51">
        <v>6.89649548755495</v>
      </c>
    </row>
    <row r="740" spans="1:13" x14ac:dyDescent="0.35">
      <c r="A740" s="19" t="str">
        <f>B3&amp;C728&amp;D740</f>
        <v>DISTRIBUCION VOLUMEN X CRITERIO (Consumiciones)Resto pescados Ing.10-30MIL</v>
      </c>
      <c r="B740" s="19">
        <v>0</v>
      </c>
      <c r="C740" s="19">
        <v>0</v>
      </c>
      <c r="D740" s="20" t="s">
        <v>12</v>
      </c>
      <c r="E740" s="20">
        <v>20.679661674998801</v>
      </c>
      <c r="F740" s="20">
        <v>19.656335046109</v>
      </c>
      <c r="G740" s="20">
        <v>15.6761336092164</v>
      </c>
      <c r="H740" s="20">
        <v>18.6605442124239</v>
      </c>
      <c r="I740" s="20">
        <v>16.1856265478357</v>
      </c>
      <c r="J740" s="20">
        <v>14.0360512842896</v>
      </c>
      <c r="K740" s="20">
        <v>16.887615022770301</v>
      </c>
      <c r="L740" s="20">
        <v>18.922314094331199</v>
      </c>
      <c r="M740" s="51">
        <v>18.091611556617799</v>
      </c>
    </row>
    <row r="741" spans="1:13" x14ac:dyDescent="0.35">
      <c r="A741" s="19" t="str">
        <f>B3&amp;C728&amp;D741</f>
        <v>DISTRIBUCION VOLUMEN X CRITERIO (Consumiciones)Resto pescados Ing.30-100MIL</v>
      </c>
      <c r="B741" s="19">
        <v>0</v>
      </c>
      <c r="C741" s="19">
        <v>0</v>
      </c>
      <c r="D741" s="20" t="s">
        <v>13</v>
      </c>
      <c r="E741" s="20">
        <v>21.797507220464102</v>
      </c>
      <c r="F741" s="20">
        <v>18.239833489002098</v>
      </c>
      <c r="G741" s="20">
        <v>22.492256800006</v>
      </c>
      <c r="H741" s="20">
        <v>18.152153561674599</v>
      </c>
      <c r="I741" s="20">
        <v>21.499493910360599</v>
      </c>
      <c r="J741" s="20">
        <v>23.863295780249</v>
      </c>
      <c r="K741" s="20">
        <v>18.834284215007202</v>
      </c>
      <c r="L741" s="20">
        <v>18.6204796265494</v>
      </c>
      <c r="M741" s="51">
        <v>24.2892507016054</v>
      </c>
    </row>
    <row r="742" spans="1:13" x14ac:dyDescent="0.35">
      <c r="A742" s="19" t="str">
        <f>B3&amp;C728&amp;D742</f>
        <v>DISTRIBUCION VOLUMEN X CRITERIO (Consumiciones)Resto pescados Ing.100-200MIL</v>
      </c>
      <c r="B742" s="19">
        <v>0</v>
      </c>
      <c r="C742" s="19">
        <v>0</v>
      </c>
      <c r="D742" s="21" t="s">
        <v>14</v>
      </c>
      <c r="E742" s="20">
        <v>11.184019602347499</v>
      </c>
      <c r="F742" s="20">
        <v>11.506036778941199</v>
      </c>
      <c r="G742" s="20">
        <v>9.7249240593544997</v>
      </c>
      <c r="H742" s="20">
        <v>10.2775854732265</v>
      </c>
      <c r="I742" s="20">
        <v>8.6301112468795296</v>
      </c>
      <c r="J742" s="20">
        <v>8.8165847870402292</v>
      </c>
      <c r="K742" s="20">
        <v>9.6861337490261405</v>
      </c>
      <c r="L742" s="20">
        <v>10.3896116005498</v>
      </c>
      <c r="M742" s="51">
        <v>11.1626480941746</v>
      </c>
    </row>
    <row r="743" spans="1:13" x14ac:dyDescent="0.35">
      <c r="A743" s="19" t="str">
        <f>B3&amp;C728&amp;D743</f>
        <v>DISTRIBUCION VOLUMEN X CRITERIO (Consumiciones)Resto pescados Ing.200-500MIL</v>
      </c>
      <c r="B743" s="19">
        <v>0</v>
      </c>
      <c r="C743" s="19">
        <v>0</v>
      </c>
      <c r="D743" s="21" t="s">
        <v>15</v>
      </c>
      <c r="E743" s="20">
        <v>13.206618315808999</v>
      </c>
      <c r="F743" s="20">
        <v>14.3689547243153</v>
      </c>
      <c r="G743" s="20">
        <v>13.7571639842464</v>
      </c>
      <c r="H743" s="20">
        <v>16.073020711638598</v>
      </c>
      <c r="I743" s="20">
        <v>15.6299091064274</v>
      </c>
      <c r="J743" s="20">
        <v>16.198295804497601</v>
      </c>
      <c r="K743" s="20">
        <v>14.031176625713201</v>
      </c>
      <c r="L743" s="20">
        <v>16.041892879594101</v>
      </c>
      <c r="M743" s="51">
        <v>13.4795196098046</v>
      </c>
    </row>
    <row r="744" spans="1:13" x14ac:dyDescent="0.35">
      <c r="A744" s="19" t="str">
        <f>B3&amp;C728&amp;D744</f>
        <v>DISTRIBUCION VOLUMEN X CRITERIO (Consumiciones)Resto pescados Ing.&gt;500MIL</v>
      </c>
      <c r="B744" s="19">
        <v>0</v>
      </c>
      <c r="C744" s="19">
        <v>0</v>
      </c>
      <c r="D744" s="20" t="s">
        <v>16</v>
      </c>
      <c r="E744" s="20">
        <v>20.209222295560501</v>
      </c>
      <c r="F744" s="20">
        <v>23.365698583372598</v>
      </c>
      <c r="G744" s="20">
        <v>22.283502268701</v>
      </c>
      <c r="H744" s="20">
        <v>21.7804581782733</v>
      </c>
      <c r="I744" s="20">
        <v>21.334120654217699</v>
      </c>
      <c r="J744" s="20">
        <v>24.0835867317824</v>
      </c>
      <c r="K744" s="20">
        <v>23.129248513438601</v>
      </c>
      <c r="L744" s="20">
        <v>20.3121963984395</v>
      </c>
      <c r="M744" s="51">
        <v>18.019261029670201</v>
      </c>
    </row>
    <row r="745" spans="1:13" x14ac:dyDescent="0.35">
      <c r="A745" s="19" t="str">
        <f>B3&amp;C728&amp;D745</f>
        <v>DISTRIBUCION VOLUMEN X CRITERIO (Consumiciones)Resto pescados Ing.DE 15 A 19 AÑOS</v>
      </c>
      <c r="B745" s="19">
        <v>0</v>
      </c>
      <c r="C745" s="19">
        <v>0</v>
      </c>
      <c r="D745" s="21" t="s">
        <v>39</v>
      </c>
      <c r="E745" s="21">
        <v>0.47450658524119099</v>
      </c>
      <c r="F745" s="21">
        <v>3.0507762247269099</v>
      </c>
      <c r="G745" s="21">
        <v>2.2686115332229</v>
      </c>
      <c r="H745" s="21">
        <v>1.3833836488692499</v>
      </c>
      <c r="I745" s="21">
        <v>1.81246556701979</v>
      </c>
      <c r="J745" s="21">
        <v>2.1765172787835598</v>
      </c>
      <c r="K745" s="21">
        <v>0.52239664349032</v>
      </c>
      <c r="L745" s="21">
        <v>0.21122141445617201</v>
      </c>
      <c r="M745" s="51">
        <v>1.1149583903359599</v>
      </c>
    </row>
    <row r="746" spans="1:13" x14ac:dyDescent="0.35">
      <c r="A746" s="19" t="str">
        <f>B3&amp;C728&amp;D746</f>
        <v>DISTRIBUCION VOLUMEN X CRITERIO (Consumiciones)Resto pescados Ing.DE 20 A 24 AÑOS</v>
      </c>
      <c r="B746" s="19">
        <v>0</v>
      </c>
      <c r="C746" s="19">
        <v>0</v>
      </c>
      <c r="D746" s="21" t="s">
        <v>40</v>
      </c>
      <c r="E746" s="21">
        <v>1.15606441421418</v>
      </c>
      <c r="F746" s="21">
        <v>1.6784451462824499</v>
      </c>
      <c r="G746" s="21">
        <v>1.6884269316154299</v>
      </c>
      <c r="H746" s="21">
        <v>1.35480499183759</v>
      </c>
      <c r="I746" s="21">
        <v>1.40009271452472</v>
      </c>
      <c r="J746" s="21">
        <v>1.0712794075568499</v>
      </c>
      <c r="K746" s="21">
        <v>2.4330813117615699</v>
      </c>
      <c r="L746" s="21">
        <v>1.7617492863953399</v>
      </c>
      <c r="M746" s="51">
        <v>1.6466871785998201</v>
      </c>
    </row>
    <row r="747" spans="1:13" x14ac:dyDescent="0.35">
      <c r="A747" s="19" t="str">
        <f>B3&amp;C728&amp;D747</f>
        <v>DISTRIBUCION VOLUMEN X CRITERIO (Consumiciones)Resto pescados Ing.DE 25 A 34 AÑOS</v>
      </c>
      <c r="B747" s="19">
        <v>0</v>
      </c>
      <c r="C747" s="19">
        <v>0</v>
      </c>
      <c r="D747" s="20" t="s">
        <v>41</v>
      </c>
      <c r="E747" s="20">
        <v>7.9921793732287503</v>
      </c>
      <c r="F747" s="20">
        <v>7.0181229245917196</v>
      </c>
      <c r="G747" s="20">
        <v>6.6985851608127502</v>
      </c>
      <c r="H747" s="20">
        <v>6.2308655252183698</v>
      </c>
      <c r="I747" s="20">
        <v>5.6084322108911504</v>
      </c>
      <c r="J747" s="20">
        <v>6.7420088556089599</v>
      </c>
      <c r="K747" s="20">
        <v>5.5433027096781098</v>
      </c>
      <c r="L747" s="20">
        <v>5.7519813996577103</v>
      </c>
      <c r="M747" s="51">
        <v>6.0878826385772102</v>
      </c>
    </row>
    <row r="748" spans="1:13" x14ac:dyDescent="0.35">
      <c r="A748" s="19" t="str">
        <f>B3&amp;C728&amp;D748</f>
        <v>DISTRIBUCION VOLUMEN X CRITERIO (Consumiciones)Resto pescados Ing.DE 35 A 49 AÑOS</v>
      </c>
      <c r="B748" s="19">
        <v>0</v>
      </c>
      <c r="C748" s="19">
        <v>0</v>
      </c>
      <c r="D748" s="20" t="s">
        <v>42</v>
      </c>
      <c r="E748" s="20">
        <v>19.885312366907801</v>
      </c>
      <c r="F748" s="20">
        <v>18.232170685101899</v>
      </c>
      <c r="G748" s="20">
        <v>16.672556639448601</v>
      </c>
      <c r="H748" s="20">
        <v>16.638865463323299</v>
      </c>
      <c r="I748" s="20">
        <v>16.8325498456622</v>
      </c>
      <c r="J748" s="20">
        <v>14.582905344565299</v>
      </c>
      <c r="K748" s="20">
        <v>19.690328716804999</v>
      </c>
      <c r="L748" s="20">
        <v>17.736527234281901</v>
      </c>
      <c r="M748" s="51">
        <v>14.8487073696961</v>
      </c>
    </row>
    <row r="749" spans="1:13" x14ac:dyDescent="0.35">
      <c r="A749" s="19" t="str">
        <f>B3&amp;C728&amp;D749</f>
        <v>DISTRIBUCION VOLUMEN X CRITERIO (Consumiciones)Resto pescados Ing.DE 50 A 59 AÑOS</v>
      </c>
      <c r="B749" s="19">
        <v>0</v>
      </c>
      <c r="C749" s="19">
        <v>0</v>
      </c>
      <c r="D749" s="20" t="s">
        <v>43</v>
      </c>
      <c r="E749" s="20">
        <v>25.2952049250774</v>
      </c>
      <c r="F749" s="20">
        <v>28.780437223541099</v>
      </c>
      <c r="G749" s="20">
        <v>24.912830332815901</v>
      </c>
      <c r="H749" s="20">
        <v>26.269429250063801</v>
      </c>
      <c r="I749" s="20">
        <v>25.3592687832896</v>
      </c>
      <c r="J749" s="20">
        <v>25.175552182298201</v>
      </c>
      <c r="K749" s="20">
        <v>26.344498049599299</v>
      </c>
      <c r="L749" s="20">
        <v>25.969163856864</v>
      </c>
      <c r="M749" s="51">
        <v>27.987444101377299</v>
      </c>
    </row>
    <row r="750" spans="1:13" x14ac:dyDescent="0.35">
      <c r="A750" s="19" t="str">
        <f>B3&amp;C728&amp;D750</f>
        <v>DISTRIBUCION VOLUMEN X CRITERIO (Consumiciones)Resto pescados Ing.DE 60 A 75 AÑOS</v>
      </c>
      <c r="B750" s="19">
        <v>0</v>
      </c>
      <c r="C750" s="19">
        <v>0</v>
      </c>
      <c r="D750" s="21" t="s">
        <v>44</v>
      </c>
      <c r="E750" s="21">
        <v>45.196733990095801</v>
      </c>
      <c r="F750" s="20">
        <v>41.240046222284903</v>
      </c>
      <c r="G750" s="20">
        <v>47.758994314781397</v>
      </c>
      <c r="H750" s="20">
        <v>48.122660559686203</v>
      </c>
      <c r="I750" s="20">
        <v>48.987187713574201</v>
      </c>
      <c r="J750" s="20">
        <v>50.251749540487999</v>
      </c>
      <c r="K750" s="20">
        <v>45.466406122410703</v>
      </c>
      <c r="L750" s="20">
        <v>48.5693617712435</v>
      </c>
      <c r="M750" s="51">
        <v>48.314319239941</v>
      </c>
    </row>
    <row r="751" spans="1:13" x14ac:dyDescent="0.35">
      <c r="A751" s="19" t="str">
        <f>B3&amp;C728&amp;D751</f>
        <v>DISTRIBUCION VOLUMEN X CRITERIO (Consumiciones)Resto pescados Ing.NIVEL ALTO</v>
      </c>
      <c r="B751" s="19">
        <v>0</v>
      </c>
      <c r="C751" s="19">
        <v>0</v>
      </c>
      <c r="D751" s="20" t="s">
        <v>256</v>
      </c>
      <c r="E751" s="20">
        <v>25.267270421508002</v>
      </c>
      <c r="F751" s="20">
        <v>26.287288116391501</v>
      </c>
      <c r="G751" s="20">
        <v>25.413592064029299</v>
      </c>
      <c r="H751" s="20">
        <v>22.186876697278901</v>
      </c>
      <c r="I751" s="20">
        <v>24.912924518687301</v>
      </c>
      <c r="J751" s="20">
        <v>25.161132315213099</v>
      </c>
      <c r="K751" s="20">
        <v>25.740201813591501</v>
      </c>
      <c r="L751" s="20">
        <v>23.322510204020301</v>
      </c>
      <c r="M751" s="51">
        <v>24.9832858386551</v>
      </c>
    </row>
    <row r="752" spans="1:13" x14ac:dyDescent="0.35">
      <c r="A752" s="19" t="str">
        <f>B3&amp;C728&amp;D752</f>
        <v>DISTRIBUCION VOLUMEN X CRITERIO (Consumiciones)Resto pescados Ing.NIVEL MEDIO ALTO</v>
      </c>
      <c r="B752" s="19">
        <v>0</v>
      </c>
      <c r="C752" s="19">
        <v>0</v>
      </c>
      <c r="D752" s="20" t="s">
        <v>257</v>
      </c>
      <c r="E752" s="20">
        <v>15.5750008842651</v>
      </c>
      <c r="F752" s="20">
        <v>11.6620637394231</v>
      </c>
      <c r="G752" s="20">
        <v>14.024398909591801</v>
      </c>
      <c r="H752" s="20">
        <v>14.5964642439904</v>
      </c>
      <c r="I752" s="20">
        <v>15.804344922508299</v>
      </c>
      <c r="J752" s="20">
        <v>12.7091794093351</v>
      </c>
      <c r="K752" s="20">
        <v>14.755453625442801</v>
      </c>
      <c r="L752" s="20">
        <v>12.3994231006386</v>
      </c>
      <c r="M752" s="51">
        <v>16.367646661223301</v>
      </c>
    </row>
    <row r="753" spans="1:13" x14ac:dyDescent="0.35">
      <c r="A753" s="19" t="str">
        <f>B3&amp;C728&amp;D753</f>
        <v>DISTRIBUCION VOLUMEN X CRITERIO (Consumiciones)Resto pescados Ing.NIVEL MEDIO</v>
      </c>
      <c r="B753" s="19">
        <v>0</v>
      </c>
      <c r="C753" s="19">
        <v>0</v>
      </c>
      <c r="D753" s="20" t="s">
        <v>258</v>
      </c>
      <c r="E753" s="20">
        <v>24.6969039137884</v>
      </c>
      <c r="F753" s="20">
        <v>27.2103176900942</v>
      </c>
      <c r="G753" s="20">
        <v>25.176922886623501</v>
      </c>
      <c r="H753" s="20">
        <v>21.684861238984599</v>
      </c>
      <c r="I753" s="20">
        <v>24.9159629555466</v>
      </c>
      <c r="J753" s="20">
        <v>24.384383219283801</v>
      </c>
      <c r="K753" s="20">
        <v>24.313996433859099</v>
      </c>
      <c r="L753" s="20">
        <v>24.385608195700598</v>
      </c>
      <c r="M753" s="51">
        <v>26.1311285708878</v>
      </c>
    </row>
    <row r="754" spans="1:13" x14ac:dyDescent="0.35">
      <c r="A754" s="19" t="str">
        <f>B3&amp;C728&amp;D754</f>
        <v>DISTRIBUCION VOLUMEN X CRITERIO (Consumiciones)Resto pescados Ing.NIVEL MEDIO BAJO</v>
      </c>
      <c r="B754" s="19">
        <v>0</v>
      </c>
      <c r="C754" s="19">
        <v>0</v>
      </c>
      <c r="D754" s="21" t="s">
        <v>259</v>
      </c>
      <c r="E754" s="21">
        <v>15.512698977748199</v>
      </c>
      <c r="F754" s="20">
        <v>17.918373358240299</v>
      </c>
      <c r="G754" s="20">
        <v>14.1592682327292</v>
      </c>
      <c r="H754" s="20">
        <v>17.1706524514317</v>
      </c>
      <c r="I754" s="20">
        <v>14.013291895244</v>
      </c>
      <c r="J754" s="20">
        <v>16.519267173301898</v>
      </c>
      <c r="K754" s="20">
        <v>13.0458243755907</v>
      </c>
      <c r="L754" s="20">
        <v>14.112143460854799</v>
      </c>
      <c r="M754" s="51">
        <v>12.044351197460699</v>
      </c>
    </row>
    <row r="755" spans="1:13" x14ac:dyDescent="0.35">
      <c r="A755" s="19" t="str">
        <f>B3&amp;C728&amp;D755</f>
        <v>DISTRIBUCION VOLUMEN X CRITERIO (Consumiciones)Resto pescados Ing.HOMBRE</v>
      </c>
      <c r="B755" s="19">
        <v>0</v>
      </c>
      <c r="C755" s="19">
        <v>0</v>
      </c>
      <c r="D755" s="20" t="s">
        <v>21</v>
      </c>
      <c r="E755" s="20">
        <v>57.160334121897797</v>
      </c>
      <c r="F755" s="20">
        <v>52.456628844619097</v>
      </c>
      <c r="G755" s="20">
        <v>57.2704844989496</v>
      </c>
      <c r="H755" s="20">
        <v>52.909439772226101</v>
      </c>
      <c r="I755" s="20">
        <v>54.998460736327203</v>
      </c>
      <c r="J755" s="20">
        <v>57.834805226716803</v>
      </c>
      <c r="K755" s="20">
        <v>57.430363869530602</v>
      </c>
      <c r="L755" s="20">
        <v>54.477918109165699</v>
      </c>
      <c r="M755" s="51">
        <v>50.805794530992301</v>
      </c>
    </row>
    <row r="756" spans="1:13" x14ac:dyDescent="0.35">
      <c r="A756" s="19" t="str">
        <f>B3&amp;C728&amp;D756</f>
        <v>DISTRIBUCION VOLUMEN X CRITERIO (Consumiciones)Resto pescados Ing.MUJER</v>
      </c>
      <c r="B756" s="19">
        <v>0</v>
      </c>
      <c r="C756" s="19">
        <v>0</v>
      </c>
      <c r="D756" s="20" t="s">
        <v>22</v>
      </c>
      <c r="E756" s="20">
        <v>42.839665878102103</v>
      </c>
      <c r="F756" s="20">
        <v>47.543371155380903</v>
      </c>
      <c r="G756" s="20">
        <v>42.7295155010504</v>
      </c>
      <c r="H756" s="20">
        <v>47.090560227773899</v>
      </c>
      <c r="I756" s="20">
        <v>45.001539263672797</v>
      </c>
      <c r="J756" s="20">
        <v>42.165210939053402</v>
      </c>
      <c r="K756" s="20">
        <v>42.569652863488002</v>
      </c>
      <c r="L756" s="20">
        <v>45.522066851747702</v>
      </c>
      <c r="M756" s="51">
        <v>49.194194654280203</v>
      </c>
    </row>
    <row r="757" spans="1:13" x14ac:dyDescent="0.35">
      <c r="A757" s="19" t="str">
        <f>B3&amp;C757&amp;D757</f>
        <v>DISTRIBUCION VOLUMEN X CRITERIO (Consumiciones)Mariscos Ing.T.ESPAÑA</v>
      </c>
      <c r="B757" s="19">
        <v>0</v>
      </c>
      <c r="C757" s="19" t="s">
        <v>145</v>
      </c>
      <c r="D757" s="20" t="s">
        <v>36</v>
      </c>
      <c r="E757" s="20">
        <v>100</v>
      </c>
      <c r="F757" s="20">
        <v>100</v>
      </c>
      <c r="G757" s="20">
        <v>100</v>
      </c>
      <c r="H757" s="20">
        <v>100</v>
      </c>
      <c r="I757" s="20">
        <v>100</v>
      </c>
      <c r="J757" s="20">
        <v>100</v>
      </c>
      <c r="K757" s="20">
        <v>100</v>
      </c>
      <c r="L757" s="20">
        <v>100</v>
      </c>
      <c r="M757" s="51">
        <v>100</v>
      </c>
    </row>
    <row r="758" spans="1:13" x14ac:dyDescent="0.35">
      <c r="A758" s="19" t="str">
        <f>B3&amp;C757&amp;D758</f>
        <v>DISTRIBUCION VOLUMEN X CRITERIO (Consumiciones)Mariscos Ing.BCN AM</v>
      </c>
      <c r="B758" s="19">
        <v>0</v>
      </c>
      <c r="C758" s="19">
        <v>0</v>
      </c>
      <c r="D758" s="20" t="s">
        <v>1</v>
      </c>
      <c r="E758" s="21">
        <v>8.7633479499508198</v>
      </c>
      <c r="F758" s="20">
        <v>6.3555364969689503</v>
      </c>
      <c r="G758" s="20">
        <v>11.061969836670199</v>
      </c>
      <c r="H758" s="21">
        <v>7.4763130727547704</v>
      </c>
      <c r="I758" s="20">
        <v>8.2796886026019099</v>
      </c>
      <c r="J758" s="21">
        <v>7.5497036702887099</v>
      </c>
      <c r="K758" s="21">
        <v>6.6868671981060697</v>
      </c>
      <c r="L758" s="21">
        <v>8.4766088692505193</v>
      </c>
      <c r="M758" s="51">
        <v>6.4827016849999399</v>
      </c>
    </row>
    <row r="759" spans="1:13" x14ac:dyDescent="0.35">
      <c r="A759" s="19" t="str">
        <f>B3&amp;C757&amp;D759</f>
        <v>DISTRIBUCION VOLUMEN X CRITERIO (Consumiciones)Mariscos Ing.REST.CAT ARAGON</v>
      </c>
      <c r="B759" s="19">
        <v>0</v>
      </c>
      <c r="C759" s="19">
        <v>0</v>
      </c>
      <c r="D759" s="21" t="s">
        <v>2</v>
      </c>
      <c r="E759" s="21">
        <v>14.575451919949501</v>
      </c>
      <c r="F759" s="20">
        <v>13.229592398123</v>
      </c>
      <c r="G759" s="20">
        <v>15.558904109588999</v>
      </c>
      <c r="H759" s="20">
        <v>14.852653119443699</v>
      </c>
      <c r="I759" s="20">
        <v>16.058895905332299</v>
      </c>
      <c r="J759" s="20">
        <v>14.597616970728399</v>
      </c>
      <c r="K759" s="20">
        <v>15.3013441049031</v>
      </c>
      <c r="L759" s="20">
        <v>12.7926793060183</v>
      </c>
      <c r="M759" s="51">
        <v>16.912561785963099</v>
      </c>
    </row>
    <row r="760" spans="1:13" x14ac:dyDescent="0.35">
      <c r="A760" s="19" t="str">
        <f>B3&amp;C757&amp;D760</f>
        <v>DISTRIBUCION VOLUMEN X CRITERIO (Consumiciones)Mariscos Ing.LEVANTE</v>
      </c>
      <c r="B760" s="19">
        <v>0</v>
      </c>
      <c r="C760" s="19">
        <v>0</v>
      </c>
      <c r="D760" s="20" t="s">
        <v>3</v>
      </c>
      <c r="E760" s="21">
        <v>19.190825231495101</v>
      </c>
      <c r="F760" s="20">
        <v>19.5360458534944</v>
      </c>
      <c r="G760" s="20">
        <v>21.5431704425711</v>
      </c>
      <c r="H760" s="20">
        <v>21.902015418922101</v>
      </c>
      <c r="I760" s="20">
        <v>19.4714296053703</v>
      </c>
      <c r="J760" s="20">
        <v>20.865851060517901</v>
      </c>
      <c r="K760" s="20">
        <v>19.029716511002299</v>
      </c>
      <c r="L760" s="20">
        <v>22.721930442488102</v>
      </c>
      <c r="M760" s="51">
        <v>18.703578278011801</v>
      </c>
    </row>
    <row r="761" spans="1:13" x14ac:dyDescent="0.35">
      <c r="A761" s="19" t="str">
        <f>B3&amp;C757&amp;D761</f>
        <v>DISTRIBUCION VOLUMEN X CRITERIO (Consumiciones)Mariscos Ing.ANDALUCIA</v>
      </c>
      <c r="B761" s="19">
        <v>0</v>
      </c>
      <c r="C761" s="19">
        <v>0</v>
      </c>
      <c r="D761" s="20" t="s">
        <v>4</v>
      </c>
      <c r="E761" s="20">
        <v>22.657255994576602</v>
      </c>
      <c r="F761" s="20">
        <v>22.879599838619601</v>
      </c>
      <c r="G761" s="20">
        <v>18.156628688092699</v>
      </c>
      <c r="H761" s="20">
        <v>20.211780689205199</v>
      </c>
      <c r="I761" s="20">
        <v>18.773237193985601</v>
      </c>
      <c r="J761" s="20">
        <v>20.606940262201</v>
      </c>
      <c r="K761" s="20">
        <v>18.183258260567602</v>
      </c>
      <c r="L761" s="20">
        <v>20.500619892620701</v>
      </c>
      <c r="M761" s="51">
        <v>20.341184851669802</v>
      </c>
    </row>
    <row r="762" spans="1:13" x14ac:dyDescent="0.35">
      <c r="A762" s="19" t="str">
        <f>B3&amp;C757&amp;D762</f>
        <v>DISTRIBUCION VOLUMEN X CRITERIO (Consumiciones)Mariscos Ing.MDD AM</v>
      </c>
      <c r="B762" s="19">
        <v>0</v>
      </c>
      <c r="C762" s="19">
        <v>0</v>
      </c>
      <c r="D762" s="20" t="s">
        <v>5</v>
      </c>
      <c r="E762" s="20">
        <v>11.948291266473101</v>
      </c>
      <c r="F762" s="20">
        <v>13.109835140892001</v>
      </c>
      <c r="G762" s="20">
        <v>10.574063158588</v>
      </c>
      <c r="H762" s="20">
        <v>11.8151042733208</v>
      </c>
      <c r="I762" s="20">
        <v>12.1300866701648</v>
      </c>
      <c r="J762" s="20">
        <v>10.475491832849199</v>
      </c>
      <c r="K762" s="20">
        <v>11.5289051395304</v>
      </c>
      <c r="L762" s="20">
        <v>11.755184543437499</v>
      </c>
      <c r="M762" s="51">
        <v>10.6277383661659</v>
      </c>
    </row>
    <row r="763" spans="1:13" x14ac:dyDescent="0.35">
      <c r="A763" s="19" t="str">
        <f>B3&amp;C757&amp;D763</f>
        <v>DISTRIBUCION VOLUMEN X CRITERIO (Consumiciones)Mariscos Ing.RTO CENTRO</v>
      </c>
      <c r="B763" s="19">
        <v>0</v>
      </c>
      <c r="C763" s="19">
        <v>0</v>
      </c>
      <c r="D763" s="20" t="s">
        <v>6</v>
      </c>
      <c r="E763" s="20">
        <v>8.1325615524180108</v>
      </c>
      <c r="F763" s="20">
        <v>8.5470657056442594</v>
      </c>
      <c r="G763" s="20">
        <v>8.7763040042149605</v>
      </c>
      <c r="H763" s="20">
        <v>9.0816505223198707</v>
      </c>
      <c r="I763" s="20">
        <v>8.7682106863046698</v>
      </c>
      <c r="J763" s="20">
        <v>9.1179452682777296</v>
      </c>
      <c r="K763" s="20">
        <v>12.331249127148499</v>
      </c>
      <c r="L763" s="20">
        <v>10.026007977499299</v>
      </c>
      <c r="M763" s="51">
        <v>10.741615796150599</v>
      </c>
    </row>
    <row r="764" spans="1:13" x14ac:dyDescent="0.35">
      <c r="A764" s="19" t="str">
        <f>B3&amp;C757&amp;D764</f>
        <v>DISTRIBUCION VOLUMEN X CRITERIO (Consumiciones)Mariscos Ing.NORTE-CENTRO</v>
      </c>
      <c r="B764" s="19">
        <v>0</v>
      </c>
      <c r="C764" s="19">
        <v>0</v>
      </c>
      <c r="D764" s="20" t="s">
        <v>7</v>
      </c>
      <c r="E764" s="21">
        <v>8.0318871503082008</v>
      </c>
      <c r="F764" s="20">
        <v>8.2021578894388991</v>
      </c>
      <c r="G764" s="20">
        <v>7.4676155821917796</v>
      </c>
      <c r="H764" s="20">
        <v>5.2029174216308398</v>
      </c>
      <c r="I764" s="20">
        <v>6.8731096314256197</v>
      </c>
      <c r="J764" s="20">
        <v>6.66105484709216</v>
      </c>
      <c r="K764" s="20">
        <v>6.3457095515488602</v>
      </c>
      <c r="L764" s="20">
        <v>5.7691382890734397</v>
      </c>
      <c r="M764" s="51">
        <v>6.2516024431885002</v>
      </c>
    </row>
    <row r="765" spans="1:13" x14ac:dyDescent="0.35">
      <c r="A765" s="19" t="str">
        <f>B3&amp;C757&amp;D765</f>
        <v>DISTRIBUCION VOLUMEN X CRITERIO (Consumiciones)Mariscos Ing.NOROESTE</v>
      </c>
      <c r="B765" s="19">
        <v>0</v>
      </c>
      <c r="C765" s="19">
        <v>0</v>
      </c>
      <c r="D765" s="20" t="s">
        <v>8</v>
      </c>
      <c r="E765" s="21">
        <v>6.7004288977973196</v>
      </c>
      <c r="F765" s="20">
        <v>8.1401844499921907</v>
      </c>
      <c r="G765" s="20">
        <v>6.8613408851422601</v>
      </c>
      <c r="H765" s="20">
        <v>9.4575781926334308</v>
      </c>
      <c r="I765" s="20">
        <v>9.6453398954167895</v>
      </c>
      <c r="J765" s="20">
        <v>10.1254067704426</v>
      </c>
      <c r="K765" s="20">
        <v>10.5929517521429</v>
      </c>
      <c r="L765" s="20">
        <v>7.9578206489871599</v>
      </c>
      <c r="M765" s="51">
        <v>9.9390255671499599</v>
      </c>
    </row>
    <row r="766" spans="1:13" x14ac:dyDescent="0.35">
      <c r="A766" s="19" t="str">
        <f>B3&amp;C757&amp;D766</f>
        <v>DISTRIBUCION VOLUMEN X CRITERIO (Consumiciones)Mariscos Ing.&lt;2MIL</v>
      </c>
      <c r="B766" s="19">
        <v>0</v>
      </c>
      <c r="C766" s="19">
        <v>0</v>
      </c>
      <c r="D766" s="21" t="s">
        <v>9</v>
      </c>
      <c r="E766" s="21">
        <v>3.2643638636461598</v>
      </c>
      <c r="F766" s="21">
        <v>2.5124416252241999</v>
      </c>
      <c r="G766" s="21">
        <v>4.9733831664910397</v>
      </c>
      <c r="H766" s="21">
        <v>4.7364660756880097</v>
      </c>
      <c r="I766" s="21">
        <v>5.0536766967629898</v>
      </c>
      <c r="J766" s="21">
        <v>6.26987307480303</v>
      </c>
      <c r="K766" s="21">
        <v>10.6461560073648</v>
      </c>
      <c r="L766" s="20">
        <v>5.2004161849578496</v>
      </c>
      <c r="M766" s="51">
        <v>6.5512018543246198</v>
      </c>
    </row>
    <row r="767" spans="1:13" x14ac:dyDescent="0.35">
      <c r="A767" s="19" t="str">
        <f>B3&amp;C757&amp;D767</f>
        <v>DISTRIBUCION VOLUMEN X CRITERIO (Consumiciones)Mariscos Ing.2-5MIL</v>
      </c>
      <c r="B767" s="19">
        <v>0</v>
      </c>
      <c r="C767" s="19">
        <v>0</v>
      </c>
      <c r="D767" s="21" t="s">
        <v>10</v>
      </c>
      <c r="E767" s="21">
        <v>4.6528083107030502</v>
      </c>
      <c r="F767" s="20">
        <v>4.7998554879438897</v>
      </c>
      <c r="G767" s="20">
        <v>6.9970725763962101</v>
      </c>
      <c r="H767" s="21">
        <v>3.2409153625734501</v>
      </c>
      <c r="I767" s="20">
        <v>4.1323212767112398</v>
      </c>
      <c r="J767" s="21">
        <v>4.02219283375931</v>
      </c>
      <c r="K767" s="21">
        <v>3.77733927072468</v>
      </c>
      <c r="L767" s="20">
        <v>3.30227374205933</v>
      </c>
      <c r="M767" s="51">
        <v>4.1922335241818498</v>
      </c>
    </row>
    <row r="768" spans="1:13" x14ac:dyDescent="0.35">
      <c r="A768" s="19" t="str">
        <f>B3&amp;C757&amp;D768</f>
        <v>DISTRIBUCION VOLUMEN X CRITERIO (Consumiciones)Mariscos Ing.5-10MIL</v>
      </c>
      <c r="B768" s="19">
        <v>0</v>
      </c>
      <c r="C768" s="19">
        <v>0</v>
      </c>
      <c r="D768" s="21" t="s">
        <v>11</v>
      </c>
      <c r="E768" s="21">
        <v>6.2758073427929899</v>
      </c>
      <c r="F768" s="20">
        <v>10.712206599243901</v>
      </c>
      <c r="G768" s="20">
        <v>7.8376020811380398</v>
      </c>
      <c r="H768" s="20">
        <v>11.7156368319891</v>
      </c>
      <c r="I768" s="20">
        <v>12.0947762679357</v>
      </c>
      <c r="J768" s="20">
        <v>9.2590841583705092</v>
      </c>
      <c r="K768" s="20">
        <v>11.478964464643701</v>
      </c>
      <c r="L768" s="20">
        <v>10.207115209465201</v>
      </c>
      <c r="M768" s="51">
        <v>9.6285033978989691</v>
      </c>
    </row>
    <row r="769" spans="1:13" x14ac:dyDescent="0.35">
      <c r="A769" s="19" t="str">
        <f>B3&amp;C757&amp;D769</f>
        <v>DISTRIBUCION VOLUMEN X CRITERIO (Consumiciones)Mariscos Ing.10-30MIL</v>
      </c>
      <c r="B769" s="19">
        <v>0</v>
      </c>
      <c r="C769" s="19">
        <v>0</v>
      </c>
      <c r="D769" s="20" t="s">
        <v>12</v>
      </c>
      <c r="E769" s="20">
        <v>17.856451492815101</v>
      </c>
      <c r="F769" s="20">
        <v>17.779442352147001</v>
      </c>
      <c r="G769" s="20">
        <v>18.405525553213899</v>
      </c>
      <c r="H769" s="20">
        <v>18.6543396258391</v>
      </c>
      <c r="I769" s="20">
        <v>19.098268406101301</v>
      </c>
      <c r="J769" s="20">
        <v>18.7217259824601</v>
      </c>
      <c r="K769" s="20">
        <v>18.549605022887</v>
      </c>
      <c r="L769" s="20">
        <v>18.435643797032899</v>
      </c>
      <c r="M769" s="51">
        <v>18.424078496467001</v>
      </c>
    </row>
    <row r="770" spans="1:13" x14ac:dyDescent="0.35">
      <c r="A770" s="19" t="str">
        <f>B3&amp;C757&amp;D770</f>
        <v>DISTRIBUCION VOLUMEN X CRITERIO (Consumiciones)Mariscos Ing.30-100MIL</v>
      </c>
      <c r="B770" s="19">
        <v>0</v>
      </c>
      <c r="C770" s="19">
        <v>0</v>
      </c>
      <c r="D770" s="20" t="s">
        <v>13</v>
      </c>
      <c r="E770" s="20">
        <v>24.429785374761401</v>
      </c>
      <c r="F770" s="20">
        <v>18.801577546859399</v>
      </c>
      <c r="G770" s="20">
        <v>23.3232020547945</v>
      </c>
      <c r="H770" s="20">
        <v>21.250418378428801</v>
      </c>
      <c r="I770" s="20">
        <v>19.351222248357999</v>
      </c>
      <c r="J770" s="20">
        <v>19.618574308894701</v>
      </c>
      <c r="K770" s="20">
        <v>16.671977112826902</v>
      </c>
      <c r="L770" s="20">
        <v>17.2111051054735</v>
      </c>
      <c r="M770" s="51">
        <v>22.557969577706</v>
      </c>
    </row>
    <row r="771" spans="1:13" x14ac:dyDescent="0.35">
      <c r="A771" s="19" t="str">
        <f>B3&amp;C757&amp;D771</f>
        <v>DISTRIBUCION VOLUMEN X CRITERIO (Consumiciones)Mariscos Ing.100-200MIL</v>
      </c>
      <c r="B771" s="19">
        <v>0</v>
      </c>
      <c r="C771" s="19">
        <v>0</v>
      </c>
      <c r="D771" s="20" t="s">
        <v>14</v>
      </c>
      <c r="E771" s="20">
        <v>10.931329328458499</v>
      </c>
      <c r="F771" s="20">
        <v>9.9214425741500794</v>
      </c>
      <c r="G771" s="20">
        <v>7.3605785695468899</v>
      </c>
      <c r="H771" s="20">
        <v>7.7595478547248904</v>
      </c>
      <c r="I771" s="20">
        <v>7.6852289793185804</v>
      </c>
      <c r="J771" s="20">
        <v>10.3537949065107</v>
      </c>
      <c r="K771" s="20">
        <v>9.1464997196183102</v>
      </c>
      <c r="L771" s="20">
        <v>11.608991050963001</v>
      </c>
      <c r="M771" s="51">
        <v>8.7567900952955799</v>
      </c>
    </row>
    <row r="772" spans="1:13" x14ac:dyDescent="0.35">
      <c r="A772" s="19" t="str">
        <f>B3&amp;C757&amp;D772</f>
        <v>DISTRIBUCION VOLUMEN X CRITERIO (Consumiciones)Mariscos Ing.200-500MIL</v>
      </c>
      <c r="B772" s="19">
        <v>0</v>
      </c>
      <c r="C772" s="19">
        <v>0</v>
      </c>
      <c r="D772" s="20" t="s">
        <v>15</v>
      </c>
      <c r="E772" s="20">
        <v>12.9842881158671</v>
      </c>
      <c r="F772" s="20">
        <v>12.7647140466074</v>
      </c>
      <c r="G772" s="20">
        <v>9.8142748946259193</v>
      </c>
      <c r="H772" s="20">
        <v>13.215297186378599</v>
      </c>
      <c r="I772" s="20">
        <v>13.577378906038</v>
      </c>
      <c r="J772" s="20">
        <v>14.149975674654501</v>
      </c>
      <c r="K772" s="20">
        <v>12.6782233160773</v>
      </c>
      <c r="L772" s="20">
        <v>16.606143786429101</v>
      </c>
      <c r="M772" s="51">
        <v>14.109992612881699</v>
      </c>
    </row>
    <row r="773" spans="1:13" x14ac:dyDescent="0.35">
      <c r="A773" s="19" t="str">
        <f>B3&amp;C757&amp;D773</f>
        <v>DISTRIBUCION VOLUMEN X CRITERIO (Consumiciones)Mariscos Ing.&gt;500MIL</v>
      </c>
      <c r="B773" s="19">
        <v>0</v>
      </c>
      <c r="C773" s="19">
        <v>0</v>
      </c>
      <c r="D773" s="20" t="s">
        <v>16</v>
      </c>
      <c r="E773" s="20">
        <v>19.605223971252698</v>
      </c>
      <c r="F773" s="20">
        <v>22.708331078025399</v>
      </c>
      <c r="G773" s="20">
        <v>21.288362750263399</v>
      </c>
      <c r="H773" s="20">
        <v>19.4273758598824</v>
      </c>
      <c r="I773" s="20">
        <v>19.007119981182299</v>
      </c>
      <c r="J773" s="20">
        <v>17.604805003513</v>
      </c>
      <c r="K773" s="20">
        <v>17.051236730807101</v>
      </c>
      <c r="L773" s="20">
        <v>17.4283111236191</v>
      </c>
      <c r="M773" s="51">
        <v>15.7792444785238</v>
      </c>
    </row>
    <row r="774" spans="1:13" x14ac:dyDescent="0.35">
      <c r="A774" s="19" t="str">
        <f>B3&amp;C757&amp;D774</f>
        <v>DISTRIBUCION VOLUMEN X CRITERIO (Consumiciones)Mariscos Ing.DE 15 A 19 AÑOS</v>
      </c>
      <c r="B774" s="19">
        <v>0</v>
      </c>
      <c r="C774" s="19">
        <v>0</v>
      </c>
      <c r="D774" s="21" t="s">
        <v>39</v>
      </c>
      <c r="E774" s="21">
        <v>0.15706476376332801</v>
      </c>
      <c r="F774" s="20">
        <v>0.95248778377092802</v>
      </c>
      <c r="G774" s="20">
        <v>1.3646483140147501</v>
      </c>
      <c r="H774" s="20">
        <v>3.3863980759535099</v>
      </c>
      <c r="I774" s="20">
        <v>1.1607812980621299</v>
      </c>
      <c r="J774" s="21">
        <v>0.14490713639102201</v>
      </c>
      <c r="K774" s="21">
        <v>0.85590865133365102</v>
      </c>
      <c r="L774" s="21" t="s">
        <v>282</v>
      </c>
      <c r="M774" s="51">
        <v>0.63280275341237502</v>
      </c>
    </row>
    <row r="775" spans="1:13" x14ac:dyDescent="0.35">
      <c r="A775" s="19" t="str">
        <f>B3&amp;C757&amp;D775</f>
        <v>DISTRIBUCION VOLUMEN X CRITERIO (Consumiciones)Mariscos Ing.DE 20 A 24 AÑOS</v>
      </c>
      <c r="B775" s="19">
        <v>0</v>
      </c>
      <c r="C775" s="19">
        <v>0</v>
      </c>
      <c r="D775" s="20" t="s">
        <v>40</v>
      </c>
      <c r="E775" s="21">
        <v>0.99833456771255802</v>
      </c>
      <c r="F775" s="20">
        <v>1.7486104206053801</v>
      </c>
      <c r="G775" s="20">
        <v>0.793339370389884</v>
      </c>
      <c r="H775" s="20">
        <v>0.65224300266491197</v>
      </c>
      <c r="I775" s="20">
        <v>0.80234914144064295</v>
      </c>
      <c r="J775" s="20">
        <v>0.637392115413845</v>
      </c>
      <c r="K775" s="20">
        <v>1.1235970840304501</v>
      </c>
      <c r="L775" s="20">
        <v>0.79189046901482596</v>
      </c>
      <c r="M775" s="51">
        <v>0.95046419528663195</v>
      </c>
    </row>
    <row r="776" spans="1:13" x14ac:dyDescent="0.35">
      <c r="A776" s="19" t="str">
        <f>B3&amp;C757&amp;D776</f>
        <v>DISTRIBUCION VOLUMEN X CRITERIO (Consumiciones)Mariscos Ing.DE 25 A 34 AÑOS</v>
      </c>
      <c r="B776" s="19">
        <v>0</v>
      </c>
      <c r="C776" s="19">
        <v>0</v>
      </c>
      <c r="D776" s="20" t="s">
        <v>41</v>
      </c>
      <c r="E776" s="20">
        <v>6.02512647488724</v>
      </c>
      <c r="F776" s="20">
        <v>6.2477502798062998</v>
      </c>
      <c r="G776" s="20">
        <v>5.3319892650158103</v>
      </c>
      <c r="H776" s="20">
        <v>5.4115318511321302</v>
      </c>
      <c r="I776" s="20">
        <v>5.0425995621256803</v>
      </c>
      <c r="J776" s="20">
        <v>4.7080439675279502</v>
      </c>
      <c r="K776" s="20">
        <v>5.41502822816045</v>
      </c>
      <c r="L776" s="20">
        <v>3.4000336455819098</v>
      </c>
      <c r="M776" s="51">
        <v>4.40354371121105</v>
      </c>
    </row>
    <row r="777" spans="1:13" x14ac:dyDescent="0.35">
      <c r="A777" s="19" t="str">
        <f>B3&amp;C757&amp;D777</f>
        <v>DISTRIBUCION VOLUMEN X CRITERIO (Consumiciones)Mariscos Ing.DE 35 A 49 AÑOS</v>
      </c>
      <c r="B777" s="19">
        <v>0</v>
      </c>
      <c r="C777" s="19">
        <v>0</v>
      </c>
      <c r="D777" s="20" t="s">
        <v>42</v>
      </c>
      <c r="E777" s="20">
        <v>23.0409617969427</v>
      </c>
      <c r="F777" s="20">
        <v>18.816571642126501</v>
      </c>
      <c r="G777" s="20">
        <v>14.1237355110643</v>
      </c>
      <c r="H777" s="20">
        <v>14.6993536141541</v>
      </c>
      <c r="I777" s="20">
        <v>16.690158684205802</v>
      </c>
      <c r="J777" s="20">
        <v>17.109782695614498</v>
      </c>
      <c r="K777" s="20">
        <v>15.9353225491523</v>
      </c>
      <c r="L777" s="20">
        <v>16.933500395779799</v>
      </c>
      <c r="M777" s="51">
        <v>16.377829169817701</v>
      </c>
    </row>
    <row r="778" spans="1:13" x14ac:dyDescent="0.35">
      <c r="A778" s="19" t="str">
        <f>B3&amp;C757&amp;D778</f>
        <v>DISTRIBUCION VOLUMEN X CRITERIO (Consumiciones)Mariscos Ing.DE 50 A 59 AÑOS</v>
      </c>
      <c r="B778" s="19">
        <v>0</v>
      </c>
      <c r="C778" s="19">
        <v>0</v>
      </c>
      <c r="D778" s="20" t="s">
        <v>43</v>
      </c>
      <c r="E778" s="21">
        <v>25.132029593752101</v>
      </c>
      <c r="F778" s="20">
        <v>25.1464549870959</v>
      </c>
      <c r="G778" s="20">
        <v>24.0821423867229</v>
      </c>
      <c r="H778" s="20">
        <v>23.100929117867601</v>
      </c>
      <c r="I778" s="20">
        <v>23.046076320408201</v>
      </c>
      <c r="J778" s="20">
        <v>27.240236135926502</v>
      </c>
      <c r="K778" s="20">
        <v>27.736024383419402</v>
      </c>
      <c r="L778" s="20">
        <v>28.563107246868601</v>
      </c>
      <c r="M778" s="51">
        <v>28.4984936244431</v>
      </c>
    </row>
    <row r="779" spans="1:13" x14ac:dyDescent="0.35">
      <c r="A779" s="19" t="str">
        <f>B3&amp;C757&amp;D779</f>
        <v>DISTRIBUCION VOLUMEN X CRITERIO (Consumiciones)Mariscos Ing.DE 60 A 75 AÑOS</v>
      </c>
      <c r="B779" s="19">
        <v>0</v>
      </c>
      <c r="C779" s="19">
        <v>0</v>
      </c>
      <c r="D779" s="21" t="s">
        <v>44</v>
      </c>
      <c r="E779" s="21">
        <v>44.6465364886418</v>
      </c>
      <c r="F779" s="21">
        <v>47.0881321574387</v>
      </c>
      <c r="G779" s="21">
        <v>54.304135932560598</v>
      </c>
      <c r="H779" s="21">
        <v>52.749547727622598</v>
      </c>
      <c r="I779" s="21">
        <v>53.258029203683897</v>
      </c>
      <c r="J779" s="21">
        <v>50.159640802852401</v>
      </c>
      <c r="K779" s="21">
        <v>48.934113675569499</v>
      </c>
      <c r="L779" s="21">
        <v>50.311465233567397</v>
      </c>
      <c r="M779" s="51">
        <v>49.136882776433502</v>
      </c>
    </row>
    <row r="780" spans="1:13" x14ac:dyDescent="0.35">
      <c r="A780" s="19" t="str">
        <f>B3&amp;C757&amp;D780</f>
        <v>DISTRIBUCION VOLUMEN X CRITERIO (Consumiciones)Mariscos Ing.NIVEL ALTO</v>
      </c>
      <c r="B780" s="19">
        <v>0</v>
      </c>
      <c r="C780" s="19">
        <v>0</v>
      </c>
      <c r="D780" s="20" t="s">
        <v>256</v>
      </c>
      <c r="E780" s="20">
        <v>26.609738272417701</v>
      </c>
      <c r="F780" s="20">
        <v>23.199969365512299</v>
      </c>
      <c r="G780" s="20">
        <v>24.9447773972603</v>
      </c>
      <c r="H780" s="20">
        <v>20.566735066538101</v>
      </c>
      <c r="I780" s="20">
        <v>22.731756744531101</v>
      </c>
      <c r="J780" s="20">
        <v>26.6639207817806</v>
      </c>
      <c r="K780" s="20">
        <v>21.593074629890399</v>
      </c>
      <c r="L780" s="20">
        <v>22.178929726588098</v>
      </c>
      <c r="M780" s="51">
        <v>27.050802669188698</v>
      </c>
    </row>
    <row r="781" spans="1:13" x14ac:dyDescent="0.35">
      <c r="A781" s="19" t="str">
        <f>B3&amp;C757&amp;D781</f>
        <v>DISTRIBUCION VOLUMEN X CRITERIO (Consumiciones)Mariscos Ing.NIVEL MEDIO ALTO</v>
      </c>
      <c r="B781" s="19">
        <v>0</v>
      </c>
      <c r="C781" s="19">
        <v>0</v>
      </c>
      <c r="D781" s="20" t="s">
        <v>257</v>
      </c>
      <c r="E781" s="20">
        <v>15.354648907280501</v>
      </c>
      <c r="F781" s="20">
        <v>16.3473123649744</v>
      </c>
      <c r="G781" s="20">
        <v>12.9830561775553</v>
      </c>
      <c r="H781" s="20">
        <v>14.2911433699906</v>
      </c>
      <c r="I781" s="20">
        <v>14.2590062786111</v>
      </c>
      <c r="J781" s="20">
        <v>11.840958632262399</v>
      </c>
      <c r="K781" s="20">
        <v>15.7571843592254</v>
      </c>
      <c r="L781" s="20">
        <v>12.7726123243709</v>
      </c>
      <c r="M781" s="51">
        <v>14.1545960685089</v>
      </c>
    </row>
    <row r="782" spans="1:13" x14ac:dyDescent="0.35">
      <c r="A782" s="19" t="str">
        <f>B3&amp;C757&amp;D782</f>
        <v>DISTRIBUCION VOLUMEN X CRITERIO (Consumiciones)Mariscos Ing.NIVEL MEDIO</v>
      </c>
      <c r="B782" s="19">
        <v>0</v>
      </c>
      <c r="C782" s="19">
        <v>0</v>
      </c>
      <c r="D782" s="20" t="s">
        <v>258</v>
      </c>
      <c r="E782" s="20">
        <v>23.863019174024</v>
      </c>
      <c r="F782" s="20">
        <v>27.2163187460283</v>
      </c>
      <c r="G782" s="20">
        <v>24.730621048472099</v>
      </c>
      <c r="H782" s="20">
        <v>27.683574568805401</v>
      </c>
      <c r="I782" s="20">
        <v>29.729458809054201</v>
      </c>
      <c r="J782" s="20">
        <v>27.185984816345201</v>
      </c>
      <c r="K782" s="20">
        <v>23.503025802846501</v>
      </c>
      <c r="L782" s="20">
        <v>25.756853639426001</v>
      </c>
      <c r="M782" s="51">
        <v>25.304898484149302</v>
      </c>
    </row>
    <row r="783" spans="1:13" x14ac:dyDescent="0.35">
      <c r="A783" s="19" t="str">
        <f>B3&amp;C757&amp;D783</f>
        <v>DISTRIBUCION VOLUMEN X CRITERIO (Consumiciones)Mariscos Ing.NIVEL MEDIO BAJO</v>
      </c>
      <c r="B783" s="19">
        <v>0</v>
      </c>
      <c r="C783" s="19">
        <v>0</v>
      </c>
      <c r="D783" s="20" t="s">
        <v>259</v>
      </c>
      <c r="E783" s="21">
        <v>16.801948751709499</v>
      </c>
      <c r="F783" s="20">
        <v>15.319415430636701</v>
      </c>
      <c r="G783" s="20">
        <v>17.0685260800843</v>
      </c>
      <c r="H783" s="20">
        <v>13.926424710948201</v>
      </c>
      <c r="I783" s="20">
        <v>13.996290734072801</v>
      </c>
      <c r="J783" s="20">
        <v>14.1008580101806</v>
      </c>
      <c r="K783" s="20">
        <v>16.618549144437001</v>
      </c>
      <c r="L783" s="20">
        <v>18.269450671392701</v>
      </c>
      <c r="M783" s="51">
        <v>12.739559334703101</v>
      </c>
    </row>
    <row r="784" spans="1:13" x14ac:dyDescent="0.35">
      <c r="A784" s="19" t="str">
        <f>B3&amp;C757&amp;D784</f>
        <v>DISTRIBUCION VOLUMEN X CRITERIO (Consumiciones)Mariscos Ing.HOMBRE</v>
      </c>
      <c r="B784" s="19">
        <v>0</v>
      </c>
      <c r="C784" s="19">
        <v>0</v>
      </c>
      <c r="D784" s="20" t="s">
        <v>21</v>
      </c>
      <c r="E784" s="20">
        <v>52.953448228567801</v>
      </c>
      <c r="F784" s="20">
        <v>54.480301911278602</v>
      </c>
      <c r="G784" s="20">
        <v>56.709743809272901</v>
      </c>
      <c r="H784" s="20">
        <v>58.425640207261502</v>
      </c>
      <c r="I784" s="20">
        <v>56.531293538639702</v>
      </c>
      <c r="J784" s="20">
        <v>55.183740291989601</v>
      </c>
      <c r="K784" s="20">
        <v>54.597083536964398</v>
      </c>
      <c r="L784" s="20">
        <v>54.614402716407902</v>
      </c>
      <c r="M784" s="51">
        <v>58.409304259787902</v>
      </c>
    </row>
    <row r="785" spans="1:13" x14ac:dyDescent="0.35">
      <c r="A785" s="19" t="str">
        <f>B3&amp;C757&amp;D785</f>
        <v>DISTRIBUCION VOLUMEN X CRITERIO (Consumiciones)Mariscos Ing.MUJER</v>
      </c>
      <c r="B785" s="19">
        <v>0</v>
      </c>
      <c r="C785" s="19">
        <v>0</v>
      </c>
      <c r="D785" s="20" t="s">
        <v>22</v>
      </c>
      <c r="E785" s="20">
        <v>47.046600754734698</v>
      </c>
      <c r="F785" s="20">
        <v>45.519698088721398</v>
      </c>
      <c r="G785" s="20">
        <v>43.290239726027401</v>
      </c>
      <c r="H785" s="20">
        <v>41.574359792738498</v>
      </c>
      <c r="I785" s="20">
        <v>43.468706461360298</v>
      </c>
      <c r="J785" s="20">
        <v>44.816259708010399</v>
      </c>
      <c r="K785" s="20">
        <v>45.402916463035602</v>
      </c>
      <c r="L785" s="20">
        <v>45.385597283592098</v>
      </c>
      <c r="M785" s="51">
        <v>41.590704513511803</v>
      </c>
    </row>
    <row r="786" spans="1:13" x14ac:dyDescent="0.35">
      <c r="A786" s="19" t="str">
        <f>B3&amp;C786&amp;D786</f>
        <v>DISTRIBUCION VOLUMEN X CRITERIO (Consumiciones)Calamares Ing.T.ESPAÑA</v>
      </c>
      <c r="B786" s="19">
        <v>0</v>
      </c>
      <c r="C786" s="19" t="s">
        <v>146</v>
      </c>
      <c r="D786" s="19" t="s">
        <v>36</v>
      </c>
      <c r="E786" s="20">
        <v>100</v>
      </c>
      <c r="F786" s="20">
        <v>100</v>
      </c>
      <c r="G786" s="20">
        <v>100</v>
      </c>
      <c r="H786" s="20">
        <v>100</v>
      </c>
      <c r="I786" s="20">
        <v>100</v>
      </c>
      <c r="J786" s="20">
        <v>100</v>
      </c>
      <c r="K786" s="20">
        <v>100</v>
      </c>
      <c r="L786" s="20">
        <v>100</v>
      </c>
      <c r="M786" s="51">
        <v>100</v>
      </c>
    </row>
    <row r="787" spans="1:13" x14ac:dyDescent="0.35">
      <c r="A787" s="19" t="str">
        <f>B3&amp;C786&amp;D787</f>
        <v>DISTRIBUCION VOLUMEN X CRITERIO (Consumiciones)Calamares Ing.BCN AM</v>
      </c>
      <c r="B787" s="19">
        <v>0</v>
      </c>
      <c r="C787" s="19">
        <v>0</v>
      </c>
      <c r="D787" s="19" t="s">
        <v>1</v>
      </c>
      <c r="E787" s="20">
        <v>11.070932909309599</v>
      </c>
      <c r="F787" s="20">
        <v>5.2557440663123502</v>
      </c>
      <c r="G787" s="20">
        <v>8.4116021938868606</v>
      </c>
      <c r="H787" s="20">
        <v>6.3894832244894504</v>
      </c>
      <c r="I787" s="20">
        <v>8.1027698497782605</v>
      </c>
      <c r="J787" s="20">
        <v>6.98304248333499</v>
      </c>
      <c r="K787" s="20">
        <v>5.3262761723687797</v>
      </c>
      <c r="L787" s="20">
        <v>6.7640009483378201</v>
      </c>
      <c r="M787" s="51">
        <v>6.4297646679226004</v>
      </c>
    </row>
    <row r="788" spans="1:13" x14ac:dyDescent="0.35">
      <c r="A788" s="19" t="str">
        <f>B3&amp;C786&amp;D788</f>
        <v>DISTRIBUCION VOLUMEN X CRITERIO (Consumiciones)Calamares Ing.REST.CAT ARAGON</v>
      </c>
      <c r="B788" s="19">
        <v>0</v>
      </c>
      <c r="C788" s="19">
        <v>0</v>
      </c>
      <c r="D788" s="19" t="s">
        <v>2</v>
      </c>
      <c r="E788" s="20">
        <v>12.7455338919985</v>
      </c>
      <c r="F788" s="20">
        <v>10.126050886798501</v>
      </c>
      <c r="G788" s="20">
        <v>17.762035433450801</v>
      </c>
      <c r="H788" s="20">
        <v>17.881384731363099</v>
      </c>
      <c r="I788" s="20">
        <v>17.2823172499739</v>
      </c>
      <c r="J788" s="20">
        <v>15.667917620137301</v>
      </c>
      <c r="K788" s="20">
        <v>14.7406499304401</v>
      </c>
      <c r="L788" s="20">
        <v>12.930897290569201</v>
      </c>
      <c r="M788" s="51">
        <v>18.2310390797659</v>
      </c>
    </row>
    <row r="789" spans="1:13" x14ac:dyDescent="0.35">
      <c r="A789" s="19" t="str">
        <f>B3&amp;C786&amp;D789</f>
        <v>DISTRIBUCION VOLUMEN X CRITERIO (Consumiciones)Calamares Ing.LEVANTE</v>
      </c>
      <c r="B789" s="19">
        <v>0</v>
      </c>
      <c r="C789" s="19">
        <v>0</v>
      </c>
      <c r="D789" s="19" t="s">
        <v>3</v>
      </c>
      <c r="E789" s="20">
        <v>21.678417394899199</v>
      </c>
      <c r="F789" s="20">
        <v>28.483831387555199</v>
      </c>
      <c r="G789" s="20">
        <v>26.971450250983999</v>
      </c>
      <c r="H789" s="20">
        <v>27.365266519282699</v>
      </c>
      <c r="I789" s="20">
        <v>21.349252337694001</v>
      </c>
      <c r="J789" s="20">
        <v>24.160986966471</v>
      </c>
      <c r="K789" s="20">
        <v>21.382792519149799</v>
      </c>
      <c r="L789" s="20">
        <v>25.191560534329099</v>
      </c>
      <c r="M789" s="51">
        <v>19.355974461456299</v>
      </c>
    </row>
    <row r="790" spans="1:13" x14ac:dyDescent="0.35">
      <c r="A790" s="19" t="str">
        <f>B3&amp;C786&amp;D790</f>
        <v>DISTRIBUCION VOLUMEN X CRITERIO (Consumiciones)Calamares Ing.ANDALUCIA</v>
      </c>
      <c r="B790" s="19">
        <v>0</v>
      </c>
      <c r="C790" s="19">
        <v>0</v>
      </c>
      <c r="D790" s="19" t="s">
        <v>4</v>
      </c>
      <c r="E790" s="20">
        <v>17.637452254524401</v>
      </c>
      <c r="F790" s="20">
        <v>18.809881369436201</v>
      </c>
      <c r="G790" s="20">
        <v>14.7973816898881</v>
      </c>
      <c r="H790" s="20">
        <v>14.5792934041454</v>
      </c>
      <c r="I790" s="20">
        <v>15.704122769087</v>
      </c>
      <c r="J790" s="20">
        <v>17.1791543130037</v>
      </c>
      <c r="K790" s="20">
        <v>16.584857944410899</v>
      </c>
      <c r="L790" s="20">
        <v>16.968397383180299</v>
      </c>
      <c r="M790" s="51">
        <v>13.7640707453397</v>
      </c>
    </row>
    <row r="791" spans="1:13" x14ac:dyDescent="0.35">
      <c r="A791" s="19" t="str">
        <f>B3&amp;C786&amp;D791</f>
        <v>DISTRIBUCION VOLUMEN X CRITERIO (Consumiciones)Calamares Ing.MDD AM</v>
      </c>
      <c r="B791" s="19">
        <v>0</v>
      </c>
      <c r="C791" s="19">
        <v>0</v>
      </c>
      <c r="D791" s="19" t="s">
        <v>5</v>
      </c>
      <c r="E791" s="20">
        <v>13.179252514229001</v>
      </c>
      <c r="F791" s="20">
        <v>15.5132547782726</v>
      </c>
      <c r="G791" s="20">
        <v>12.8046773364108</v>
      </c>
      <c r="H791" s="20">
        <v>10.3742366105083</v>
      </c>
      <c r="I791" s="20">
        <v>14.038139255751901</v>
      </c>
      <c r="J791" s="20">
        <v>15.0256730673565</v>
      </c>
      <c r="K791" s="20">
        <v>13.0885917750056</v>
      </c>
      <c r="L791" s="20">
        <v>11.7622042927104</v>
      </c>
      <c r="M791" s="51">
        <v>11.9484979061933</v>
      </c>
    </row>
    <row r="792" spans="1:13" x14ac:dyDescent="0.35">
      <c r="A792" s="19" t="str">
        <f>B3&amp;C786&amp;D792</f>
        <v>DISTRIBUCION VOLUMEN X CRITERIO (Consumiciones)Calamares Ing.RTO CENTRO</v>
      </c>
      <c r="B792" s="19">
        <v>0</v>
      </c>
      <c r="C792" s="19">
        <v>0</v>
      </c>
      <c r="D792" s="19" t="s">
        <v>6</v>
      </c>
      <c r="E792" s="20">
        <v>9.3738180722751103</v>
      </c>
      <c r="F792" s="20">
        <v>8.1682044093336508</v>
      </c>
      <c r="G792" s="20">
        <v>7.1273537140715799</v>
      </c>
      <c r="H792" s="20">
        <v>13.3982059817549</v>
      </c>
      <c r="I792" s="20">
        <v>9.9448805546224701</v>
      </c>
      <c r="J792" s="20">
        <v>10.4140324345836</v>
      </c>
      <c r="K792" s="20">
        <v>16.199676313951599</v>
      </c>
      <c r="L792" s="20">
        <v>13.9779770768969</v>
      </c>
      <c r="M792" s="51">
        <v>14.8161348883361</v>
      </c>
    </row>
    <row r="793" spans="1:13" x14ac:dyDescent="0.35">
      <c r="A793" s="19" t="str">
        <f>B3&amp;C786&amp;D793</f>
        <v>DISTRIBUCION VOLUMEN X CRITERIO (Consumiciones)Calamares Ing.NORTE-CENTRO</v>
      </c>
      <c r="B793" s="19">
        <v>0</v>
      </c>
      <c r="C793" s="19">
        <v>0</v>
      </c>
      <c r="D793" s="19" t="s">
        <v>7</v>
      </c>
      <c r="E793" s="20">
        <v>8.8323267484093506</v>
      </c>
      <c r="F793" s="20">
        <v>8.5415527807496101</v>
      </c>
      <c r="G793" s="20">
        <v>7.3352327487954598</v>
      </c>
      <c r="H793" s="20">
        <v>5.1010935210360904</v>
      </c>
      <c r="I793" s="20">
        <v>7.5533146798775599</v>
      </c>
      <c r="J793" s="20">
        <v>5.9618147448015097</v>
      </c>
      <c r="K793" s="20">
        <v>5.0509285117830798</v>
      </c>
      <c r="L793" s="20">
        <v>5.3085061456735803</v>
      </c>
      <c r="M793" s="51">
        <v>7.1866358927388099</v>
      </c>
    </row>
    <row r="794" spans="1:13" x14ac:dyDescent="0.35">
      <c r="A794" s="19" t="str">
        <f>B3&amp;C786&amp;D794</f>
        <v>DISTRIBUCION VOLUMEN X CRITERIO (Consumiciones)Calamares Ing.NOROESTE</v>
      </c>
      <c r="B794" s="19">
        <v>0</v>
      </c>
      <c r="C794" s="19">
        <v>0</v>
      </c>
      <c r="D794" s="19" t="s">
        <v>8</v>
      </c>
      <c r="E794" s="20">
        <v>5.4822711771795403</v>
      </c>
      <c r="F794" s="20">
        <v>5.1014926613251896</v>
      </c>
      <c r="G794" s="20">
        <v>4.7902627572087404</v>
      </c>
      <c r="H794" s="20">
        <v>4.9110393955564602</v>
      </c>
      <c r="I794" s="20">
        <v>6.0252101960175199</v>
      </c>
      <c r="J794" s="20">
        <v>4.60737041090439</v>
      </c>
      <c r="K794" s="20">
        <v>7.6262466958042401</v>
      </c>
      <c r="L794" s="20">
        <v>7.0964674416364799</v>
      </c>
      <c r="M794" s="51">
        <v>8.2678953686452896</v>
      </c>
    </row>
    <row r="795" spans="1:13" x14ac:dyDescent="0.35">
      <c r="A795" s="19" t="str">
        <f>B3&amp;C786&amp;D795</f>
        <v>DISTRIBUCION VOLUMEN X CRITERIO (Consumiciones)Calamares Ing.&lt;2MIL</v>
      </c>
      <c r="B795" s="19">
        <v>0</v>
      </c>
      <c r="C795" s="19">
        <v>0</v>
      </c>
      <c r="D795" s="19" t="s">
        <v>9</v>
      </c>
      <c r="E795" s="20">
        <v>4.3045308356429102</v>
      </c>
      <c r="F795" s="20">
        <v>2.77666431799457</v>
      </c>
      <c r="G795" s="20">
        <v>4.2139818628041796</v>
      </c>
      <c r="H795" s="20">
        <v>7.27675823105396</v>
      </c>
      <c r="I795" s="20">
        <v>5.5228466539808503</v>
      </c>
      <c r="J795" s="20">
        <v>5.9877902696249103</v>
      </c>
      <c r="K795" s="20">
        <v>10.8877451381545</v>
      </c>
      <c r="L795" s="20">
        <v>7.694716721122</v>
      </c>
      <c r="M795" s="51">
        <v>5.8547744690890298</v>
      </c>
    </row>
    <row r="796" spans="1:13" x14ac:dyDescent="0.35">
      <c r="A796" s="19" t="str">
        <f>B3&amp;C786&amp;D796</f>
        <v>DISTRIBUCION VOLUMEN X CRITERIO (Consumiciones)Calamares Ing.2-5MIL</v>
      </c>
      <c r="B796" s="19">
        <v>0</v>
      </c>
      <c r="C796" s="19">
        <v>0</v>
      </c>
      <c r="D796" s="19" t="s">
        <v>10</v>
      </c>
      <c r="E796" s="20">
        <v>4.7212145620195498</v>
      </c>
      <c r="F796" s="20">
        <v>4.9088892097232604</v>
      </c>
      <c r="G796" s="20">
        <v>7.3514702708023396</v>
      </c>
      <c r="H796" s="20">
        <v>2.5271923360353701</v>
      </c>
      <c r="I796" s="20">
        <v>3.1314898609170299</v>
      </c>
      <c r="J796" s="20">
        <v>4.5999363247438101</v>
      </c>
      <c r="K796" s="20">
        <v>2.5247702456724701</v>
      </c>
      <c r="L796" s="20">
        <v>2.8525186518785199</v>
      </c>
      <c r="M796" s="51">
        <v>3.5595949949866599</v>
      </c>
    </row>
    <row r="797" spans="1:13" x14ac:dyDescent="0.35">
      <c r="A797" s="19" t="str">
        <f>B3&amp;C786&amp;D797</f>
        <v>DISTRIBUCION VOLUMEN X CRITERIO (Consumiciones)Calamares Ing.5-10MIL</v>
      </c>
      <c r="B797" s="19">
        <v>0</v>
      </c>
      <c r="C797" s="19">
        <v>0</v>
      </c>
      <c r="D797" s="19" t="s">
        <v>11</v>
      </c>
      <c r="E797" s="20">
        <v>7.97469852700881</v>
      </c>
      <c r="F797" s="20">
        <v>16.114305058365101</v>
      </c>
      <c r="G797" s="20">
        <v>12.5691751377574</v>
      </c>
      <c r="H797" s="20">
        <v>19.8987726475745</v>
      </c>
      <c r="I797" s="20">
        <v>15.1792243575104</v>
      </c>
      <c r="J797" s="20">
        <v>11.908498656850099</v>
      </c>
      <c r="K797" s="20">
        <v>12.612255259103801</v>
      </c>
      <c r="L797" s="20">
        <v>12.022226667555699</v>
      </c>
      <c r="M797" s="51">
        <v>12.871891382259401</v>
      </c>
    </row>
    <row r="798" spans="1:13" x14ac:dyDescent="0.35">
      <c r="A798" s="19" t="str">
        <f>B3&amp;C786&amp;D798</f>
        <v>DISTRIBUCION VOLUMEN X CRITERIO (Consumiciones)Calamares Ing.10-30MIL</v>
      </c>
      <c r="B798" s="19">
        <v>0</v>
      </c>
      <c r="C798" s="19">
        <v>0</v>
      </c>
      <c r="D798" s="19" t="s">
        <v>12</v>
      </c>
      <c r="E798" s="20">
        <v>15.233601400310601</v>
      </c>
      <c r="F798" s="20">
        <v>13.1325856247283</v>
      </c>
      <c r="G798" s="20">
        <v>15.475071528415899</v>
      </c>
      <c r="H798" s="20">
        <v>11.0138998297461</v>
      </c>
      <c r="I798" s="20">
        <v>15.772651013265</v>
      </c>
      <c r="J798" s="20">
        <v>15.8869565217391</v>
      </c>
      <c r="K798" s="20">
        <v>13.4484164093095</v>
      </c>
      <c r="L798" s="20">
        <v>14.5663651248768</v>
      </c>
      <c r="M798" s="51">
        <v>16.403412106955901</v>
      </c>
    </row>
    <row r="799" spans="1:13" x14ac:dyDescent="0.35">
      <c r="A799" s="19" t="str">
        <f>B3&amp;C786&amp;D799</f>
        <v>DISTRIBUCION VOLUMEN X CRITERIO (Consumiciones)Calamares Ing.30-100MIL</v>
      </c>
      <c r="B799" s="19">
        <v>0</v>
      </c>
      <c r="C799" s="19">
        <v>0</v>
      </c>
      <c r="D799" s="19" t="s">
        <v>13</v>
      </c>
      <c r="E799" s="20">
        <v>22.441201073062</v>
      </c>
      <c r="F799" s="20">
        <v>20.826267779057002</v>
      </c>
      <c r="G799" s="20">
        <v>22.134490085617099</v>
      </c>
      <c r="H799" s="20">
        <v>17.0402527549784</v>
      </c>
      <c r="I799" s="20">
        <v>19.3221801659144</v>
      </c>
      <c r="J799" s="20">
        <v>17.6031638642921</v>
      </c>
      <c r="K799" s="20">
        <v>17.8713113575348</v>
      </c>
      <c r="L799" s="20">
        <v>18.381409615256398</v>
      </c>
      <c r="M799" s="51">
        <v>22.6766898772165</v>
      </c>
    </row>
    <row r="800" spans="1:13" x14ac:dyDescent="0.35">
      <c r="A800" s="19" t="str">
        <f>B3&amp;C786&amp;D800</f>
        <v>DISTRIBUCION VOLUMEN X CRITERIO (Consumiciones)Calamares Ing.100-200MIL</v>
      </c>
      <c r="B800" s="19">
        <v>0</v>
      </c>
      <c r="C800" s="19">
        <v>0</v>
      </c>
      <c r="D800" s="19" t="s">
        <v>14</v>
      </c>
      <c r="E800" s="20">
        <v>12.3020955775524</v>
      </c>
      <c r="F800" s="20">
        <v>10.441867075031199</v>
      </c>
      <c r="G800" s="20">
        <v>9.4215101825539307</v>
      </c>
      <c r="H800" s="20">
        <v>9.6449910637901404</v>
      </c>
      <c r="I800" s="20">
        <v>9.5758100306821596</v>
      </c>
      <c r="J800" s="20">
        <v>9.1706019301562005</v>
      </c>
      <c r="K800" s="20">
        <v>10.6015126006355</v>
      </c>
      <c r="L800" s="20">
        <v>13.5101279515162</v>
      </c>
      <c r="M800" s="51">
        <v>8.3508605077177709</v>
      </c>
    </row>
    <row r="801" spans="1:13" x14ac:dyDescent="0.35">
      <c r="A801" s="19" t="str">
        <f>B3&amp;C786&amp;D801</f>
        <v>DISTRIBUCION VOLUMEN X CRITERIO (Consumiciones)Calamares Ing.200-500MIL</v>
      </c>
      <c r="B801" s="19">
        <v>0</v>
      </c>
      <c r="C801" s="19">
        <v>0</v>
      </c>
      <c r="D801" s="19" t="s">
        <v>15</v>
      </c>
      <c r="E801" s="20">
        <v>14.449906860187101</v>
      </c>
      <c r="F801" s="20">
        <v>11.863582872545299</v>
      </c>
      <c r="G801" s="20">
        <v>9.2643123680701294</v>
      </c>
      <c r="H801" s="20">
        <v>17.0529481022201</v>
      </c>
      <c r="I801" s="20">
        <v>14.430553404745799</v>
      </c>
      <c r="J801" s="20">
        <v>16.120330315391499</v>
      </c>
      <c r="K801" s="20">
        <v>13.6644414906084</v>
      </c>
      <c r="L801" s="20">
        <v>14.862613263393399</v>
      </c>
      <c r="M801" s="51">
        <v>15.4788715474741</v>
      </c>
    </row>
    <row r="802" spans="1:13" x14ac:dyDescent="0.35">
      <c r="A802" s="19" t="str">
        <f>B3&amp;C786&amp;D802</f>
        <v>DISTRIBUCION VOLUMEN X CRITERIO (Consumiciones)Calamares Ing.&gt;500MIL</v>
      </c>
      <c r="B802" s="19">
        <v>0</v>
      </c>
      <c r="C802" s="19">
        <v>0</v>
      </c>
      <c r="D802" s="19" t="s">
        <v>16</v>
      </c>
      <c r="E802" s="20">
        <v>18.572753645629</v>
      </c>
      <c r="F802" s="20">
        <v>19.935857806208599</v>
      </c>
      <c r="G802" s="20">
        <v>19.569973062764799</v>
      </c>
      <c r="H802" s="20">
        <v>15.5451935049424</v>
      </c>
      <c r="I802" s="20">
        <v>17.065251405787102</v>
      </c>
      <c r="J802" s="20">
        <v>18.722710178091699</v>
      </c>
      <c r="K802" s="20">
        <v>18.389566567378601</v>
      </c>
      <c r="L802" s="20">
        <v>16.1100368221793</v>
      </c>
      <c r="M802" s="51">
        <v>14.803911619499599</v>
      </c>
    </row>
    <row r="803" spans="1:13" x14ac:dyDescent="0.35">
      <c r="A803" s="19" t="str">
        <f>B3&amp;C786&amp;D803</f>
        <v>DISTRIBUCION VOLUMEN X CRITERIO (Consumiciones)Calamares Ing.DE 15 A 19 AÑOS</v>
      </c>
      <c r="B803" s="19">
        <v>0</v>
      </c>
      <c r="C803" s="19">
        <v>0</v>
      </c>
      <c r="D803" s="19" t="s">
        <v>39</v>
      </c>
      <c r="E803" s="20">
        <v>0.39783194039250502</v>
      </c>
      <c r="F803" s="20" t="s">
        <v>282</v>
      </c>
      <c r="G803" s="20" t="s">
        <v>282</v>
      </c>
      <c r="H803" s="20">
        <v>2.2944558229359902</v>
      </c>
      <c r="I803" s="20">
        <v>1.8644452235864399</v>
      </c>
      <c r="J803" s="20">
        <v>0.37789382151029699</v>
      </c>
      <c r="K803" s="20" t="s">
        <v>282</v>
      </c>
      <c r="L803" s="20" t="s">
        <v>282</v>
      </c>
      <c r="M803" s="51">
        <v>0.68217375993560703</v>
      </c>
    </row>
    <row r="804" spans="1:13" x14ac:dyDescent="0.35">
      <c r="A804" s="19" t="str">
        <f>B3&amp;C786&amp;D804</f>
        <v>DISTRIBUCION VOLUMEN X CRITERIO (Consumiciones)Calamares Ing.DE 20 A 24 AÑOS</v>
      </c>
      <c r="B804" s="19">
        <v>0</v>
      </c>
      <c r="C804" s="19">
        <v>0</v>
      </c>
      <c r="D804" s="19" t="s">
        <v>40</v>
      </c>
      <c r="E804" s="20">
        <v>1.7554630154172599</v>
      </c>
      <c r="F804" s="20">
        <v>0.71506741017974496</v>
      </c>
      <c r="G804" s="20">
        <v>0.36567550610495902</v>
      </c>
      <c r="H804" s="20">
        <v>0.18159357609330901</v>
      </c>
      <c r="I804" s="20">
        <v>0.83767702440465697</v>
      </c>
      <c r="J804" s="20">
        <v>1.3928325539747299</v>
      </c>
      <c r="K804" s="20">
        <v>1.2057897216570099</v>
      </c>
      <c r="L804" s="20">
        <v>0.86634956620953796</v>
      </c>
      <c r="M804" s="51">
        <v>1.28996599081986</v>
      </c>
    </row>
    <row r="805" spans="1:13" x14ac:dyDescent="0.35">
      <c r="A805" s="19" t="str">
        <f>B3&amp;C786&amp;D805</f>
        <v>DISTRIBUCION VOLUMEN X CRITERIO (Consumiciones)Calamares Ing.DE 25 A 34 AÑOS</v>
      </c>
      <c r="B805" s="19">
        <v>0</v>
      </c>
      <c r="C805" s="19">
        <v>0</v>
      </c>
      <c r="D805" s="19" t="s">
        <v>41</v>
      </c>
      <c r="E805" s="20">
        <v>5.1099501409814403</v>
      </c>
      <c r="F805" s="20">
        <v>5.8330731695679603</v>
      </c>
      <c r="G805" s="20">
        <v>6.3290411762631402</v>
      </c>
      <c r="H805" s="20">
        <v>4.1398554959808198</v>
      </c>
      <c r="I805" s="20">
        <v>7.0710735264451596</v>
      </c>
      <c r="J805" s="20">
        <v>4.8518833946870998</v>
      </c>
      <c r="K805" s="20">
        <v>5.2894821102677803</v>
      </c>
      <c r="L805" s="20">
        <v>4.3765827239522004</v>
      </c>
      <c r="M805" s="51">
        <v>4.7138536451665498</v>
      </c>
    </row>
    <row r="806" spans="1:13" x14ac:dyDescent="0.35">
      <c r="A806" s="19" t="str">
        <f>B3&amp;C786&amp;D806</f>
        <v>DISTRIBUCION VOLUMEN X CRITERIO (Consumiciones)Calamares Ing.DE 35 A 49 AÑOS</v>
      </c>
      <c r="B806" s="19">
        <v>0</v>
      </c>
      <c r="C806" s="19">
        <v>0</v>
      </c>
      <c r="D806" s="19" t="s">
        <v>42</v>
      </c>
      <c r="E806" s="20">
        <v>22.628835550103101</v>
      </c>
      <c r="F806" s="20">
        <v>18.357278682900901</v>
      </c>
      <c r="G806" s="20">
        <v>13.178923153892599</v>
      </c>
      <c r="H806" s="20">
        <v>16.785098975935799</v>
      </c>
      <c r="I806" s="20">
        <v>15.598842101054901</v>
      </c>
      <c r="J806" s="20">
        <v>16.663468311610799</v>
      </c>
      <c r="K806" s="20">
        <v>13.9810483963875</v>
      </c>
      <c r="L806" s="20">
        <v>16.872244819334199</v>
      </c>
      <c r="M806" s="51">
        <v>17.974257193015301</v>
      </c>
    </row>
    <row r="807" spans="1:13" x14ac:dyDescent="0.35">
      <c r="A807" s="19" t="str">
        <f>B3&amp;C786&amp;D807</f>
        <v>DISTRIBUCION VOLUMEN X CRITERIO (Consumiciones)Calamares Ing.DE 50 A 59 AÑOS</v>
      </c>
      <c r="B807" s="19">
        <v>0</v>
      </c>
      <c r="C807" s="19">
        <v>0</v>
      </c>
      <c r="D807" s="19" t="s">
        <v>43</v>
      </c>
      <c r="E807" s="20">
        <v>26.6945378902982</v>
      </c>
      <c r="F807" s="20">
        <v>29.804504925835801</v>
      </c>
      <c r="G807" s="20">
        <v>24.1363324049398</v>
      </c>
      <c r="H807" s="20">
        <v>23.1054777695898</v>
      </c>
      <c r="I807" s="20">
        <v>21.874833136735301</v>
      </c>
      <c r="J807" s="20">
        <v>25.904574669187099</v>
      </c>
      <c r="K807" s="20">
        <v>29.1996000403614</v>
      </c>
      <c r="L807" s="20">
        <v>30.365447163506801</v>
      </c>
      <c r="M807" s="51">
        <v>28.368912434817901</v>
      </c>
    </row>
    <row r="808" spans="1:13" x14ac:dyDescent="0.35">
      <c r="A808" s="19" t="str">
        <f>B3&amp;C786&amp;D808</f>
        <v>DISTRIBUCION VOLUMEN X CRITERIO (Consumiciones)Calamares Ing.DE 60 A 75 AÑOS</v>
      </c>
      <c r="B808" s="19">
        <v>0</v>
      </c>
      <c r="C808" s="19">
        <v>0</v>
      </c>
      <c r="D808" s="19" t="s">
        <v>44</v>
      </c>
      <c r="E808" s="20">
        <v>43.413376251841498</v>
      </c>
      <c r="F808" s="20">
        <v>45.290089796603297</v>
      </c>
      <c r="G808" s="20">
        <v>55.990037369552397</v>
      </c>
      <c r="H808" s="20">
        <v>53.493524424228603</v>
      </c>
      <c r="I808" s="20">
        <v>52.753123243771299</v>
      </c>
      <c r="J808" s="20">
        <v>50.809352303253398</v>
      </c>
      <c r="K808" s="20">
        <v>50.324083306650799</v>
      </c>
      <c r="L808" s="20">
        <v>47.519392767442397</v>
      </c>
      <c r="M808" s="51">
        <v>46.970854106601998</v>
      </c>
    </row>
    <row r="809" spans="1:13" x14ac:dyDescent="0.35">
      <c r="A809" s="19" t="str">
        <f>B3&amp;C786&amp;D809</f>
        <v>DISTRIBUCION VOLUMEN X CRITERIO (Consumiciones)Calamares Ing.NIVEL ALTO</v>
      </c>
      <c r="B809" s="19">
        <v>0</v>
      </c>
      <c r="C809" s="19">
        <v>0</v>
      </c>
      <c r="D809" s="19" t="s">
        <v>256</v>
      </c>
      <c r="E809" s="20">
        <v>29.3349591547118</v>
      </c>
      <c r="F809" s="20">
        <v>22.915594647989199</v>
      </c>
      <c r="G809" s="20">
        <v>26.9624246689425</v>
      </c>
      <c r="H809" s="20">
        <v>22.320046756282899</v>
      </c>
      <c r="I809" s="20">
        <v>22.689989766485599</v>
      </c>
      <c r="J809" s="20">
        <v>27.8957636056114</v>
      </c>
      <c r="K809" s="20">
        <v>22.201502113016801</v>
      </c>
      <c r="L809" s="20">
        <v>20.420917516836699</v>
      </c>
      <c r="M809" s="51">
        <v>27.152418546235499</v>
      </c>
    </row>
    <row r="810" spans="1:13" x14ac:dyDescent="0.35">
      <c r="A810" s="19" t="str">
        <f>B3&amp;C786&amp;D810</f>
        <v>DISTRIBUCION VOLUMEN X CRITERIO (Consumiciones)Calamares Ing.NIVEL MEDIO ALTO</v>
      </c>
      <c r="B810" s="19">
        <v>0</v>
      </c>
      <c r="C810" s="19">
        <v>0</v>
      </c>
      <c r="D810" s="19" t="s">
        <v>257</v>
      </c>
      <c r="E810" s="20">
        <v>15.1634394658214</v>
      </c>
      <c r="F810" s="20">
        <v>16.8047529554809</v>
      </c>
      <c r="G810" s="20">
        <v>15.0097870791953</v>
      </c>
      <c r="H810" s="20">
        <v>9.8950524737631191</v>
      </c>
      <c r="I810" s="20">
        <v>11.962521074744201</v>
      </c>
      <c r="J810" s="20">
        <v>11.9291811760024</v>
      </c>
      <c r="K810" s="20">
        <v>14.4626803651916</v>
      </c>
      <c r="L810" s="20">
        <v>14.8190008372045</v>
      </c>
      <c r="M810" s="51">
        <v>12.305952083571899</v>
      </c>
    </row>
    <row r="811" spans="1:13" x14ac:dyDescent="0.35">
      <c r="A811" s="19" t="str">
        <f>B3&amp;C786&amp;D811</f>
        <v>DISTRIBUCION VOLUMEN X CRITERIO (Consumiciones)Calamares Ing.NIVEL MEDIO</v>
      </c>
      <c r="B811" s="19">
        <v>0</v>
      </c>
      <c r="C811" s="19">
        <v>0</v>
      </c>
      <c r="D811" s="19" t="s">
        <v>258</v>
      </c>
      <c r="E811" s="20">
        <v>22.672429002449899</v>
      </c>
      <c r="F811" s="20">
        <v>30.810407044206499</v>
      </c>
      <c r="G811" s="20">
        <v>26.547941574373102</v>
      </c>
      <c r="H811" s="20">
        <v>35.748837445683897</v>
      </c>
      <c r="I811" s="20">
        <v>34.6985754414955</v>
      </c>
      <c r="J811" s="20">
        <v>28.980905382549</v>
      </c>
      <c r="K811" s="20">
        <v>24.085193627659301</v>
      </c>
      <c r="L811" s="20">
        <v>25.622228149333601</v>
      </c>
      <c r="M811" s="51">
        <v>26.323547779385301</v>
      </c>
    </row>
    <row r="812" spans="1:13" x14ac:dyDescent="0.35">
      <c r="A812" s="19" t="str">
        <f>B3&amp;C786&amp;D812</f>
        <v>DISTRIBUCION VOLUMEN X CRITERIO (Consumiciones)Calamares Ing.NIVEL MEDIO BAJO</v>
      </c>
      <c r="B812" s="19">
        <v>0</v>
      </c>
      <c r="C812" s="19">
        <v>0</v>
      </c>
      <c r="D812" s="19" t="s">
        <v>259</v>
      </c>
      <c r="E812" s="20">
        <v>17.101375372429001</v>
      </c>
      <c r="F812" s="20">
        <v>12.544829404552001</v>
      </c>
      <c r="G812" s="20">
        <v>14.2226392910055</v>
      </c>
      <c r="H812" s="20">
        <v>10.707388678542101</v>
      </c>
      <c r="I812" s="20">
        <v>13.49430172003</v>
      </c>
      <c r="J812" s="20">
        <v>13.4587802208735</v>
      </c>
      <c r="K812" s="20">
        <v>14.3997427355364</v>
      </c>
      <c r="L812" s="20">
        <v>18.078311958688001</v>
      </c>
      <c r="M812" s="51">
        <v>14.062600830583801</v>
      </c>
    </row>
    <row r="813" spans="1:13" x14ac:dyDescent="0.35">
      <c r="A813" s="19" t="str">
        <f>B3&amp;C786&amp;D813</f>
        <v>DISTRIBUCION VOLUMEN X CRITERIO (Consumiciones)Calamares Ing.HOMBRE</v>
      </c>
      <c r="B813" s="19">
        <v>0</v>
      </c>
      <c r="C813" s="19">
        <v>0</v>
      </c>
      <c r="D813" s="19" t="s">
        <v>21</v>
      </c>
      <c r="E813" s="20">
        <v>53.669773146800601</v>
      </c>
      <c r="F813" s="20">
        <v>57.710616450329702</v>
      </c>
      <c r="G813" s="20">
        <v>60.214312038669298</v>
      </c>
      <c r="H813" s="20">
        <v>61.854530361937698</v>
      </c>
      <c r="I813" s="20">
        <v>58.047163313011801</v>
      </c>
      <c r="J813" s="20">
        <v>60.627758431996803</v>
      </c>
      <c r="K813" s="20">
        <v>56.281447958767799</v>
      </c>
      <c r="L813" s="20">
        <v>59.870937150392997</v>
      </c>
      <c r="M813" s="51">
        <v>62.375663963973302</v>
      </c>
    </row>
    <row r="814" spans="1:13" x14ac:dyDescent="0.35">
      <c r="A814" s="19" t="str">
        <f>B3&amp;C786&amp;D814</f>
        <v>DISTRIBUCION VOLUMEN X CRITERIO (Consumiciones)Calamares Ing.MUJER</v>
      </c>
      <c r="B814" s="19">
        <v>0</v>
      </c>
      <c r="C814" s="19">
        <v>0</v>
      </c>
      <c r="D814" s="19" t="s">
        <v>22</v>
      </c>
      <c r="E814" s="20">
        <v>46.330226853199399</v>
      </c>
      <c r="F814" s="20">
        <v>42.289383549670298</v>
      </c>
      <c r="G814" s="20">
        <v>39.785687961330702</v>
      </c>
      <c r="H814" s="20">
        <v>38.145469638062302</v>
      </c>
      <c r="I814" s="20">
        <v>41.952836686988199</v>
      </c>
      <c r="J814" s="20">
        <v>39.372213710078597</v>
      </c>
      <c r="K814" s="20">
        <v>43.718591767060502</v>
      </c>
      <c r="L814" s="20">
        <v>40.129062849607003</v>
      </c>
      <c r="M814" s="51">
        <v>37.624336036026698</v>
      </c>
    </row>
    <row r="815" spans="1:13" x14ac:dyDescent="0.35">
      <c r="A815" s="19" t="str">
        <f>B3&amp;C815&amp;D815</f>
        <v>DISTRIBUCION VOLUMEN X CRITERIO (Consumiciones)Pulpo/sepia Ing.T.ESPAÑA</v>
      </c>
      <c r="B815" s="19">
        <v>0</v>
      </c>
      <c r="C815" s="19" t="s">
        <v>147</v>
      </c>
      <c r="D815" s="19" t="s">
        <v>36</v>
      </c>
      <c r="E815" s="20">
        <v>100</v>
      </c>
      <c r="F815" s="20">
        <v>100</v>
      </c>
      <c r="G815" s="20">
        <v>100</v>
      </c>
      <c r="H815" s="20">
        <v>100</v>
      </c>
      <c r="I815" s="20">
        <v>100</v>
      </c>
      <c r="J815" s="20">
        <v>100</v>
      </c>
      <c r="K815" s="20">
        <v>100</v>
      </c>
      <c r="L815" s="20">
        <v>100</v>
      </c>
      <c r="M815" s="51">
        <v>100</v>
      </c>
    </row>
    <row r="816" spans="1:13" x14ac:dyDescent="0.35">
      <c r="A816" s="19" t="str">
        <f>B3&amp;C815&amp;D816</f>
        <v>DISTRIBUCION VOLUMEN X CRITERIO (Consumiciones)Pulpo/sepia Ing.BCN AM</v>
      </c>
      <c r="B816" s="19">
        <v>0</v>
      </c>
      <c r="C816" s="19">
        <v>0</v>
      </c>
      <c r="D816" s="19" t="s">
        <v>1</v>
      </c>
      <c r="E816" s="20">
        <v>14.2605490616808</v>
      </c>
      <c r="F816" s="20">
        <v>7.3829774535809003</v>
      </c>
      <c r="G816" s="20">
        <v>15.129109147356401</v>
      </c>
      <c r="H816" s="20">
        <v>8.2544857634383106</v>
      </c>
      <c r="I816" s="20">
        <v>9.3968028268722303</v>
      </c>
      <c r="J816" s="20">
        <v>13.064645719719801</v>
      </c>
      <c r="K816" s="20">
        <v>9.0083084983424904</v>
      </c>
      <c r="L816" s="20">
        <v>8.7398962832075409</v>
      </c>
      <c r="M816" s="51">
        <v>7.9863596040946101</v>
      </c>
    </row>
    <row r="817" spans="1:13" x14ac:dyDescent="0.35">
      <c r="A817" s="19" t="str">
        <f>B3&amp;C815&amp;D817</f>
        <v>DISTRIBUCION VOLUMEN X CRITERIO (Consumiciones)Pulpo/sepia Ing.REST.CAT ARAGON</v>
      </c>
      <c r="B817" s="19">
        <v>0</v>
      </c>
      <c r="C817" s="19">
        <v>0</v>
      </c>
      <c r="D817" s="19" t="s">
        <v>2</v>
      </c>
      <c r="E817" s="20">
        <v>13.905690768507499</v>
      </c>
      <c r="F817" s="20">
        <v>22.8056432360743</v>
      </c>
      <c r="G817" s="20">
        <v>28.308579804110298</v>
      </c>
      <c r="H817" s="20">
        <v>20.566688790049099</v>
      </c>
      <c r="I817" s="20">
        <v>25.415396530546801</v>
      </c>
      <c r="J817" s="20">
        <v>20.543437698405</v>
      </c>
      <c r="K817" s="20">
        <v>19.7678675104661</v>
      </c>
      <c r="L817" s="20">
        <v>15.1143381215271</v>
      </c>
      <c r="M817" s="51">
        <v>22.799956641781399</v>
      </c>
    </row>
    <row r="818" spans="1:13" x14ac:dyDescent="0.35">
      <c r="A818" s="19" t="str">
        <f>B3&amp;C815&amp;D818</f>
        <v>DISTRIBUCION VOLUMEN X CRITERIO (Consumiciones)Pulpo/sepia Ing.LEVANTE</v>
      </c>
      <c r="B818" s="19">
        <v>0</v>
      </c>
      <c r="C818" s="19">
        <v>0</v>
      </c>
      <c r="D818" s="19" t="s">
        <v>3</v>
      </c>
      <c r="E818" s="20">
        <v>23.078594150609799</v>
      </c>
      <c r="F818" s="20">
        <v>17.307718832891201</v>
      </c>
      <c r="G818" s="20">
        <v>20.549938068865099</v>
      </c>
      <c r="H818" s="20">
        <v>21.7726566550106</v>
      </c>
      <c r="I818" s="20">
        <v>20.270855140950299</v>
      </c>
      <c r="J818" s="20">
        <v>22.184374904696298</v>
      </c>
      <c r="K818" s="20">
        <v>21.9203556063047</v>
      </c>
      <c r="L818" s="20">
        <v>19.576706525925999</v>
      </c>
      <c r="M818" s="51">
        <v>21.289430437469498</v>
      </c>
    </row>
    <row r="819" spans="1:13" x14ac:dyDescent="0.35">
      <c r="A819" s="19" t="str">
        <f>B3&amp;C815&amp;D819</f>
        <v>DISTRIBUCION VOLUMEN X CRITERIO (Consumiciones)Pulpo/sepia Ing.ANDALUCIA</v>
      </c>
      <c r="B819" s="19">
        <v>0</v>
      </c>
      <c r="C819" s="19">
        <v>0</v>
      </c>
      <c r="D819" s="19" t="s">
        <v>4</v>
      </c>
      <c r="E819" s="20">
        <v>14.7769058392961</v>
      </c>
      <c r="F819" s="20">
        <v>19.046233421750699</v>
      </c>
      <c r="G819" s="20">
        <v>11.928570549923901</v>
      </c>
      <c r="H819" s="20">
        <v>18.270215653448801</v>
      </c>
      <c r="I819" s="20">
        <v>10.5842434546896</v>
      </c>
      <c r="J819" s="20">
        <v>11.619450551583199</v>
      </c>
      <c r="K819" s="20">
        <v>11.7134855878354</v>
      </c>
      <c r="L819" s="20">
        <v>15.975126706002699</v>
      </c>
      <c r="M819" s="51">
        <v>13.919075248936</v>
      </c>
    </row>
    <row r="820" spans="1:13" x14ac:dyDescent="0.35">
      <c r="A820" s="19" t="str">
        <f>B3&amp;C815&amp;D820</f>
        <v>DISTRIBUCION VOLUMEN X CRITERIO (Consumiciones)Pulpo/sepia Ing.MDD AM</v>
      </c>
      <c r="B820" s="19">
        <v>0</v>
      </c>
      <c r="C820" s="19">
        <v>0</v>
      </c>
      <c r="D820" s="19" t="s">
        <v>5</v>
      </c>
      <c r="E820" s="20">
        <v>13.541221444495401</v>
      </c>
      <c r="F820" s="20">
        <v>11.222904509283801</v>
      </c>
      <c r="G820" s="20">
        <v>9.1505688296671401</v>
      </c>
      <c r="H820" s="20">
        <v>10.3397466377412</v>
      </c>
      <c r="I820" s="20">
        <v>14.504961548002999</v>
      </c>
      <c r="J820" s="20">
        <v>10.3750987692999</v>
      </c>
      <c r="K820" s="20">
        <v>9.1272910882716207</v>
      </c>
      <c r="L820" s="20">
        <v>15.199707396461401</v>
      </c>
      <c r="M820" s="51">
        <v>9.5461247969140892</v>
      </c>
    </row>
    <row r="821" spans="1:13" x14ac:dyDescent="0.35">
      <c r="A821" s="19" t="str">
        <f>B3&amp;C815&amp;D821</f>
        <v>DISTRIBUCION VOLUMEN X CRITERIO (Consumiciones)Pulpo/sepia Ing.RTO CENTRO</v>
      </c>
      <c r="B821" s="19">
        <v>0</v>
      </c>
      <c r="C821" s="19">
        <v>0</v>
      </c>
      <c r="D821" s="19" t="s">
        <v>6</v>
      </c>
      <c r="E821" s="20">
        <v>6.3935778414187103</v>
      </c>
      <c r="F821" s="20">
        <v>8.5905702917771904</v>
      </c>
      <c r="G821" s="20">
        <v>4.6966088800447396</v>
      </c>
      <c r="H821" s="20">
        <v>9.7756168956601908</v>
      </c>
      <c r="I821" s="20">
        <v>5.2869166399428797</v>
      </c>
      <c r="J821" s="20">
        <v>8.6169636445802293</v>
      </c>
      <c r="K821" s="20">
        <v>15.1766065654522</v>
      </c>
      <c r="L821" s="20">
        <v>11.4152752800338</v>
      </c>
      <c r="M821" s="51">
        <v>10.542423151295299</v>
      </c>
    </row>
    <row r="822" spans="1:13" x14ac:dyDescent="0.35">
      <c r="A822" s="19" t="str">
        <f>B3&amp;C815&amp;D822</f>
        <v>DISTRIBUCION VOLUMEN X CRITERIO (Consumiciones)Pulpo/sepia Ing.NORTE-CENTRO</v>
      </c>
      <c r="B822" s="19">
        <v>0</v>
      </c>
      <c r="C822" s="19">
        <v>0</v>
      </c>
      <c r="D822" s="19" t="s">
        <v>7</v>
      </c>
      <c r="E822" s="20">
        <v>7.2260495707121004</v>
      </c>
      <c r="F822" s="20">
        <v>7.2664920424403201</v>
      </c>
      <c r="G822" s="20">
        <v>4.6050288649238897</v>
      </c>
      <c r="H822" s="20">
        <v>3.1166397553880301</v>
      </c>
      <c r="I822" s="20">
        <v>6.2845538539731702</v>
      </c>
      <c r="J822" s="20">
        <v>5.3154878579607399</v>
      </c>
      <c r="K822" s="20">
        <v>6.7803817702402904</v>
      </c>
      <c r="L822" s="20">
        <v>6.2974739524549204</v>
      </c>
      <c r="M822" s="51">
        <v>5.2862296540313203</v>
      </c>
    </row>
    <row r="823" spans="1:13" x14ac:dyDescent="0.35">
      <c r="A823" s="19" t="str">
        <f>B3&amp;C815&amp;D823</f>
        <v>DISTRIBUCION VOLUMEN X CRITERIO (Consumiciones)Pulpo/sepia Ing.NOROESTE</v>
      </c>
      <c r="B823" s="19">
        <v>0</v>
      </c>
      <c r="C823" s="19">
        <v>0</v>
      </c>
      <c r="D823" s="19" t="s">
        <v>8</v>
      </c>
      <c r="E823" s="20">
        <v>6.81740771824178</v>
      </c>
      <c r="F823" s="20">
        <v>6.3774290450928399</v>
      </c>
      <c r="G823" s="20">
        <v>5.6315840271607502</v>
      </c>
      <c r="H823" s="20">
        <v>7.9039581042572697</v>
      </c>
      <c r="I823" s="20">
        <v>8.2562700050220492</v>
      </c>
      <c r="J823" s="20">
        <v>8.2805574885843498</v>
      </c>
      <c r="K823" s="20">
        <v>6.5056926413662799</v>
      </c>
      <c r="L823" s="20">
        <v>7.6814607852956804</v>
      </c>
      <c r="M823" s="51">
        <v>8.6304035802924393</v>
      </c>
    </row>
    <row r="824" spans="1:13" x14ac:dyDescent="0.35">
      <c r="A824" s="19" t="str">
        <f>B3&amp;C815&amp;D824</f>
        <v>DISTRIBUCION VOLUMEN X CRITERIO (Consumiciones)Pulpo/sepia Ing.&lt;2MIL</v>
      </c>
      <c r="B824" s="19">
        <v>0</v>
      </c>
      <c r="C824" s="19">
        <v>0</v>
      </c>
      <c r="D824" s="19" t="s">
        <v>9</v>
      </c>
      <c r="E824" s="20">
        <v>5.0993656575444799</v>
      </c>
      <c r="F824" s="20">
        <v>2.28996286472149</v>
      </c>
      <c r="G824" s="20">
        <v>4.2001075870134796</v>
      </c>
      <c r="H824" s="20">
        <v>6.6894133011058399</v>
      </c>
      <c r="I824" s="20">
        <v>6.3462857972663098</v>
      </c>
      <c r="J824" s="20">
        <v>10.4386549076906</v>
      </c>
      <c r="K824" s="20">
        <v>16.364618803906801</v>
      </c>
      <c r="L824" s="20">
        <v>8.9807111880490993</v>
      </c>
      <c r="M824" s="51">
        <v>9.1773930497273906</v>
      </c>
    </row>
    <row r="825" spans="1:13" x14ac:dyDescent="0.35">
      <c r="A825" s="19" t="str">
        <f>B3&amp;C815&amp;D825</f>
        <v>DISTRIBUCION VOLUMEN X CRITERIO (Consumiciones)Pulpo/sepia Ing.2-5MIL</v>
      </c>
      <c r="B825" s="19">
        <v>0</v>
      </c>
      <c r="C825" s="19">
        <v>0</v>
      </c>
      <c r="D825" s="19" t="s">
        <v>10</v>
      </c>
      <c r="E825" s="20">
        <v>6.58675018818297</v>
      </c>
      <c r="F825" s="20">
        <v>4.8699270557029202</v>
      </c>
      <c r="G825" s="20">
        <v>8.1301623078313305</v>
      </c>
      <c r="H825" s="20">
        <v>1.2147730537201999</v>
      </c>
      <c r="I825" s="20">
        <v>3.0060064984177499</v>
      </c>
      <c r="J825" s="20">
        <v>4.00042917859985</v>
      </c>
      <c r="K825" s="20">
        <v>2.8083700984206099</v>
      </c>
      <c r="L825" s="20">
        <v>2.35431587727992</v>
      </c>
      <c r="M825" s="51">
        <v>4.6444750665324399</v>
      </c>
    </row>
    <row r="826" spans="1:13" x14ac:dyDescent="0.35">
      <c r="A826" s="19" t="str">
        <f>B3&amp;C815&amp;D826</f>
        <v>DISTRIBUCION VOLUMEN X CRITERIO (Consumiciones)Pulpo/sepia Ing.5-10MIL</v>
      </c>
      <c r="B826" s="19">
        <v>0</v>
      </c>
      <c r="C826" s="19">
        <v>0</v>
      </c>
      <c r="D826" s="19" t="s">
        <v>11</v>
      </c>
      <c r="E826" s="20">
        <v>7.0836938371157396</v>
      </c>
      <c r="F826" s="20">
        <v>11.222858090185699</v>
      </c>
      <c r="G826" s="20">
        <v>7.3942747055077502</v>
      </c>
      <c r="H826" s="20">
        <v>10.9475576776392</v>
      </c>
      <c r="I826" s="20">
        <v>15.3181229616811</v>
      </c>
      <c r="J826" s="20">
        <v>13.441324797817501</v>
      </c>
      <c r="K826" s="20">
        <v>17.291968272740199</v>
      </c>
      <c r="L826" s="20">
        <v>11.505069485865899</v>
      </c>
      <c r="M826" s="51">
        <v>9.5900779451194609</v>
      </c>
    </row>
    <row r="827" spans="1:13" x14ac:dyDescent="0.35">
      <c r="A827" s="19" t="str">
        <f>B3&amp;C815&amp;D827</f>
        <v>DISTRIBUCION VOLUMEN X CRITERIO (Consumiciones)Pulpo/sepia Ing.10-30MIL</v>
      </c>
      <c r="B827" s="19">
        <v>0</v>
      </c>
      <c r="C827" s="19">
        <v>0</v>
      </c>
      <c r="D827" s="19" t="s">
        <v>12</v>
      </c>
      <c r="E827" s="20">
        <v>15.0672303503808</v>
      </c>
      <c r="F827" s="20">
        <v>24.297175066312999</v>
      </c>
      <c r="G827" s="20">
        <v>22.028464666134902</v>
      </c>
      <c r="H827" s="20">
        <v>22.334730903723699</v>
      </c>
      <c r="I827" s="20">
        <v>18.161867478263002</v>
      </c>
      <c r="J827" s="20">
        <v>13.6346270609861</v>
      </c>
      <c r="K827" s="20">
        <v>15.876153794146299</v>
      </c>
      <c r="L827" s="20">
        <v>15.3068076664918</v>
      </c>
      <c r="M827" s="51">
        <v>18.489255758669199</v>
      </c>
    </row>
    <row r="828" spans="1:13" x14ac:dyDescent="0.35">
      <c r="A828" s="19" t="str">
        <f>B3&amp;C815&amp;D828</f>
        <v>DISTRIBUCION VOLUMEN X CRITERIO (Consumiciones)Pulpo/sepia Ing.30-100MIL</v>
      </c>
      <c r="B828" s="19">
        <v>0</v>
      </c>
      <c r="C828" s="19">
        <v>0</v>
      </c>
      <c r="D828" s="19" t="s">
        <v>13</v>
      </c>
      <c r="E828" s="20">
        <v>22.462435505873302</v>
      </c>
      <c r="F828" s="20">
        <v>17.312208222811702</v>
      </c>
      <c r="G828" s="20">
        <v>22.910233445840799</v>
      </c>
      <c r="H828" s="20">
        <v>21.657090874269802</v>
      </c>
      <c r="I828" s="20">
        <v>20.065592269666201</v>
      </c>
      <c r="J828" s="20">
        <v>17.643393616107002</v>
      </c>
      <c r="K828" s="20">
        <v>13.077390732300399</v>
      </c>
      <c r="L828" s="20">
        <v>17.081648446216398</v>
      </c>
      <c r="M828" s="51">
        <v>24.8779864841967</v>
      </c>
    </row>
    <row r="829" spans="1:13" x14ac:dyDescent="0.35">
      <c r="A829" s="19" t="str">
        <f>B3&amp;C815&amp;D829</f>
        <v>DISTRIBUCION VOLUMEN X CRITERIO (Consumiciones)Pulpo/sepia Ing.100-200MIL</v>
      </c>
      <c r="B829" s="19">
        <v>0</v>
      </c>
      <c r="C829" s="19">
        <v>0</v>
      </c>
      <c r="D829" s="19" t="s">
        <v>14</v>
      </c>
      <c r="E829" s="20">
        <v>11.158738467484</v>
      </c>
      <c r="F829" s="20">
        <v>11.1124137931034</v>
      </c>
      <c r="G829" s="20">
        <v>6.4521597359623497</v>
      </c>
      <c r="H829" s="20">
        <v>7.55396701965019</v>
      </c>
      <c r="I829" s="20">
        <v>7.2815194438225701</v>
      </c>
      <c r="J829" s="20">
        <v>10.5575773034387</v>
      </c>
      <c r="K829" s="20">
        <v>9.6431756450032609</v>
      </c>
      <c r="L829" s="20">
        <v>13.6132002465603</v>
      </c>
      <c r="M829" s="51">
        <v>8.1780203733790504</v>
      </c>
    </row>
    <row r="830" spans="1:13" x14ac:dyDescent="0.35">
      <c r="A830" s="19" t="str">
        <f>B3&amp;C815&amp;D830</f>
        <v>DISTRIBUCION VOLUMEN X CRITERIO (Consumiciones)Pulpo/sepia Ing.200-500MIL</v>
      </c>
      <c r="B830" s="19">
        <v>0</v>
      </c>
      <c r="C830" s="19">
        <v>0</v>
      </c>
      <c r="D830" s="19" t="s">
        <v>15</v>
      </c>
      <c r="E830" s="20">
        <v>12.4252675659073</v>
      </c>
      <c r="F830" s="20">
        <v>10.523183023872701</v>
      </c>
      <c r="G830" s="20">
        <v>7.4086243718176901</v>
      </c>
      <c r="H830" s="20">
        <v>13.7542389391343</v>
      </c>
      <c r="I830" s="20">
        <v>12.452118036437099</v>
      </c>
      <c r="J830" s="20">
        <v>12.942546071546399</v>
      </c>
      <c r="K830" s="20">
        <v>11.789772026052299</v>
      </c>
      <c r="L830" s="20">
        <v>15.9214345546242</v>
      </c>
      <c r="M830" s="51">
        <v>13.6739019655726</v>
      </c>
    </row>
    <row r="831" spans="1:13" x14ac:dyDescent="0.35">
      <c r="A831" s="19" t="str">
        <f>B3&amp;C815&amp;D831</f>
        <v>DISTRIBUCION VOLUMEN X CRITERIO (Consumiciones)Pulpo/sepia Ing.&gt;500MIL</v>
      </c>
      <c r="B831" s="19">
        <v>0</v>
      </c>
      <c r="C831" s="19">
        <v>0</v>
      </c>
      <c r="D831" s="19" t="s">
        <v>16</v>
      </c>
      <c r="E831" s="20">
        <v>20.1165076123979</v>
      </c>
      <c r="F831" s="20">
        <v>18.372241379310299</v>
      </c>
      <c r="G831" s="20">
        <v>21.475962298179699</v>
      </c>
      <c r="H831" s="20">
        <v>15.848229469005799</v>
      </c>
      <c r="I831" s="20">
        <v>17.3684856992455</v>
      </c>
      <c r="J831" s="20">
        <v>17.341465916620699</v>
      </c>
      <c r="K831" s="20">
        <v>13.1485420420533</v>
      </c>
      <c r="L831" s="20">
        <v>15.2367911078821</v>
      </c>
      <c r="M831" s="51">
        <v>11.3688955864324</v>
      </c>
    </row>
    <row r="832" spans="1:13" x14ac:dyDescent="0.35">
      <c r="A832" s="19" t="str">
        <f>B3&amp;C815&amp;D832</f>
        <v>DISTRIBUCION VOLUMEN X CRITERIO (Consumiciones)Pulpo/sepia Ing.DE 15 A 19 AÑOS</v>
      </c>
      <c r="B832" s="19">
        <v>0</v>
      </c>
      <c r="C832" s="19">
        <v>0</v>
      </c>
      <c r="D832" s="19" t="s">
        <v>39</v>
      </c>
      <c r="E832" s="20" t="s">
        <v>282</v>
      </c>
      <c r="F832" s="20">
        <v>2.1540384615384598</v>
      </c>
      <c r="G832" s="20" t="s">
        <v>282</v>
      </c>
      <c r="H832" s="20">
        <v>7.1020804234481396</v>
      </c>
      <c r="I832" s="20" t="s">
        <v>282</v>
      </c>
      <c r="J832" s="20" t="s">
        <v>282</v>
      </c>
      <c r="K832" s="20" t="s">
        <v>282</v>
      </c>
      <c r="L832" s="20" t="s">
        <v>282</v>
      </c>
      <c r="M832" s="51">
        <v>1.04736916532937</v>
      </c>
    </row>
    <row r="833" spans="1:13" x14ac:dyDescent="0.35">
      <c r="A833" s="19" t="str">
        <f>B3&amp;C815&amp;D833</f>
        <v>DISTRIBUCION VOLUMEN X CRITERIO (Consumiciones)Pulpo/sepia Ing.DE 20 A 24 AÑOS</v>
      </c>
      <c r="B833" s="19">
        <v>0</v>
      </c>
      <c r="C833" s="19">
        <v>0</v>
      </c>
      <c r="D833" s="19" t="s">
        <v>40</v>
      </c>
      <c r="E833" s="20">
        <v>0.63509302439601201</v>
      </c>
      <c r="F833" s="20">
        <v>0.49523216180371399</v>
      </c>
      <c r="G833" s="20">
        <v>0.87258981907024802</v>
      </c>
      <c r="H833" s="20">
        <v>0.43207337368374099</v>
      </c>
      <c r="I833" s="20">
        <v>0.36842670522959298</v>
      </c>
      <c r="J833" s="20">
        <v>0.831758107400004</v>
      </c>
      <c r="K833" s="20" t="s">
        <v>282</v>
      </c>
      <c r="L833" s="20">
        <v>0.15864747602041199</v>
      </c>
      <c r="M833" s="51">
        <v>0.54805317860595903</v>
      </c>
    </row>
    <row r="834" spans="1:13" x14ac:dyDescent="0.35">
      <c r="A834" s="19" t="str">
        <f>B3&amp;C815&amp;D834</f>
        <v>DISTRIBUCION VOLUMEN X CRITERIO (Consumiciones)Pulpo/sepia Ing.DE 25 A 34 AÑOS</v>
      </c>
      <c r="B834" s="19">
        <v>0</v>
      </c>
      <c r="C834" s="19">
        <v>0</v>
      </c>
      <c r="D834" s="19" t="s">
        <v>41</v>
      </c>
      <c r="E834" s="20">
        <v>4.53459682698991</v>
      </c>
      <c r="F834" s="20">
        <v>6.7205636604774499</v>
      </c>
      <c r="G834" s="20">
        <v>5.2018415641656697</v>
      </c>
      <c r="H834" s="20">
        <v>4.0120564179271998</v>
      </c>
      <c r="I834" s="20">
        <v>5.3089652752146499</v>
      </c>
      <c r="J834" s="20">
        <v>4.7816490106435197</v>
      </c>
      <c r="K834" s="20">
        <v>3.4106047646694599</v>
      </c>
      <c r="L834" s="20">
        <v>3.6508908910704601</v>
      </c>
      <c r="M834" s="51">
        <v>3.5458799724899599</v>
      </c>
    </row>
    <row r="835" spans="1:13" x14ac:dyDescent="0.35">
      <c r="A835" s="19" t="str">
        <f>B3&amp;C815&amp;D835</f>
        <v>DISTRIBUCION VOLUMEN X CRITERIO (Consumiciones)Pulpo/sepia Ing.DE 35 A 49 AÑOS</v>
      </c>
      <c r="B835" s="19">
        <v>0</v>
      </c>
      <c r="C835" s="19">
        <v>0</v>
      </c>
      <c r="D835" s="19" t="s">
        <v>42</v>
      </c>
      <c r="E835" s="20">
        <v>21.717544565477599</v>
      </c>
      <c r="F835" s="20">
        <v>18.525251989389901</v>
      </c>
      <c r="G835" s="20">
        <v>11.4663438110026</v>
      </c>
      <c r="H835" s="20">
        <v>13.722213692062301</v>
      </c>
      <c r="I835" s="20">
        <v>16.539819448058001</v>
      </c>
      <c r="J835" s="20">
        <v>13.823033139352701</v>
      </c>
      <c r="K835" s="20">
        <v>14.365900171385601</v>
      </c>
      <c r="L835" s="20">
        <v>17.552749112895999</v>
      </c>
      <c r="M835" s="51">
        <v>14.6642634834093</v>
      </c>
    </row>
    <row r="836" spans="1:13" x14ac:dyDescent="0.35">
      <c r="A836" s="19" t="str">
        <f>B3&amp;C815&amp;D836</f>
        <v>DISTRIBUCION VOLUMEN X CRITERIO (Consumiciones)Pulpo/sepia Ing.DE 50 A 59 AÑOS</v>
      </c>
      <c r="B836" s="19">
        <v>0</v>
      </c>
      <c r="C836" s="19">
        <v>0</v>
      </c>
      <c r="D836" s="19" t="s">
        <v>43</v>
      </c>
      <c r="E836" s="20">
        <v>25.6271287748351</v>
      </c>
      <c r="F836" s="20">
        <v>25.612500000000001</v>
      </c>
      <c r="G836" s="20">
        <v>18.788699862511901</v>
      </c>
      <c r="H836" s="20">
        <v>18.735095609334099</v>
      </c>
      <c r="I836" s="20">
        <v>17.999282995806901</v>
      </c>
      <c r="J836" s="20">
        <v>27.579066730618301</v>
      </c>
      <c r="K836" s="20">
        <v>26.5510717233105</v>
      </c>
      <c r="L836" s="20">
        <v>28.35584417267</v>
      </c>
      <c r="M836" s="51">
        <v>27.160229798558699</v>
      </c>
    </row>
    <row r="837" spans="1:13" x14ac:dyDescent="0.35">
      <c r="A837" s="19" t="str">
        <f>B3&amp;C815&amp;D837</f>
        <v>DISTRIBUCION VOLUMEN X CRITERIO (Consumiciones)Pulpo/sepia Ing.DE 60 A 75 AÑOS</v>
      </c>
      <c r="B837" s="19">
        <v>0</v>
      </c>
      <c r="C837" s="19">
        <v>0</v>
      </c>
      <c r="D837" s="19" t="s">
        <v>44</v>
      </c>
      <c r="E837" s="20">
        <v>47.485630319233302</v>
      </c>
      <c r="F837" s="20">
        <v>46.4923806366048</v>
      </c>
      <c r="G837" s="20">
        <v>63.670505545415097</v>
      </c>
      <c r="H837" s="20">
        <v>55.996468513803997</v>
      </c>
      <c r="I837" s="20">
        <v>59.783507088357901</v>
      </c>
      <c r="J837" s="20">
        <v>52.984504656365999</v>
      </c>
      <c r="K837" s="20">
        <v>55.672412072327504</v>
      </c>
      <c r="L837" s="20">
        <v>50.281865108373403</v>
      </c>
      <c r="M837" s="51">
        <v>53.034203155680899</v>
      </c>
    </row>
    <row r="838" spans="1:13" x14ac:dyDescent="0.35">
      <c r="A838" s="19" t="str">
        <f>B3&amp;C815&amp;D838</f>
        <v>DISTRIBUCION VOLUMEN X CRITERIO (Consumiciones)Pulpo/sepia Ing.NIVEL ALTO</v>
      </c>
      <c r="B838" s="19">
        <v>0</v>
      </c>
      <c r="C838" s="19">
        <v>0</v>
      </c>
      <c r="D838" s="19" t="s">
        <v>256</v>
      </c>
      <c r="E838" s="20">
        <v>30.683605297386801</v>
      </c>
      <c r="F838" s="20">
        <v>23.656538461538499</v>
      </c>
      <c r="G838" s="20">
        <v>24.664521550047802</v>
      </c>
      <c r="H838" s="20">
        <v>20.790510554834601</v>
      </c>
      <c r="I838" s="20">
        <v>24.336937514748499</v>
      </c>
      <c r="J838" s="20">
        <v>23.069697162929799</v>
      </c>
      <c r="K838" s="20">
        <v>18.952702086353899</v>
      </c>
      <c r="L838" s="20">
        <v>23.715885551753502</v>
      </c>
      <c r="M838" s="51">
        <v>28.1855488801619</v>
      </c>
    </row>
    <row r="839" spans="1:13" x14ac:dyDescent="0.35">
      <c r="A839" s="19" t="str">
        <f>B3&amp;C815&amp;D839</f>
        <v>DISTRIBUCION VOLUMEN X CRITERIO (Consumiciones)Pulpo/sepia Ing.NIVEL MEDIO ALTO</v>
      </c>
      <c r="B839" s="19">
        <v>0</v>
      </c>
      <c r="C839" s="19">
        <v>0</v>
      </c>
      <c r="D839" s="19" t="s">
        <v>257</v>
      </c>
      <c r="E839" s="20">
        <v>14.273206349481001</v>
      </c>
      <c r="F839" s="20">
        <v>13.5277718832891</v>
      </c>
      <c r="G839" s="20">
        <v>15.2425675541412</v>
      </c>
      <c r="H839" s="20">
        <v>12.3695958685409</v>
      </c>
      <c r="I839" s="20">
        <v>11.3488482552898</v>
      </c>
      <c r="J839" s="20">
        <v>9.9048986800262799</v>
      </c>
      <c r="K839" s="20">
        <v>17.472652892145099</v>
      </c>
      <c r="L839" s="20">
        <v>15.1158081154628</v>
      </c>
      <c r="M839" s="51">
        <v>11.4721454593479</v>
      </c>
    </row>
    <row r="840" spans="1:13" x14ac:dyDescent="0.35">
      <c r="A840" s="19" t="str">
        <f>B3&amp;C815&amp;D840</f>
        <v>DISTRIBUCION VOLUMEN X CRITERIO (Consumiciones)Pulpo/sepia Ing.NIVEL MEDIO</v>
      </c>
      <c r="B840" s="19">
        <v>0</v>
      </c>
      <c r="C840" s="19">
        <v>0</v>
      </c>
      <c r="D840" s="19" t="s">
        <v>258</v>
      </c>
      <c r="E840" s="20">
        <v>20.786114547913801</v>
      </c>
      <c r="F840" s="20">
        <v>21.6187466843501</v>
      </c>
      <c r="G840" s="20">
        <v>18.4688011854442</v>
      </c>
      <c r="H840" s="20">
        <v>23.6115802699053</v>
      </c>
      <c r="I840" s="20">
        <v>31.909893447731299</v>
      </c>
      <c r="J840" s="20">
        <v>25.928869469265798</v>
      </c>
      <c r="K840" s="20">
        <v>24.598644369012401</v>
      </c>
      <c r="L840" s="20">
        <v>21.156825430994701</v>
      </c>
      <c r="M840" s="51">
        <v>24.0657269478804</v>
      </c>
    </row>
    <row r="841" spans="1:13" x14ac:dyDescent="0.35">
      <c r="A841" s="19" t="str">
        <f>B3&amp;C815&amp;D841</f>
        <v>DISTRIBUCION VOLUMEN X CRITERIO (Consumiciones)Pulpo/sepia Ing.NIVEL MEDIO BAJO</v>
      </c>
      <c r="B841" s="19">
        <v>0</v>
      </c>
      <c r="C841" s="19">
        <v>0</v>
      </c>
      <c r="D841" s="19" t="s">
        <v>259</v>
      </c>
      <c r="E841" s="20">
        <v>18.1546856839622</v>
      </c>
      <c r="F841" s="20">
        <v>14.9035941644562</v>
      </c>
      <c r="G841" s="20">
        <v>22.3637869871757</v>
      </c>
      <c r="H841" s="20">
        <v>17.7245069292415</v>
      </c>
      <c r="I841" s="20">
        <v>12.0605066829631</v>
      </c>
      <c r="J841" s="20">
        <v>16.285287325091701</v>
      </c>
      <c r="K841" s="20">
        <v>14.8416266284045</v>
      </c>
      <c r="L841" s="20">
        <v>17.965882188208099</v>
      </c>
      <c r="M841" s="51">
        <v>12.8792567055728</v>
      </c>
    </row>
    <row r="842" spans="1:13" x14ac:dyDescent="0.35">
      <c r="A842" s="19" t="str">
        <f>B3&amp;C815&amp;D842</f>
        <v>DISTRIBUCION VOLUMEN X CRITERIO (Consumiciones)Pulpo/sepia Ing.HOMBRE</v>
      </c>
      <c r="B842" s="19">
        <v>0</v>
      </c>
      <c r="C842" s="19">
        <v>0</v>
      </c>
      <c r="D842" s="19" t="s">
        <v>21</v>
      </c>
      <c r="E842" s="20">
        <v>52.767984091689101</v>
      </c>
      <c r="F842" s="20">
        <v>60.209615384615397</v>
      </c>
      <c r="G842" s="20">
        <v>61.966807939675597</v>
      </c>
      <c r="H842" s="20">
        <v>64.477813879615795</v>
      </c>
      <c r="I842" s="20">
        <v>63.077218628797503</v>
      </c>
      <c r="J842" s="20">
        <v>64.6487694384913</v>
      </c>
      <c r="K842" s="20">
        <v>60.4444864173974</v>
      </c>
      <c r="L842" s="20">
        <v>55.250145629060199</v>
      </c>
      <c r="M842" s="51">
        <v>61.380504500284097</v>
      </c>
    </row>
    <row r="843" spans="1:13" x14ac:dyDescent="0.35">
      <c r="A843" s="19" t="str">
        <f>B3&amp;C815&amp;D843</f>
        <v>DISTRIBUCION VOLUMEN X CRITERIO (Consumiciones)Pulpo/sepia Ing.MUJER</v>
      </c>
      <c r="B843" s="19">
        <v>0</v>
      </c>
      <c r="C843" s="19">
        <v>0</v>
      </c>
      <c r="D843" s="19" t="s">
        <v>22</v>
      </c>
      <c r="E843" s="20">
        <v>47.232015908310899</v>
      </c>
      <c r="F843" s="20">
        <v>39.790351458885901</v>
      </c>
      <c r="G843" s="20">
        <v>38.033201522682702</v>
      </c>
      <c r="H843" s="20">
        <v>35.522206757867799</v>
      </c>
      <c r="I843" s="20">
        <v>36.922781371202497</v>
      </c>
      <c r="J843" s="20">
        <v>35.3512194716224</v>
      </c>
      <c r="K843" s="20">
        <v>39.555492119160697</v>
      </c>
      <c r="L843" s="20">
        <v>44.749819489727699</v>
      </c>
      <c r="M843" s="51">
        <v>38.619495499715903</v>
      </c>
    </row>
    <row r="844" spans="1:13" x14ac:dyDescent="0.35">
      <c r="A844" s="19" t="str">
        <f>B3&amp;C844&amp;D844</f>
        <v>DISTRIBUCION VOLUMEN X CRITERIO (Consumiciones)Langostinos/Gamb.IngT.ESPAÑA</v>
      </c>
      <c r="B844" s="19">
        <v>0</v>
      </c>
      <c r="C844" s="19" t="s">
        <v>183</v>
      </c>
      <c r="D844" s="19" t="s">
        <v>36</v>
      </c>
      <c r="E844" s="20">
        <v>100</v>
      </c>
      <c r="F844" s="20">
        <v>100</v>
      </c>
      <c r="G844" s="20">
        <v>100</v>
      </c>
      <c r="H844" s="20">
        <v>100</v>
      </c>
      <c r="I844" s="20">
        <v>100</v>
      </c>
      <c r="J844" s="20">
        <v>100</v>
      </c>
      <c r="K844" s="20">
        <v>100</v>
      </c>
      <c r="L844" s="20">
        <v>100</v>
      </c>
      <c r="M844" s="51">
        <v>100</v>
      </c>
    </row>
    <row r="845" spans="1:13" x14ac:dyDescent="0.35">
      <c r="A845" s="19" t="str">
        <f>B3&amp;C844&amp;D845</f>
        <v>DISTRIBUCION VOLUMEN X CRITERIO (Consumiciones)Langostinos/Gamb.IngBCN AM</v>
      </c>
      <c r="B845" s="19">
        <v>0</v>
      </c>
      <c r="C845" s="19">
        <v>0</v>
      </c>
      <c r="D845" s="19" t="s">
        <v>1</v>
      </c>
      <c r="E845" s="20">
        <v>10.1048892599342</v>
      </c>
      <c r="F845" s="20">
        <v>5.7786097833252201</v>
      </c>
      <c r="G845" s="20">
        <v>13.512309586828099</v>
      </c>
      <c r="H845" s="20">
        <v>7.9786352458419998</v>
      </c>
      <c r="I845" s="20">
        <v>8.1155498761928406</v>
      </c>
      <c r="J845" s="20">
        <v>8.0908285263978996</v>
      </c>
      <c r="K845" s="20">
        <v>8.9356936270830793</v>
      </c>
      <c r="L845" s="20">
        <v>8.4202075955789795</v>
      </c>
      <c r="M845" s="51">
        <v>7.0326110505162198</v>
      </c>
    </row>
    <row r="846" spans="1:13" x14ac:dyDescent="0.35">
      <c r="A846" s="19" t="str">
        <f>B3&amp;C844&amp;D846</f>
        <v>DISTRIBUCION VOLUMEN X CRITERIO (Consumiciones)Langostinos/Gamb.IngREST.CAT ARAGON</v>
      </c>
      <c r="B846" s="19">
        <v>0</v>
      </c>
      <c r="C846" s="19">
        <v>0</v>
      </c>
      <c r="D846" s="19" t="s">
        <v>2</v>
      </c>
      <c r="E846" s="20">
        <v>18.0362603330023</v>
      </c>
      <c r="F846" s="20">
        <v>17.188921296802398</v>
      </c>
      <c r="G846" s="20">
        <v>24.498573608355901</v>
      </c>
      <c r="H846" s="20">
        <v>18.951202654133301</v>
      </c>
      <c r="I846" s="20">
        <v>23.166638090925801</v>
      </c>
      <c r="J846" s="20">
        <v>19.446063878120299</v>
      </c>
      <c r="K846" s="20">
        <v>20.511649301552598</v>
      </c>
      <c r="L846" s="20">
        <v>15.838028213432001</v>
      </c>
      <c r="M846" s="51">
        <v>20.6045982496377</v>
      </c>
    </row>
    <row r="847" spans="1:13" x14ac:dyDescent="0.35">
      <c r="A847" s="19" t="str">
        <f>B3&amp;C844&amp;D847</f>
        <v>DISTRIBUCION VOLUMEN X CRITERIO (Consumiciones)Langostinos/Gamb.IngLEVANTE</v>
      </c>
      <c r="B847" s="19">
        <v>0</v>
      </c>
      <c r="C847" s="19">
        <v>0</v>
      </c>
      <c r="D847" s="19" t="s">
        <v>3</v>
      </c>
      <c r="E847" s="20">
        <v>20.869902906926701</v>
      </c>
      <c r="F847" s="20">
        <v>15.530312440995001</v>
      </c>
      <c r="G847" s="20">
        <v>20.602337188892999</v>
      </c>
      <c r="H847" s="20">
        <v>21.723611454680398</v>
      </c>
      <c r="I847" s="20">
        <v>20.7040549449925</v>
      </c>
      <c r="J847" s="20">
        <v>21.6173427671865</v>
      </c>
      <c r="K847" s="20">
        <v>16.358188942138799</v>
      </c>
      <c r="L847" s="20">
        <v>19.9825111482232</v>
      </c>
      <c r="M847" s="51">
        <v>17.845015800325701</v>
      </c>
    </row>
    <row r="848" spans="1:13" x14ac:dyDescent="0.35">
      <c r="A848" s="19" t="str">
        <f>B3&amp;C844&amp;D848</f>
        <v>DISTRIBUCION VOLUMEN X CRITERIO (Consumiciones)Langostinos/Gamb.IngANDALUCIA</v>
      </c>
      <c r="B848" s="19">
        <v>0</v>
      </c>
      <c r="C848" s="19">
        <v>0</v>
      </c>
      <c r="D848" s="19" t="s">
        <v>4</v>
      </c>
      <c r="E848" s="20">
        <v>19.2519717753603</v>
      </c>
      <c r="F848" s="20">
        <v>21.918247587625601</v>
      </c>
      <c r="G848" s="20">
        <v>16.232136743440101</v>
      </c>
      <c r="H848" s="20">
        <v>23.893430874670798</v>
      </c>
      <c r="I848" s="20">
        <v>16.564033972609</v>
      </c>
      <c r="J848" s="20">
        <v>18.555159915730499</v>
      </c>
      <c r="K848" s="20">
        <v>14.771265623573401</v>
      </c>
      <c r="L848" s="20">
        <v>18.484395290799899</v>
      </c>
      <c r="M848" s="51">
        <v>19.311801031690301</v>
      </c>
    </row>
    <row r="849" spans="1:13" x14ac:dyDescent="0.35">
      <c r="A849" s="19" t="str">
        <f>B3&amp;C844&amp;D849</f>
        <v>DISTRIBUCION VOLUMEN X CRITERIO (Consumiciones)Langostinos/Gamb.IngMDD AM</v>
      </c>
      <c r="B849" s="19">
        <v>0</v>
      </c>
      <c r="C849" s="19">
        <v>0</v>
      </c>
      <c r="D849" s="19" t="s">
        <v>5</v>
      </c>
      <c r="E849" s="20">
        <v>13.1360099752086</v>
      </c>
      <c r="F849" s="20">
        <v>13.7865624202914</v>
      </c>
      <c r="G849" s="20">
        <v>8.1658158914332706</v>
      </c>
      <c r="H849" s="20">
        <v>9.2284060649273201</v>
      </c>
      <c r="I849" s="20">
        <v>13.401679874658299</v>
      </c>
      <c r="J849" s="20">
        <v>9.2586087039582292</v>
      </c>
      <c r="K849" s="20">
        <v>13.137496730984401</v>
      </c>
      <c r="L849" s="20">
        <v>13.376361071378801</v>
      </c>
      <c r="M849" s="51">
        <v>12.3089159781261</v>
      </c>
    </row>
    <row r="850" spans="1:13" x14ac:dyDescent="0.35">
      <c r="A850" s="19" t="str">
        <f>B3&amp;C844&amp;D850</f>
        <v>DISTRIBUCION VOLUMEN X CRITERIO (Consumiciones)Langostinos/Gamb.IngRTO CENTRO</v>
      </c>
      <c r="B850" s="19">
        <v>0</v>
      </c>
      <c r="C850" s="19">
        <v>0</v>
      </c>
      <c r="D850" s="19" t="s">
        <v>6</v>
      </c>
      <c r="E850" s="20">
        <v>6.7698443499886602</v>
      </c>
      <c r="F850" s="20">
        <v>8.6881337348160397</v>
      </c>
      <c r="G850" s="20">
        <v>6.4902091693567403</v>
      </c>
      <c r="H850" s="20">
        <v>9.3144762306651305</v>
      </c>
      <c r="I850" s="20">
        <v>6.25843063294161</v>
      </c>
      <c r="J850" s="20">
        <v>7.2864963451506899</v>
      </c>
      <c r="K850" s="20">
        <v>13.5247454810211</v>
      </c>
      <c r="L850" s="20">
        <v>9.9569979585243296</v>
      </c>
      <c r="M850" s="51">
        <v>11.6047626029076</v>
      </c>
    </row>
    <row r="851" spans="1:13" x14ac:dyDescent="0.35">
      <c r="A851" s="19" t="str">
        <f>B3&amp;C844&amp;D851</f>
        <v>DISTRIBUCION VOLUMEN X CRITERIO (Consumiciones)Langostinos/Gamb.IngNORTE-CENTRO</v>
      </c>
      <c r="B851" s="19">
        <v>0</v>
      </c>
      <c r="C851" s="19">
        <v>0</v>
      </c>
      <c r="D851" s="19" t="s">
        <v>7</v>
      </c>
      <c r="E851" s="20">
        <v>8.1210823551033506</v>
      </c>
      <c r="F851" s="20">
        <v>11.016944590749301</v>
      </c>
      <c r="G851" s="20">
        <v>5.6845574808101196</v>
      </c>
      <c r="H851" s="20">
        <v>4.6845161008687004</v>
      </c>
      <c r="I851" s="20">
        <v>8.22877138207439</v>
      </c>
      <c r="J851" s="20">
        <v>9.5476575450891303</v>
      </c>
      <c r="K851" s="20">
        <v>6.2723279569310098</v>
      </c>
      <c r="L851" s="20">
        <v>8.4932290706695408</v>
      </c>
      <c r="M851" s="51">
        <v>5.7267449461369502</v>
      </c>
    </row>
    <row r="852" spans="1:13" x14ac:dyDescent="0.35">
      <c r="A852" s="19" t="str">
        <f>B3&amp;C844&amp;D852</f>
        <v>DISTRIBUCION VOLUMEN X CRITERIO (Consumiciones)Langostinos/Gamb.IngNOROESTE</v>
      </c>
      <c r="B852" s="19">
        <v>0</v>
      </c>
      <c r="C852" s="19">
        <v>0</v>
      </c>
      <c r="D852" s="19" t="s">
        <v>8</v>
      </c>
      <c r="E852" s="20">
        <v>3.7100341565845798</v>
      </c>
      <c r="F852" s="20">
        <v>6.0922598639861398</v>
      </c>
      <c r="G852" s="20">
        <v>4.8140645010089598</v>
      </c>
      <c r="H852" s="20">
        <v>4.2257140986278197</v>
      </c>
      <c r="I852" s="20">
        <v>3.5608554345375598</v>
      </c>
      <c r="J852" s="20">
        <v>6.1978668105719796</v>
      </c>
      <c r="K852" s="20">
        <v>6.4886439426881601</v>
      </c>
      <c r="L852" s="20">
        <v>5.4482731554710204</v>
      </c>
      <c r="M852" s="51">
        <v>5.5655573443499797</v>
      </c>
    </row>
    <row r="853" spans="1:13" x14ac:dyDescent="0.35">
      <c r="A853" s="19" t="str">
        <f>B3&amp;C844&amp;D853</f>
        <v>DISTRIBUCION VOLUMEN X CRITERIO (Consumiciones)Langostinos/Gamb.Ing&lt;2MIL</v>
      </c>
      <c r="B853" s="19">
        <v>0</v>
      </c>
      <c r="C853" s="19">
        <v>0</v>
      </c>
      <c r="D853" s="19" t="s">
        <v>9</v>
      </c>
      <c r="E853" s="20">
        <v>4.5888623530699899</v>
      </c>
      <c r="F853" s="20">
        <v>2.91799790314727</v>
      </c>
      <c r="G853" s="20">
        <v>3.46468549534218</v>
      </c>
      <c r="H853" s="20">
        <v>6.0184108668131504</v>
      </c>
      <c r="I853" s="20">
        <v>5.5407185362147802</v>
      </c>
      <c r="J853" s="20">
        <v>9.3752650770953405</v>
      </c>
      <c r="K853" s="20">
        <v>15.8216603040146</v>
      </c>
      <c r="L853" s="20">
        <v>7.99127344490784</v>
      </c>
      <c r="M853" s="51">
        <v>12.387439021201599</v>
      </c>
    </row>
    <row r="854" spans="1:13" x14ac:dyDescent="0.35">
      <c r="A854" s="19" t="str">
        <f>B3&amp;C844&amp;D854</f>
        <v>DISTRIBUCION VOLUMEN X CRITERIO (Consumiciones)Langostinos/Gamb.Ing2-5MIL</v>
      </c>
      <c r="B854" s="19">
        <v>0</v>
      </c>
      <c r="C854" s="19">
        <v>0</v>
      </c>
      <c r="D854" s="19" t="s">
        <v>10</v>
      </c>
      <c r="E854" s="20">
        <v>5.34743375929677</v>
      </c>
      <c r="F854" s="20">
        <v>4.8812694406073902</v>
      </c>
      <c r="G854" s="20">
        <v>9.0713712917674592</v>
      </c>
      <c r="H854" s="20">
        <v>2.48089686131281</v>
      </c>
      <c r="I854" s="20">
        <v>3.2737237063714701</v>
      </c>
      <c r="J854" s="20">
        <v>4.3766835839770399</v>
      </c>
      <c r="K854" s="20">
        <v>4.13853894732281</v>
      </c>
      <c r="L854" s="20">
        <v>3.2293425859672902</v>
      </c>
      <c r="M854" s="51">
        <v>4.4748562842713904</v>
      </c>
    </row>
    <row r="855" spans="1:13" x14ac:dyDescent="0.35">
      <c r="A855" s="19" t="str">
        <f>B3&amp;C844&amp;D855</f>
        <v>DISTRIBUCION VOLUMEN X CRITERIO (Consumiciones)Langostinos/Gamb.Ing5-10MIL</v>
      </c>
      <c r="B855" s="19">
        <v>0</v>
      </c>
      <c r="C855" s="19">
        <v>0</v>
      </c>
      <c r="D855" s="19" t="s">
        <v>11</v>
      </c>
      <c r="E855" s="20">
        <v>6.17893494803194</v>
      </c>
      <c r="F855" s="20">
        <v>11.238538530083</v>
      </c>
      <c r="G855" s="20">
        <v>8.7651964608973501</v>
      </c>
      <c r="H855" s="20">
        <v>10.764445673209799</v>
      </c>
      <c r="I855" s="20">
        <v>14.8654958822515</v>
      </c>
      <c r="J855" s="20">
        <v>12.6060155305073</v>
      </c>
      <c r="K855" s="20">
        <v>15.3494480973169</v>
      </c>
      <c r="L855" s="20">
        <v>11.092515360124599</v>
      </c>
      <c r="M855" s="51">
        <v>11.269565976632</v>
      </c>
    </row>
    <row r="856" spans="1:13" x14ac:dyDescent="0.35">
      <c r="A856" s="19" t="str">
        <f>B3&amp;C844&amp;D856</f>
        <v>DISTRIBUCION VOLUMEN X CRITERIO (Consumiciones)Langostinos/Gamb.Ing10-30MIL</v>
      </c>
      <c r="B856" s="19">
        <v>0</v>
      </c>
      <c r="C856" s="19">
        <v>0</v>
      </c>
      <c r="D856" s="19" t="s">
        <v>12</v>
      </c>
      <c r="E856" s="20">
        <v>17.784167337937099</v>
      </c>
      <c r="F856" s="20">
        <v>21.181781894190099</v>
      </c>
      <c r="G856" s="20">
        <v>20.561232255592</v>
      </c>
      <c r="H856" s="20">
        <v>24.4980137654061</v>
      </c>
      <c r="I856" s="20">
        <v>19.795962105725799</v>
      </c>
      <c r="J856" s="20">
        <v>18.812005589121199</v>
      </c>
      <c r="K856" s="20">
        <v>15.0657865212877</v>
      </c>
      <c r="L856" s="20">
        <v>19.662147340860599</v>
      </c>
      <c r="M856" s="51">
        <v>19.233894313376901</v>
      </c>
    </row>
    <row r="857" spans="1:13" x14ac:dyDescent="0.35">
      <c r="A857" s="19" t="str">
        <f>B3&amp;C844&amp;D857</f>
        <v>DISTRIBUCION VOLUMEN X CRITERIO (Consumiciones)Langostinos/Gamb.Ing30-100MIL</v>
      </c>
      <c r="B857" s="19">
        <v>0</v>
      </c>
      <c r="C857" s="19">
        <v>0</v>
      </c>
      <c r="D857" s="19" t="s">
        <v>13</v>
      </c>
      <c r="E857" s="20">
        <v>24.579983498478899</v>
      </c>
      <c r="F857" s="20">
        <v>15.606642186822</v>
      </c>
      <c r="G857" s="20">
        <v>22.838738303317498</v>
      </c>
      <c r="H857" s="20">
        <v>19.2854721126843</v>
      </c>
      <c r="I857" s="20">
        <v>15.781969623198099</v>
      </c>
      <c r="J857" s="20">
        <v>18.394564526551399</v>
      </c>
      <c r="K857" s="20">
        <v>15.0878842930957</v>
      </c>
      <c r="L857" s="20">
        <v>12.6783522985698</v>
      </c>
      <c r="M857" s="51">
        <v>19.276913314855999</v>
      </c>
    </row>
    <row r="858" spans="1:13" x14ac:dyDescent="0.35">
      <c r="A858" s="19" t="str">
        <f>B3&amp;C844&amp;D858</f>
        <v>DISTRIBUCION VOLUMEN X CRITERIO (Consumiciones)Langostinos/Gamb.Ing100-200MIL</v>
      </c>
      <c r="B858" s="19">
        <v>0</v>
      </c>
      <c r="C858" s="19">
        <v>0</v>
      </c>
      <c r="D858" s="19" t="s">
        <v>14</v>
      </c>
      <c r="E858" s="20">
        <v>9.7201926611244502</v>
      </c>
      <c r="F858" s="20">
        <v>10.995690354808699</v>
      </c>
      <c r="G858" s="20">
        <v>5.4649669788562099</v>
      </c>
      <c r="H858" s="20">
        <v>6.9741061944327196</v>
      </c>
      <c r="I858" s="20">
        <v>5.8902464207700502</v>
      </c>
      <c r="J858" s="20">
        <v>11.5219211359158</v>
      </c>
      <c r="K858" s="20">
        <v>7.5524628647563796</v>
      </c>
      <c r="L858" s="20">
        <v>12.721799357912801</v>
      </c>
      <c r="M858" s="51">
        <v>7.6046818270107099</v>
      </c>
    </row>
    <row r="859" spans="1:13" x14ac:dyDescent="0.35">
      <c r="A859" s="19" t="str">
        <f>B3&amp;C844&amp;D859</f>
        <v>DISTRIBUCION VOLUMEN X CRITERIO (Consumiciones)Langostinos/Gamb.Ing200-500MIL</v>
      </c>
      <c r="B859" s="19">
        <v>0</v>
      </c>
      <c r="C859" s="19">
        <v>0</v>
      </c>
      <c r="D859" s="19" t="s">
        <v>15</v>
      </c>
      <c r="E859" s="20">
        <v>12.668177676804801</v>
      </c>
      <c r="F859" s="20">
        <v>13.7109241721076</v>
      </c>
      <c r="G859" s="20">
        <v>7.7051003561704698</v>
      </c>
      <c r="H859" s="20">
        <v>12.465033540445001</v>
      </c>
      <c r="I859" s="20">
        <v>14.979006303082199</v>
      </c>
      <c r="J859" s="20">
        <v>9.14144615858131</v>
      </c>
      <c r="K859" s="20">
        <v>11.3904844951944</v>
      </c>
      <c r="L859" s="20">
        <v>16.458992829956198</v>
      </c>
      <c r="M859" s="51">
        <v>11.322644612201</v>
      </c>
    </row>
    <row r="860" spans="1:13" x14ac:dyDescent="0.35">
      <c r="A860" s="19" t="str">
        <f>B3&amp;C844&amp;D860</f>
        <v>DISTRIBUCION VOLUMEN X CRITERIO (Consumiciones)Langostinos/Gamb.Ing&gt;500MIL</v>
      </c>
      <c r="B860" s="19">
        <v>0</v>
      </c>
      <c r="C860" s="19">
        <v>0</v>
      </c>
      <c r="D860" s="19" t="s">
        <v>16</v>
      </c>
      <c r="E860" s="20">
        <v>19.1322453213104</v>
      </c>
      <c r="F860" s="20">
        <v>19.467149307177301</v>
      </c>
      <c r="G860" s="20">
        <v>22.128707607018999</v>
      </c>
      <c r="H860" s="20">
        <v>17.513616256566198</v>
      </c>
      <c r="I860" s="20">
        <v>19.872889263162701</v>
      </c>
      <c r="J860" s="20">
        <v>15.772118808421601</v>
      </c>
      <c r="K860" s="20">
        <v>15.5937538202993</v>
      </c>
      <c r="L860" s="20">
        <v>16.1655788841475</v>
      </c>
      <c r="M860" s="51">
        <v>14.4300163232679</v>
      </c>
    </row>
    <row r="861" spans="1:13" x14ac:dyDescent="0.35">
      <c r="A861" s="19" t="str">
        <f>B3&amp;C844&amp;D861</f>
        <v>DISTRIBUCION VOLUMEN X CRITERIO (Consumiciones)Langostinos/Gamb.IngDE 15 A 19 AÑOS</v>
      </c>
      <c r="B861" s="19">
        <v>0</v>
      </c>
      <c r="C861" s="19">
        <v>0</v>
      </c>
      <c r="D861" s="19" t="s">
        <v>39</v>
      </c>
      <c r="E861" s="20" t="s">
        <v>282</v>
      </c>
      <c r="F861" s="20">
        <v>1.34502088571324</v>
      </c>
      <c r="G861" s="20" t="s">
        <v>282</v>
      </c>
      <c r="H861" s="20">
        <v>5.3272703461723196</v>
      </c>
      <c r="I861" s="20">
        <v>0.31714170283629201</v>
      </c>
      <c r="J861" s="20" t="s">
        <v>282</v>
      </c>
      <c r="K861" s="20">
        <v>1.00647961449601</v>
      </c>
      <c r="L861" s="20" t="s">
        <v>282</v>
      </c>
      <c r="M861" s="51">
        <v>0.31029103602324898</v>
      </c>
    </row>
    <row r="862" spans="1:13" x14ac:dyDescent="0.35">
      <c r="A862" s="19" t="str">
        <f>B3&amp;C844&amp;D862</f>
        <v>DISTRIBUCION VOLUMEN X CRITERIO (Consumiciones)Langostinos/Gamb.IngDE 20 A 24 AÑOS</v>
      </c>
      <c r="B862" s="19">
        <v>0</v>
      </c>
      <c r="C862" s="19">
        <v>0</v>
      </c>
      <c r="D862" s="19" t="s">
        <v>40</v>
      </c>
      <c r="E862" s="20">
        <v>0.50392179960427597</v>
      </c>
      <c r="F862" s="20">
        <v>2.3970745094921502</v>
      </c>
      <c r="G862" s="20">
        <v>0.237643603506075</v>
      </c>
      <c r="H862" s="20">
        <v>8.3391368246438599E-2</v>
      </c>
      <c r="I862" s="20">
        <v>0.48088022438745298</v>
      </c>
      <c r="J862" s="20">
        <v>0.76018253224092602</v>
      </c>
      <c r="K862" s="20" t="s">
        <v>282</v>
      </c>
      <c r="L862" s="20">
        <v>0.30613777753171401</v>
      </c>
      <c r="M862" s="51">
        <v>0.60062132072793595</v>
      </c>
    </row>
    <row r="863" spans="1:13" x14ac:dyDescent="0.35">
      <c r="A863" s="19" t="str">
        <f>B3&amp;C844&amp;D863</f>
        <v>DISTRIBUCION VOLUMEN X CRITERIO (Consumiciones)Langostinos/Gamb.IngDE 25 A 34 AÑOS</v>
      </c>
      <c r="B863" s="19">
        <v>0</v>
      </c>
      <c r="C863" s="19">
        <v>0</v>
      </c>
      <c r="D863" s="19" t="s">
        <v>41</v>
      </c>
      <c r="E863" s="20">
        <v>5.1819297590465103</v>
      </c>
      <c r="F863" s="20">
        <v>7.34592438742418</v>
      </c>
      <c r="G863" s="20">
        <v>4.9831547754824896</v>
      </c>
      <c r="H863" s="20">
        <v>6.1142412292827704</v>
      </c>
      <c r="I863" s="20">
        <v>5.3552422433440601</v>
      </c>
      <c r="J863" s="20">
        <v>4.2469769475283101</v>
      </c>
      <c r="K863" s="20">
        <v>5.1396353248666502</v>
      </c>
      <c r="L863" s="20">
        <v>3.7350700009601199</v>
      </c>
      <c r="M863" s="51">
        <v>3.59391575400798</v>
      </c>
    </row>
    <row r="864" spans="1:13" x14ac:dyDescent="0.35">
      <c r="A864" s="19" t="str">
        <f>B3&amp;C844&amp;D864</f>
        <v>DISTRIBUCION VOLUMEN X CRITERIO (Consumiciones)Langostinos/Gamb.IngDE 35 A 49 AÑOS</v>
      </c>
      <c r="B864" s="19">
        <v>0</v>
      </c>
      <c r="C864" s="19">
        <v>0</v>
      </c>
      <c r="D864" s="19" t="s">
        <v>42</v>
      </c>
      <c r="E864" s="20">
        <v>22.6041780717464</v>
      </c>
      <c r="F864" s="20">
        <v>18.753010292134999</v>
      </c>
      <c r="G864" s="20">
        <v>14.7736059372588</v>
      </c>
      <c r="H864" s="20">
        <v>14.613444552769799</v>
      </c>
      <c r="I864" s="20">
        <v>18.638983246721999</v>
      </c>
      <c r="J864" s="20">
        <v>17.646082737118199</v>
      </c>
      <c r="K864" s="20">
        <v>17.655276307258099</v>
      </c>
      <c r="L864" s="20">
        <v>17.119521987737102</v>
      </c>
      <c r="M864" s="51">
        <v>17.836578687863302</v>
      </c>
    </row>
    <row r="865" spans="1:13" x14ac:dyDescent="0.35">
      <c r="A865" s="19" t="str">
        <f>B3&amp;C844&amp;D865</f>
        <v>DISTRIBUCION VOLUMEN X CRITERIO (Consumiciones)Langostinos/Gamb.IngDE 50 A 59 AÑOS</v>
      </c>
      <c r="B865" s="19">
        <v>0</v>
      </c>
      <c r="C865" s="19">
        <v>0</v>
      </c>
      <c r="D865" s="19" t="s">
        <v>43</v>
      </c>
      <c r="E865" s="20">
        <v>24.373474977906699</v>
      </c>
      <c r="F865" s="20">
        <v>22.303001845097899</v>
      </c>
      <c r="G865" s="20">
        <v>21.968553912850201</v>
      </c>
      <c r="H865" s="20">
        <v>18.349635493211899</v>
      </c>
      <c r="I865" s="20">
        <v>20.334632187588198</v>
      </c>
      <c r="J865" s="20">
        <v>31.930769516511599</v>
      </c>
      <c r="K865" s="20">
        <v>26.924324416335601</v>
      </c>
      <c r="L865" s="20">
        <v>27.918784589626899</v>
      </c>
      <c r="M865" s="51">
        <v>26.969391071135099</v>
      </c>
    </row>
    <row r="866" spans="1:13" x14ac:dyDescent="0.35">
      <c r="A866" s="19" t="str">
        <f>B3&amp;C844&amp;D866</f>
        <v>DISTRIBUCION VOLUMEN X CRITERIO (Consumiciones)Langostinos/Gamb.IngDE 60 A 75 AÑOS</v>
      </c>
      <c r="B866" s="19">
        <v>0</v>
      </c>
      <c r="C866" s="19">
        <v>0</v>
      </c>
      <c r="D866" s="19" t="s">
        <v>44</v>
      </c>
      <c r="E866" s="20">
        <v>47.336490259410198</v>
      </c>
      <c r="F866" s="20">
        <v>47.8559432359108</v>
      </c>
      <c r="G866" s="20">
        <v>58.037021545790701</v>
      </c>
      <c r="H866" s="20">
        <v>55.512019265748002</v>
      </c>
      <c r="I866" s="20">
        <v>54.873118974228802</v>
      </c>
      <c r="J866" s="20">
        <v>45.416018473653899</v>
      </c>
      <c r="K866" s="20">
        <v>49.274317220632597</v>
      </c>
      <c r="L866" s="20">
        <v>50.920486169755797</v>
      </c>
      <c r="M866" s="51">
        <v>50.689209834301998</v>
      </c>
    </row>
    <row r="867" spans="1:13" x14ac:dyDescent="0.35">
      <c r="A867" s="19" t="str">
        <f>B3&amp;C844&amp;D867</f>
        <v>DISTRIBUCION VOLUMEN X CRITERIO (Consumiciones)Langostinos/Gamb.IngNIVEL ALTO</v>
      </c>
      <c r="B867" s="19">
        <v>0</v>
      </c>
      <c r="C867" s="19">
        <v>0</v>
      </c>
      <c r="D867" s="19" t="s">
        <v>256</v>
      </c>
      <c r="E867" s="20">
        <v>26.329139848436299</v>
      </c>
      <c r="F867" s="20">
        <v>23.211588341101301</v>
      </c>
      <c r="G867" s="20">
        <v>27.061078586444001</v>
      </c>
      <c r="H867" s="20">
        <v>21.570620461854102</v>
      </c>
      <c r="I867" s="20">
        <v>24.198805691908699</v>
      </c>
      <c r="J867" s="20">
        <v>26.1074497532206</v>
      </c>
      <c r="K867" s="20">
        <v>18.528521290769799</v>
      </c>
      <c r="L867" s="20">
        <v>22.365385599221799</v>
      </c>
      <c r="M867" s="51">
        <v>28.603655552899301</v>
      </c>
    </row>
    <row r="868" spans="1:13" x14ac:dyDescent="0.35">
      <c r="A868" s="19" t="str">
        <f>B3&amp;C844&amp;D868</f>
        <v>DISTRIBUCION VOLUMEN X CRITERIO (Consumiciones)Langostinos/Gamb.IngNIVEL MEDIO ALTO</v>
      </c>
      <c r="B868" s="19">
        <v>0</v>
      </c>
      <c r="C868" s="19">
        <v>0</v>
      </c>
      <c r="D868" s="19" t="s">
        <v>257</v>
      </c>
      <c r="E868" s="20">
        <v>10.396979869708399</v>
      </c>
      <c r="F868" s="20">
        <v>13.9330191366797</v>
      </c>
      <c r="G868" s="20">
        <v>13.929021951127</v>
      </c>
      <c r="H868" s="20">
        <v>11.3508723425927</v>
      </c>
      <c r="I868" s="20">
        <v>10.8469375962655</v>
      </c>
      <c r="J868" s="20">
        <v>11.2268227201125</v>
      </c>
      <c r="K868" s="20">
        <v>14.6700538052889</v>
      </c>
      <c r="L868" s="20">
        <v>12.2327247217587</v>
      </c>
      <c r="M868" s="51">
        <v>10.743745237490501</v>
      </c>
    </row>
    <row r="869" spans="1:13" x14ac:dyDescent="0.35">
      <c r="A869" s="19" t="str">
        <f>B3&amp;C844&amp;D869</f>
        <v>DISTRIBUCION VOLUMEN X CRITERIO (Consumiciones)Langostinos/Gamb.IngNIVEL MEDIO</v>
      </c>
      <c r="B869" s="19">
        <v>0</v>
      </c>
      <c r="C869" s="19">
        <v>0</v>
      </c>
      <c r="D869" s="19" t="s">
        <v>258</v>
      </c>
      <c r="E869" s="20">
        <v>19.868596373575699</v>
      </c>
      <c r="F869" s="20">
        <v>24.1103530861498</v>
      </c>
      <c r="G869" s="20">
        <v>17.787543749835798</v>
      </c>
      <c r="H869" s="20">
        <v>25.2380389389287</v>
      </c>
      <c r="I869" s="20">
        <v>28.395626869658599</v>
      </c>
      <c r="J869" s="20">
        <v>26.8242508752902</v>
      </c>
      <c r="K869" s="20">
        <v>22.111188312321399</v>
      </c>
      <c r="L869" s="20">
        <v>23.485733848479502</v>
      </c>
      <c r="M869" s="51">
        <v>26.100139700279399</v>
      </c>
    </row>
    <row r="870" spans="1:13" x14ac:dyDescent="0.35">
      <c r="A870" s="19" t="str">
        <f>B3&amp;C844&amp;D870</f>
        <v>DISTRIBUCION VOLUMEN X CRITERIO (Consumiciones)Langostinos/Gamb.IngNIVEL MEDIO BAJO</v>
      </c>
      <c r="B870" s="19">
        <v>0</v>
      </c>
      <c r="C870" s="19">
        <v>0</v>
      </c>
      <c r="D870" s="19" t="s">
        <v>259</v>
      </c>
      <c r="E870" s="20">
        <v>20.851859256101999</v>
      </c>
      <c r="F870" s="20">
        <v>17.155915741633301</v>
      </c>
      <c r="G870" s="20">
        <v>22.551074662355301</v>
      </c>
      <c r="H870" s="20">
        <v>18.053802948066899</v>
      </c>
      <c r="I870" s="20">
        <v>15.8012937706148</v>
      </c>
      <c r="J870" s="20">
        <v>13.942661298519599</v>
      </c>
      <c r="K870" s="20">
        <v>18.926002639971902</v>
      </c>
      <c r="L870" s="20">
        <v>16.861148818880501</v>
      </c>
      <c r="M870" s="51">
        <v>12.250262404936599</v>
      </c>
    </row>
    <row r="871" spans="1:13" x14ac:dyDescent="0.35">
      <c r="A871" s="19" t="str">
        <f>B3&amp;C844&amp;D871</f>
        <v>DISTRIBUCION VOLUMEN X CRITERIO (Consumiciones)Langostinos/Gamb.IngHOMBRE</v>
      </c>
      <c r="B871" s="19">
        <v>0</v>
      </c>
      <c r="C871" s="19">
        <v>0</v>
      </c>
      <c r="D871" s="19" t="s">
        <v>21</v>
      </c>
      <c r="E871" s="20">
        <v>51.746663525381798</v>
      </c>
      <c r="F871" s="20">
        <v>57.5707812018643</v>
      </c>
      <c r="G871" s="20">
        <v>59.8239205941262</v>
      </c>
      <c r="H871" s="20">
        <v>59.744517847009</v>
      </c>
      <c r="I871" s="20">
        <v>58.656578640754603</v>
      </c>
      <c r="J871" s="20">
        <v>58.448606577218399</v>
      </c>
      <c r="K871" s="20">
        <v>55.599765714100002</v>
      </c>
      <c r="L871" s="20">
        <v>55.694196336276498</v>
      </c>
      <c r="M871" s="51">
        <v>61.037862884549298</v>
      </c>
    </row>
    <row r="872" spans="1:13" x14ac:dyDescent="0.35">
      <c r="A872" s="19" t="str">
        <f>B3&amp;C844&amp;D872</f>
        <v>DISTRIBUCION VOLUMEN X CRITERIO (Consumiciones)Langostinos/Gamb.IngMUJER</v>
      </c>
      <c r="B872" s="19">
        <v>0</v>
      </c>
      <c r="C872" s="19">
        <v>0</v>
      </c>
      <c r="D872" s="19" t="s">
        <v>22</v>
      </c>
      <c r="E872" s="20">
        <v>48.253336474618202</v>
      </c>
      <c r="F872" s="20">
        <v>42.4292187981357</v>
      </c>
      <c r="G872" s="20">
        <v>40.176083575999897</v>
      </c>
      <c r="H872" s="20">
        <v>40.255482152991</v>
      </c>
      <c r="I872" s="20">
        <v>41.343445040798599</v>
      </c>
      <c r="J872" s="20">
        <v>41.551393422781601</v>
      </c>
      <c r="K872" s="20">
        <v>44.4002729724753</v>
      </c>
      <c r="L872" s="20">
        <v>44.305803663723502</v>
      </c>
      <c r="M872" s="51">
        <v>38.962137115450702</v>
      </c>
    </row>
    <row r="873" spans="1:13" x14ac:dyDescent="0.35">
      <c r="A873" s="19" t="str">
        <f>B3&amp;C873&amp;D873</f>
        <v>DISTRIBUCION VOLUMEN X CRITERIO (Consumiciones)Otros mariscos Ing.T.ESPAÑA</v>
      </c>
      <c r="B873" s="19">
        <v>0</v>
      </c>
      <c r="C873" s="19" t="s">
        <v>148</v>
      </c>
      <c r="D873" s="19" t="s">
        <v>36</v>
      </c>
      <c r="E873" s="20">
        <v>100</v>
      </c>
      <c r="F873" s="20">
        <v>100</v>
      </c>
      <c r="G873" s="20">
        <v>100</v>
      </c>
      <c r="H873" s="20">
        <v>100</v>
      </c>
      <c r="I873" s="20">
        <v>100</v>
      </c>
      <c r="J873" s="20">
        <v>100</v>
      </c>
      <c r="K873" s="20">
        <v>100</v>
      </c>
      <c r="L873" s="20">
        <v>100</v>
      </c>
      <c r="M873" s="51">
        <v>100</v>
      </c>
    </row>
    <row r="874" spans="1:13" x14ac:dyDescent="0.35">
      <c r="A874" s="19" t="str">
        <f>B3&amp;C873&amp;D874</f>
        <v>DISTRIBUCION VOLUMEN X CRITERIO (Consumiciones)Otros mariscos Ing.BCN AM</v>
      </c>
      <c r="B874" s="19">
        <v>0</v>
      </c>
      <c r="C874" s="19">
        <v>0</v>
      </c>
      <c r="D874" s="19" t="s">
        <v>1</v>
      </c>
      <c r="E874" s="20">
        <v>12.4722799918866</v>
      </c>
      <c r="F874" s="20">
        <v>6.7784700987234103</v>
      </c>
      <c r="G874" s="20">
        <v>16.145925122045</v>
      </c>
      <c r="H874" s="20">
        <v>9.7481251255547896</v>
      </c>
      <c r="I874" s="20">
        <v>10.796410237668301</v>
      </c>
      <c r="J874" s="20">
        <v>9.3262235367863404</v>
      </c>
      <c r="K874" s="20">
        <v>8.0287572578073796</v>
      </c>
      <c r="L874" s="20">
        <v>10.165674459934101</v>
      </c>
      <c r="M874" s="51">
        <v>8.0076396677492099</v>
      </c>
    </row>
    <row r="875" spans="1:13" x14ac:dyDescent="0.35">
      <c r="A875" s="19" t="str">
        <f>B3&amp;C873&amp;D875</f>
        <v>DISTRIBUCION VOLUMEN X CRITERIO (Consumiciones)Otros mariscos Ing.REST.CAT ARAGON</v>
      </c>
      <c r="B875" s="19">
        <v>0</v>
      </c>
      <c r="C875" s="19">
        <v>0</v>
      </c>
      <c r="D875" s="19" t="s">
        <v>2</v>
      </c>
      <c r="E875" s="20">
        <v>11.974172970064901</v>
      </c>
      <c r="F875" s="20">
        <v>15.258684808455399</v>
      </c>
      <c r="G875" s="20">
        <v>18.799514241625701</v>
      </c>
      <c r="H875" s="20">
        <v>16.994198944213402</v>
      </c>
      <c r="I875" s="20">
        <v>19.8451790224394</v>
      </c>
      <c r="J875" s="20">
        <v>15.7650275328559</v>
      </c>
      <c r="K875" s="20">
        <v>16.658200204917801</v>
      </c>
      <c r="L875" s="20">
        <v>12.9225587638162</v>
      </c>
      <c r="M875" s="51">
        <v>18.730219397436699</v>
      </c>
    </row>
    <row r="876" spans="1:13" x14ac:dyDescent="0.35">
      <c r="A876" s="19" t="str">
        <f>B3&amp;C873&amp;D876</f>
        <v>DISTRIBUCION VOLUMEN X CRITERIO (Consumiciones)Otros mariscos Ing.LEVANTE</v>
      </c>
      <c r="B876" s="19">
        <v>0</v>
      </c>
      <c r="C876" s="19">
        <v>0</v>
      </c>
      <c r="D876" s="19" t="s">
        <v>3</v>
      </c>
      <c r="E876" s="20">
        <v>19.575918914895599</v>
      </c>
      <c r="F876" s="20">
        <v>17.0677578433835</v>
      </c>
      <c r="G876" s="20">
        <v>18.513993967735999</v>
      </c>
      <c r="H876" s="20">
        <v>19.880408576514899</v>
      </c>
      <c r="I876" s="20">
        <v>16.852139816346298</v>
      </c>
      <c r="J876" s="20">
        <v>16.8806207794294</v>
      </c>
      <c r="K876" s="20">
        <v>18.699647745487901</v>
      </c>
      <c r="L876" s="20">
        <v>19.2124913605494</v>
      </c>
      <c r="M876" s="51">
        <v>17.351531741558802</v>
      </c>
    </row>
    <row r="877" spans="1:13" x14ac:dyDescent="0.35">
      <c r="A877" s="19" t="str">
        <f>B3&amp;C873&amp;D877</f>
        <v>DISTRIBUCION VOLUMEN X CRITERIO (Consumiciones)Otros mariscos Ing.ANDALUCIA</v>
      </c>
      <c r="B877" s="19">
        <v>0</v>
      </c>
      <c r="C877" s="19">
        <v>0</v>
      </c>
      <c r="D877" s="19" t="s">
        <v>4</v>
      </c>
      <c r="E877" s="20">
        <v>24.3310592059503</v>
      </c>
      <c r="F877" s="20">
        <v>29.175887084741198</v>
      </c>
      <c r="G877" s="20">
        <v>17.350556810707602</v>
      </c>
      <c r="H877" s="20">
        <v>19.8538765920194</v>
      </c>
      <c r="I877" s="20">
        <v>16.920500054820199</v>
      </c>
      <c r="J877" s="20">
        <v>21.1555069929749</v>
      </c>
      <c r="K877" s="20">
        <v>18.185851261229001</v>
      </c>
      <c r="L877" s="20">
        <v>20.6951929785617</v>
      </c>
      <c r="M877" s="51">
        <v>22.185280081066502</v>
      </c>
    </row>
    <row r="878" spans="1:13" x14ac:dyDescent="0.35">
      <c r="A878" s="19" t="str">
        <f>B3&amp;C873&amp;D878</f>
        <v>DISTRIBUCION VOLUMEN X CRITERIO (Consumiciones)Otros mariscos Ing.MDD AM</v>
      </c>
      <c r="B878" s="19">
        <v>0</v>
      </c>
      <c r="C878" s="19">
        <v>0</v>
      </c>
      <c r="D878" s="19" t="s">
        <v>5</v>
      </c>
      <c r="E878" s="20">
        <v>11.0258078781669</v>
      </c>
      <c r="F878" s="20">
        <v>8.26297409242264</v>
      </c>
      <c r="G878" s="20">
        <v>7.75545662869352</v>
      </c>
      <c r="H878" s="20">
        <v>10.661043869115</v>
      </c>
      <c r="I878" s="20">
        <v>12.1707887943518</v>
      </c>
      <c r="J878" s="20">
        <v>9.2278549680730393</v>
      </c>
      <c r="K878" s="20">
        <v>7.2414921288325704</v>
      </c>
      <c r="L878" s="20">
        <v>12.0306204066853</v>
      </c>
      <c r="M878" s="51">
        <v>8.1543361998956208</v>
      </c>
    </row>
    <row r="879" spans="1:13" x14ac:dyDescent="0.35">
      <c r="A879" s="19" t="str">
        <f>B3&amp;C873&amp;D879</f>
        <v>DISTRIBUCION VOLUMEN X CRITERIO (Consumiciones)Otros mariscos Ing.RTO CENTRO</v>
      </c>
      <c r="B879" s="19">
        <v>0</v>
      </c>
      <c r="C879" s="19">
        <v>0</v>
      </c>
      <c r="D879" s="19" t="s">
        <v>6</v>
      </c>
      <c r="E879" s="20">
        <v>5.3007110529206898</v>
      </c>
      <c r="F879" s="20">
        <v>8.3360864580638001</v>
      </c>
      <c r="G879" s="20">
        <v>7.1502831922242498</v>
      </c>
      <c r="H879" s="20">
        <v>7.1975028212220096</v>
      </c>
      <c r="I879" s="20">
        <v>6.1714100903020803</v>
      </c>
      <c r="J879" s="20">
        <v>12.0171590230118</v>
      </c>
      <c r="K879" s="20">
        <v>13.308402028331599</v>
      </c>
      <c r="L879" s="20">
        <v>11.129508107087</v>
      </c>
      <c r="M879" s="51">
        <v>9.1758205858561706</v>
      </c>
    </row>
    <row r="880" spans="1:13" x14ac:dyDescent="0.35">
      <c r="A880" s="19" t="str">
        <f>B3&amp;C873&amp;D880</f>
        <v>DISTRIBUCION VOLUMEN X CRITERIO (Consumiciones)Otros mariscos Ing.NORTE-CENTRO</v>
      </c>
      <c r="B880" s="19">
        <v>0</v>
      </c>
      <c r="C880" s="19">
        <v>0</v>
      </c>
      <c r="D880" s="19" t="s">
        <v>7</v>
      </c>
      <c r="E880" s="20">
        <v>5.7873378955166599</v>
      </c>
      <c r="F880" s="20">
        <v>6.44729053618883</v>
      </c>
      <c r="G880" s="20">
        <v>7.8337094484265997</v>
      </c>
      <c r="H880" s="20">
        <v>3.8808442960090601</v>
      </c>
      <c r="I880" s="20">
        <v>5.865664497829</v>
      </c>
      <c r="J880" s="20">
        <v>5.2597346150333504</v>
      </c>
      <c r="K880" s="20">
        <v>5.8433388501656998</v>
      </c>
      <c r="L880" s="20">
        <v>5.93370402347115</v>
      </c>
      <c r="M880" s="51">
        <v>4.6472881764927996</v>
      </c>
    </row>
    <row r="881" spans="1:13" x14ac:dyDescent="0.35">
      <c r="A881" s="19" t="str">
        <f>B3&amp;C873&amp;D881</f>
        <v>DISTRIBUCION VOLUMEN X CRITERIO (Consumiciones)Otros mariscos Ing.NOROESTE</v>
      </c>
      <c r="B881" s="19">
        <v>0</v>
      </c>
      <c r="C881" s="19">
        <v>0</v>
      </c>
      <c r="D881" s="19" t="s">
        <v>8</v>
      </c>
      <c r="E881" s="20">
        <v>9.5327033852491301</v>
      </c>
      <c r="F881" s="20">
        <v>8.6728453005804003</v>
      </c>
      <c r="G881" s="20">
        <v>6.4505735042119596</v>
      </c>
      <c r="H881" s="20">
        <v>11.784002861183501</v>
      </c>
      <c r="I881" s="20">
        <v>11.3779114160085</v>
      </c>
      <c r="J881" s="20">
        <v>10.367861548229399</v>
      </c>
      <c r="K881" s="20">
        <v>12.034314142405201</v>
      </c>
      <c r="L881" s="20">
        <v>7.9102662702423396</v>
      </c>
      <c r="M881" s="51">
        <v>11.7478881583747</v>
      </c>
    </row>
    <row r="882" spans="1:13" x14ac:dyDescent="0.35">
      <c r="A882" s="19" t="str">
        <f>B3&amp;C873&amp;D882</f>
        <v>DISTRIBUCION VOLUMEN X CRITERIO (Consumiciones)Otros mariscos Ing.&lt;2MIL</v>
      </c>
      <c r="B882" s="19">
        <v>0</v>
      </c>
      <c r="C882" s="19">
        <v>0</v>
      </c>
      <c r="D882" s="19" t="s">
        <v>9</v>
      </c>
      <c r="E882" s="20">
        <v>2.9426017154761102</v>
      </c>
      <c r="F882" s="20">
        <v>1.86890014146516</v>
      </c>
      <c r="G882" s="20">
        <v>4.0441967792837801</v>
      </c>
      <c r="H882" s="20">
        <v>6.5989069365494304</v>
      </c>
      <c r="I882" s="20">
        <v>4.8327963308564001</v>
      </c>
      <c r="J882" s="20">
        <v>7.2517320592624896</v>
      </c>
      <c r="K882" s="20">
        <v>12.634095037420501</v>
      </c>
      <c r="L882" s="20">
        <v>8.4410714981453996</v>
      </c>
      <c r="M882" s="51">
        <v>5.5286278100100104</v>
      </c>
    </row>
    <row r="883" spans="1:13" x14ac:dyDescent="0.35">
      <c r="A883" s="19" t="str">
        <f>B3&amp;C873&amp;D883</f>
        <v>DISTRIBUCION VOLUMEN X CRITERIO (Consumiciones)Otros mariscos Ing.2-5MIL</v>
      </c>
      <c r="B883" s="19">
        <v>0</v>
      </c>
      <c r="C883" s="19">
        <v>0</v>
      </c>
      <c r="D883" s="19" t="s">
        <v>10</v>
      </c>
      <c r="E883" s="20">
        <v>5.2519850372458396</v>
      </c>
      <c r="F883" s="20">
        <v>4.6676664293174701</v>
      </c>
      <c r="G883" s="20">
        <v>9.1820699493350499</v>
      </c>
      <c r="H883" s="20">
        <v>3.32730464599797</v>
      </c>
      <c r="I883" s="20">
        <v>4.2423667249450903</v>
      </c>
      <c r="J883" s="20">
        <v>6.0957885899209199</v>
      </c>
      <c r="K883" s="20">
        <v>2.5418226682817799</v>
      </c>
      <c r="L883" s="20">
        <v>3.4504075070482498</v>
      </c>
      <c r="M883" s="51">
        <v>5.2384254564199404</v>
      </c>
    </row>
    <row r="884" spans="1:13" x14ac:dyDescent="0.35">
      <c r="A884" s="19" t="str">
        <f>B3&amp;C873&amp;D884</f>
        <v>DISTRIBUCION VOLUMEN X CRITERIO (Consumiciones)Otros mariscos Ing.5-10MIL</v>
      </c>
      <c r="B884" s="19">
        <v>0</v>
      </c>
      <c r="C884" s="19">
        <v>0</v>
      </c>
      <c r="D884" s="19" t="s">
        <v>11</v>
      </c>
      <c r="E884" s="20">
        <v>5.3652329246752197</v>
      </c>
      <c r="F884" s="20">
        <v>8.2543048659102993</v>
      </c>
      <c r="G884" s="20">
        <v>5.6456850520162503</v>
      </c>
      <c r="H884" s="20">
        <v>7.5523982007130099</v>
      </c>
      <c r="I884" s="20">
        <v>12.1229773004946</v>
      </c>
      <c r="J884" s="20">
        <v>10.9305309349874</v>
      </c>
      <c r="K884" s="20">
        <v>14.834095109804</v>
      </c>
      <c r="L884" s="20">
        <v>9.3913275794837698</v>
      </c>
      <c r="M884" s="51">
        <v>8.2422050055677101</v>
      </c>
    </row>
    <row r="885" spans="1:13" x14ac:dyDescent="0.35">
      <c r="A885" s="19" t="str">
        <f>B3&amp;C873&amp;D885</f>
        <v>DISTRIBUCION VOLUMEN X CRITERIO (Consumiciones)Otros mariscos Ing.10-30MIL</v>
      </c>
      <c r="B885" s="19">
        <v>0</v>
      </c>
      <c r="C885" s="19">
        <v>0</v>
      </c>
      <c r="D885" s="19" t="s">
        <v>12</v>
      </c>
      <c r="E885" s="20">
        <v>17.4929247274573</v>
      </c>
      <c r="F885" s="20">
        <v>21.5320166434039</v>
      </c>
      <c r="G885" s="20">
        <v>19.721796453550599</v>
      </c>
      <c r="H885" s="20">
        <v>19.140512439452099</v>
      </c>
      <c r="I885" s="20">
        <v>18.847501906918801</v>
      </c>
      <c r="J885" s="20">
        <v>17.627318138820801</v>
      </c>
      <c r="K885" s="20">
        <v>18.672283147048301</v>
      </c>
      <c r="L885" s="20">
        <v>16.577481016127098</v>
      </c>
      <c r="M885" s="51">
        <v>19.070980085315401</v>
      </c>
    </row>
    <row r="886" spans="1:13" x14ac:dyDescent="0.35">
      <c r="A886" s="19" t="str">
        <f>B3&amp;C873&amp;D886</f>
        <v>DISTRIBUCION VOLUMEN X CRITERIO (Consumiciones)Otros mariscos Ing.30-100MIL</v>
      </c>
      <c r="B886" s="19">
        <v>0</v>
      </c>
      <c r="C886" s="19">
        <v>0</v>
      </c>
      <c r="D886" s="19" t="s">
        <v>13</v>
      </c>
      <c r="E886" s="20">
        <v>22.659371003700599</v>
      </c>
      <c r="F886" s="20">
        <v>18.2684060522156</v>
      </c>
      <c r="G886" s="20">
        <v>24.375551539499501</v>
      </c>
      <c r="H886" s="20">
        <v>21.255554112071898</v>
      </c>
      <c r="I886" s="20">
        <v>19.208661124911099</v>
      </c>
      <c r="J886" s="20">
        <v>19.379822101035799</v>
      </c>
      <c r="K886" s="20">
        <v>14.5302869030303</v>
      </c>
      <c r="L886" s="20">
        <v>15.517016484612</v>
      </c>
      <c r="M886" s="51">
        <v>22.075910054025599</v>
      </c>
    </row>
    <row r="887" spans="1:13" x14ac:dyDescent="0.35">
      <c r="A887" s="19" t="str">
        <f>B3&amp;C873&amp;D887</f>
        <v>DISTRIBUCION VOLUMEN X CRITERIO (Consumiciones)Otros mariscos Ing.100-200MIL</v>
      </c>
      <c r="B887" s="19">
        <v>0</v>
      </c>
      <c r="C887" s="19">
        <v>0</v>
      </c>
      <c r="D887" s="19" t="s">
        <v>14</v>
      </c>
      <c r="E887" s="20">
        <v>12.1136174295019</v>
      </c>
      <c r="F887" s="20">
        <v>10.2003176827667</v>
      </c>
      <c r="G887" s="20">
        <v>6.4523623246011601</v>
      </c>
      <c r="H887" s="20">
        <v>7.9500755565992502</v>
      </c>
      <c r="I887" s="20">
        <v>6.7542650729109104</v>
      </c>
      <c r="J887" s="20">
        <v>8.2981199605777505</v>
      </c>
      <c r="K887" s="20">
        <v>8.4850848280836608</v>
      </c>
      <c r="L887" s="20">
        <v>13.9988501468256</v>
      </c>
      <c r="M887" s="51">
        <v>9.4578377243017506</v>
      </c>
    </row>
    <row r="888" spans="1:13" x14ac:dyDescent="0.35">
      <c r="A888" s="19" t="str">
        <f>B3&amp;C873&amp;D888</f>
        <v>DISTRIBUCION VOLUMEN X CRITERIO (Consumiciones)Otros mariscos Ing.200-500MIL</v>
      </c>
      <c r="B888" s="19">
        <v>0</v>
      </c>
      <c r="C888" s="19">
        <v>0</v>
      </c>
      <c r="D888" s="19" t="s">
        <v>15</v>
      </c>
      <c r="E888" s="20">
        <v>15.363698606883</v>
      </c>
      <c r="F888" s="20">
        <v>15.0036357867181</v>
      </c>
      <c r="G888" s="20">
        <v>11.1391104913024</v>
      </c>
      <c r="H888" s="20">
        <v>13.3626621103327</v>
      </c>
      <c r="I888" s="20">
        <v>13.259746506536599</v>
      </c>
      <c r="J888" s="20">
        <v>12.4236652350975</v>
      </c>
      <c r="K888" s="20">
        <v>13.4515404846585</v>
      </c>
      <c r="L888" s="20">
        <v>17.633774383222601</v>
      </c>
      <c r="M888" s="51">
        <v>15.928332468848501</v>
      </c>
    </row>
    <row r="889" spans="1:13" x14ac:dyDescent="0.35">
      <c r="A889" s="19" t="str">
        <f>B3&amp;C873&amp;D889</f>
        <v>DISTRIBUCION VOLUMEN X CRITERIO (Consumiciones)Otros mariscos Ing.&gt;500MIL</v>
      </c>
      <c r="B889" s="19">
        <v>0</v>
      </c>
      <c r="C889" s="19">
        <v>0</v>
      </c>
      <c r="D889" s="19" t="s">
        <v>16</v>
      </c>
      <c r="E889" s="20">
        <v>18.8105750840719</v>
      </c>
      <c r="F889" s="20">
        <v>20.204744843321201</v>
      </c>
      <c r="G889" s="20">
        <v>19.439240326081901</v>
      </c>
      <c r="H889" s="20">
        <v>20.8125890841158</v>
      </c>
      <c r="I889" s="20">
        <v>20.731694856840601</v>
      </c>
      <c r="J889" s="20">
        <v>17.9930193124287</v>
      </c>
      <c r="K889" s="20">
        <v>14.8508012315336</v>
      </c>
      <c r="L889" s="20">
        <v>14.9900910289516</v>
      </c>
      <c r="M889" s="51">
        <v>14.457687408156801</v>
      </c>
    </row>
    <row r="890" spans="1:13" x14ac:dyDescent="0.35">
      <c r="A890" s="19" t="str">
        <f>B3&amp;C873&amp;D890</f>
        <v>DISTRIBUCION VOLUMEN X CRITERIO (Consumiciones)Otros mariscos Ing.DE 15 A 19 AÑOS</v>
      </c>
      <c r="B890" s="19">
        <v>0</v>
      </c>
      <c r="C890" s="19">
        <v>0</v>
      </c>
      <c r="D890" s="19" t="s">
        <v>39</v>
      </c>
      <c r="E890" s="20" t="s">
        <v>282</v>
      </c>
      <c r="F890" s="20">
        <v>2.2268183183211501</v>
      </c>
      <c r="G890" s="20">
        <v>2.6762328734170602</v>
      </c>
      <c r="H890" s="20" t="s">
        <v>282</v>
      </c>
      <c r="I890" s="20">
        <v>0.66346980230527897</v>
      </c>
      <c r="J890" s="20" t="s">
        <v>282</v>
      </c>
      <c r="K890" s="20">
        <v>0.94157417557858902</v>
      </c>
      <c r="L890" s="20" t="s">
        <v>282</v>
      </c>
      <c r="M890" s="51">
        <v>0.67392560032259896</v>
      </c>
    </row>
    <row r="891" spans="1:13" x14ac:dyDescent="0.35">
      <c r="A891" s="19" t="str">
        <f>B3&amp;C873&amp;D891</f>
        <v>DISTRIBUCION VOLUMEN X CRITERIO (Consumiciones)Otros mariscos Ing.DE 20 A 24 AÑOS</v>
      </c>
      <c r="B891" s="19">
        <v>0</v>
      </c>
      <c r="C891" s="19">
        <v>0</v>
      </c>
      <c r="D891" s="19" t="s">
        <v>40</v>
      </c>
      <c r="E891" s="20">
        <v>0.44688583543930199</v>
      </c>
      <c r="F891" s="20">
        <v>0.96250134571326595</v>
      </c>
      <c r="G891" s="20">
        <v>0.47161926669342402</v>
      </c>
      <c r="H891" s="20">
        <v>0.86602397012667698</v>
      </c>
      <c r="I891" s="20">
        <v>0.58989279992266197</v>
      </c>
      <c r="J891" s="20">
        <v>0.76597971155147504</v>
      </c>
      <c r="K891" s="20">
        <v>1.3735888375890599</v>
      </c>
      <c r="L891" s="20">
        <v>0.65337198044856704</v>
      </c>
      <c r="M891" s="51">
        <v>0.93549513336449197</v>
      </c>
    </row>
    <row r="892" spans="1:13" x14ac:dyDescent="0.35">
      <c r="A892" s="19" t="str">
        <f>B3&amp;C873&amp;D892</f>
        <v>DISTRIBUCION VOLUMEN X CRITERIO (Consumiciones)Otros mariscos Ing.DE 25 A 34 AÑOS</v>
      </c>
      <c r="B892" s="19">
        <v>0</v>
      </c>
      <c r="C892" s="19">
        <v>0</v>
      </c>
      <c r="D892" s="19" t="s">
        <v>41</v>
      </c>
      <c r="E892" s="20">
        <v>5.3111226505350704</v>
      </c>
      <c r="F892" s="20">
        <v>5.1167361400977196</v>
      </c>
      <c r="G892" s="20">
        <v>4.2644380246385802</v>
      </c>
      <c r="H892" s="20">
        <v>3.3474551296867201</v>
      </c>
      <c r="I892" s="20">
        <v>4.1081691575486303</v>
      </c>
      <c r="J892" s="20">
        <v>3.9213513601740599</v>
      </c>
      <c r="K892" s="20">
        <v>5.8924764183464804</v>
      </c>
      <c r="L892" s="20">
        <v>4.3853474917190596</v>
      </c>
      <c r="M892" s="51">
        <v>4.0759284928060699</v>
      </c>
    </row>
    <row r="893" spans="1:13" x14ac:dyDescent="0.35">
      <c r="A893" s="19" t="str">
        <f>B3&amp;C873&amp;D893</f>
        <v>DISTRIBUCION VOLUMEN X CRITERIO (Consumiciones)Otros mariscos Ing.DE 35 A 49 AÑOS</v>
      </c>
      <c r="B893" s="19">
        <v>0</v>
      </c>
      <c r="C893" s="19">
        <v>0</v>
      </c>
      <c r="D893" s="19" t="s">
        <v>42</v>
      </c>
      <c r="E893" s="20">
        <v>23.727365003974001</v>
      </c>
      <c r="F893" s="20">
        <v>17.7834695415509</v>
      </c>
      <c r="G893" s="20">
        <v>12.126542575055399</v>
      </c>
      <c r="H893" s="20">
        <v>13.912804259188899</v>
      </c>
      <c r="I893" s="20">
        <v>16.601499362788498</v>
      </c>
      <c r="J893" s="20">
        <v>18.686800331135199</v>
      </c>
      <c r="K893" s="20">
        <v>13.470519449638999</v>
      </c>
      <c r="L893" s="20">
        <v>14.2812353587709</v>
      </c>
      <c r="M893" s="51">
        <v>15.630806712678099</v>
      </c>
    </row>
    <row r="894" spans="1:13" x14ac:dyDescent="0.35">
      <c r="A894" s="19" t="str">
        <f>B3&amp;C873&amp;D894</f>
        <v>DISTRIBUCION VOLUMEN X CRITERIO (Consumiciones)Otros mariscos Ing.DE 50 A 59 AÑOS</v>
      </c>
      <c r="B894" s="19">
        <v>0</v>
      </c>
      <c r="C894" s="19">
        <v>0</v>
      </c>
      <c r="D894" s="19" t="s">
        <v>43</v>
      </c>
      <c r="E894" s="20">
        <v>25.826572904252501</v>
      </c>
      <c r="F894" s="20">
        <v>23.6385404724445</v>
      </c>
      <c r="G894" s="20">
        <v>19.894017235316699</v>
      </c>
      <c r="H894" s="20">
        <v>20.701128828244698</v>
      </c>
      <c r="I894" s="20">
        <v>18.261194625180899</v>
      </c>
      <c r="J894" s="20">
        <v>24.989852841442801</v>
      </c>
      <c r="K894" s="20">
        <v>25.127755143845999</v>
      </c>
      <c r="L894" s="20">
        <v>28.133374455645001</v>
      </c>
      <c r="M894" s="51">
        <v>25.9669737391682</v>
      </c>
    </row>
    <row r="895" spans="1:13" x14ac:dyDescent="0.35">
      <c r="A895" s="19" t="str">
        <f>B3&amp;C873&amp;D895</f>
        <v>DISTRIBUCION VOLUMEN X CRITERIO (Consumiciones)Otros mariscos Ing.DE 60 A 75 AÑOS</v>
      </c>
      <c r="B895" s="19">
        <v>0</v>
      </c>
      <c r="C895" s="19">
        <v>0</v>
      </c>
      <c r="D895" s="19" t="s">
        <v>44</v>
      </c>
      <c r="E895" s="20">
        <v>44.688061222979698</v>
      </c>
      <c r="F895" s="20">
        <v>50.271919072109398</v>
      </c>
      <c r="G895" s="20">
        <v>60.567165846575399</v>
      </c>
      <c r="H895" s="20">
        <v>61.172579172422999</v>
      </c>
      <c r="I895" s="20">
        <v>59.775783290714998</v>
      </c>
      <c r="J895" s="20">
        <v>51.635997783140198</v>
      </c>
      <c r="K895" s="20">
        <v>53.194086698836301</v>
      </c>
      <c r="L895" s="20">
        <v>52.546685774135703</v>
      </c>
      <c r="M895" s="51">
        <v>52.716874129669499</v>
      </c>
    </row>
    <row r="896" spans="1:13" x14ac:dyDescent="0.35">
      <c r="A896" s="19" t="str">
        <f>B3&amp;C873&amp;D896</f>
        <v>DISTRIBUCION VOLUMEN X CRITERIO (Consumiciones)Otros mariscos Ing.NIVEL ALTO</v>
      </c>
      <c r="B896" s="19">
        <v>0</v>
      </c>
      <c r="C896" s="19">
        <v>0</v>
      </c>
      <c r="D896" s="19" t="s">
        <v>256</v>
      </c>
      <c r="E896" s="20">
        <v>30.237464514820399</v>
      </c>
      <c r="F896" s="20">
        <v>22.944088210796298</v>
      </c>
      <c r="G896" s="20">
        <v>24.562373486969499</v>
      </c>
      <c r="H896" s="20">
        <v>21.229281337473701</v>
      </c>
      <c r="I896" s="20">
        <v>23.555742350416399</v>
      </c>
      <c r="J896" s="20">
        <v>23.792165359254899</v>
      </c>
      <c r="K896" s="20">
        <v>19.789914004731699</v>
      </c>
      <c r="L896" s="20">
        <v>21.969087546324001</v>
      </c>
      <c r="M896" s="51">
        <v>24.9331193365887</v>
      </c>
    </row>
    <row r="897" spans="1:13" x14ac:dyDescent="0.35">
      <c r="A897" s="19" t="str">
        <f>B3&amp;C873&amp;D897</f>
        <v>DISTRIBUCION VOLUMEN X CRITERIO (Consumiciones)Otros mariscos Ing.NIVEL MEDIO ALTO</v>
      </c>
      <c r="B897" s="19">
        <v>0</v>
      </c>
      <c r="C897" s="19">
        <v>0</v>
      </c>
      <c r="D897" s="19" t="s">
        <v>257</v>
      </c>
      <c r="E897" s="20">
        <v>15.4226381734785</v>
      </c>
      <c r="F897" s="20">
        <v>17.999576926636401</v>
      </c>
      <c r="G897" s="20">
        <v>13.7019282773434</v>
      </c>
      <c r="H897" s="20">
        <v>14.192423850149501</v>
      </c>
      <c r="I897" s="20">
        <v>13.284360593724699</v>
      </c>
      <c r="J897" s="20">
        <v>13.0395003776071</v>
      </c>
      <c r="K897" s="20">
        <v>17.7737789891566</v>
      </c>
      <c r="L897" s="20">
        <v>13.5994595166229</v>
      </c>
      <c r="M897" s="51">
        <v>15.537821145433099</v>
      </c>
    </row>
    <row r="898" spans="1:13" x14ac:dyDescent="0.35">
      <c r="A898" s="19" t="str">
        <f>B3&amp;C873&amp;D898</f>
        <v>DISTRIBUCION VOLUMEN X CRITERIO (Consumiciones)Otros mariscos Ing.NIVEL MEDIO</v>
      </c>
      <c r="B898" s="19">
        <v>0</v>
      </c>
      <c r="C898" s="19">
        <v>0</v>
      </c>
      <c r="D898" s="19" t="s">
        <v>258</v>
      </c>
      <c r="E898" s="20">
        <v>22.113959114457099</v>
      </c>
      <c r="F898" s="20">
        <v>22.4791305842379</v>
      </c>
      <c r="G898" s="20">
        <v>21.756292272586499</v>
      </c>
      <c r="H898" s="20">
        <v>25.3689436301791</v>
      </c>
      <c r="I898" s="20">
        <v>29.652577277859201</v>
      </c>
      <c r="J898" s="20">
        <v>32.040816775657397</v>
      </c>
      <c r="K898" s="20">
        <v>21.800663684705999</v>
      </c>
      <c r="L898" s="20">
        <v>24.471435872603301</v>
      </c>
      <c r="M898" s="51">
        <v>27.921023496618101</v>
      </c>
    </row>
    <row r="899" spans="1:13" x14ac:dyDescent="0.35">
      <c r="A899" s="19" t="str">
        <f>B3&amp;C873&amp;D899</f>
        <v>DISTRIBUCION VOLUMEN X CRITERIO (Consumiciones)Otros mariscos Ing.NIVEL MEDIO BAJO</v>
      </c>
      <c r="B899" s="19">
        <v>0</v>
      </c>
      <c r="C899" s="19">
        <v>0</v>
      </c>
      <c r="D899" s="19" t="s">
        <v>259</v>
      </c>
      <c r="E899" s="20">
        <v>19.163287540294899</v>
      </c>
      <c r="F899" s="20">
        <v>14.3247050290957</v>
      </c>
      <c r="G899" s="20">
        <v>20.3000859214992</v>
      </c>
      <c r="H899" s="20">
        <v>12.4203755025663</v>
      </c>
      <c r="I899" s="20">
        <v>12.981055385724201</v>
      </c>
      <c r="J899" s="20">
        <v>13.571671436729799</v>
      </c>
      <c r="K899" s="20">
        <v>16.257191757396399</v>
      </c>
      <c r="L899" s="20">
        <v>17.601495332977802</v>
      </c>
      <c r="M899" s="51">
        <v>11.9570099833971</v>
      </c>
    </row>
    <row r="900" spans="1:13" x14ac:dyDescent="0.35">
      <c r="A900" s="19" t="str">
        <f>B3&amp;C873&amp;D900</f>
        <v>DISTRIBUCION VOLUMEN X CRITERIO (Consumiciones)Otros mariscos Ing.HOMBRE</v>
      </c>
      <c r="B900" s="19">
        <v>0</v>
      </c>
      <c r="C900" s="19">
        <v>0</v>
      </c>
      <c r="D900" s="19" t="s">
        <v>21</v>
      </c>
      <c r="E900" s="20">
        <v>53.537527454494999</v>
      </c>
      <c r="F900" s="20">
        <v>56.105496365157599</v>
      </c>
      <c r="G900" s="20">
        <v>59.037562967930697</v>
      </c>
      <c r="H900" s="20">
        <v>59.836722451310997</v>
      </c>
      <c r="I900" s="20">
        <v>57.747316854254002</v>
      </c>
      <c r="J900" s="20">
        <v>57.9293634524034</v>
      </c>
      <c r="K900" s="20">
        <v>54.041480836999902</v>
      </c>
      <c r="L900" s="20">
        <v>53.078460126582101</v>
      </c>
      <c r="M900" s="51">
        <v>58.429348605988103</v>
      </c>
    </row>
    <row r="901" spans="1:13" x14ac:dyDescent="0.35">
      <c r="A901" s="19" t="str">
        <f>B3&amp;C873&amp;D901</f>
        <v>DISTRIBUCION VOLUMEN X CRITERIO (Consumiciones)Otros mariscos Ing.MUJER</v>
      </c>
      <c r="B901" s="19">
        <v>0</v>
      </c>
      <c r="C901" s="19">
        <v>0</v>
      </c>
      <c r="D901" s="19" t="s">
        <v>22</v>
      </c>
      <c r="E901" s="20">
        <v>46.462472545505001</v>
      </c>
      <c r="F901" s="20">
        <v>43.894503634842401</v>
      </c>
      <c r="G901" s="20">
        <v>40.962469321245997</v>
      </c>
      <c r="H901" s="20">
        <v>40.163277548689003</v>
      </c>
      <c r="I901" s="20">
        <v>42.252702794574198</v>
      </c>
      <c r="J901" s="20">
        <v>42.0706365475966</v>
      </c>
      <c r="K901" s="20">
        <v>45.958519163000098</v>
      </c>
      <c r="L901" s="20">
        <v>46.921539873417899</v>
      </c>
      <c r="M901" s="51">
        <v>41.570651394011897</v>
      </c>
    </row>
    <row r="902" spans="1:13" x14ac:dyDescent="0.35">
      <c r="A902" s="19" t="str">
        <f>B3&amp;C902&amp;D902</f>
        <v>DISTRIBUCION VOLUMEN X CRITERIO (Consumiciones).Derivados lacteos IngT.ESPAÑA</v>
      </c>
      <c r="B902" s="19">
        <v>0</v>
      </c>
      <c r="C902" s="19" t="s">
        <v>184</v>
      </c>
      <c r="D902" s="19" t="s">
        <v>36</v>
      </c>
      <c r="E902" s="20">
        <v>100</v>
      </c>
      <c r="F902" s="20">
        <v>100</v>
      </c>
      <c r="G902" s="20">
        <v>100</v>
      </c>
      <c r="H902" s="20">
        <v>100</v>
      </c>
      <c r="I902" s="20">
        <v>100</v>
      </c>
      <c r="J902" s="20">
        <v>100</v>
      </c>
      <c r="K902" s="20">
        <v>100</v>
      </c>
      <c r="L902" s="20">
        <v>100</v>
      </c>
      <c r="M902" s="51">
        <v>100</v>
      </c>
    </row>
    <row r="903" spans="1:13" x14ac:dyDescent="0.35">
      <c r="A903" s="19" t="str">
        <f>B3&amp;C902&amp;D903</f>
        <v>DISTRIBUCION VOLUMEN X CRITERIO (Consumiciones).Derivados lacteos IngBCN AM</v>
      </c>
      <c r="B903" s="19">
        <v>0</v>
      </c>
      <c r="C903" s="19">
        <v>0</v>
      </c>
      <c r="D903" s="19" t="s">
        <v>1</v>
      </c>
      <c r="E903" s="20">
        <v>9.3480864592779191</v>
      </c>
      <c r="F903" s="20">
        <v>9.1437004333320804</v>
      </c>
      <c r="G903" s="20">
        <v>7.4729360514426499</v>
      </c>
      <c r="H903" s="20">
        <v>8.4057761333936405</v>
      </c>
      <c r="I903" s="20">
        <v>8.0097116891318105</v>
      </c>
      <c r="J903" s="20">
        <v>8.0827249663399403</v>
      </c>
      <c r="K903" s="20">
        <v>8.3527648497278495</v>
      </c>
      <c r="L903" s="20">
        <v>8.7392801497833101</v>
      </c>
      <c r="M903" s="51">
        <v>9.8690719081123195</v>
      </c>
    </row>
    <row r="904" spans="1:13" x14ac:dyDescent="0.35">
      <c r="A904" s="19" t="str">
        <f>B3&amp;C902&amp;D904</f>
        <v>DISTRIBUCION VOLUMEN X CRITERIO (Consumiciones).Derivados lacteos IngREST.CAT ARAGON</v>
      </c>
      <c r="B904" s="19">
        <v>0</v>
      </c>
      <c r="C904" s="19">
        <v>0</v>
      </c>
      <c r="D904" s="19" t="s">
        <v>2</v>
      </c>
      <c r="E904" s="20">
        <v>11.688092971782</v>
      </c>
      <c r="F904" s="20">
        <v>12.1699106969414</v>
      </c>
      <c r="G904" s="20">
        <v>11.3083746661157</v>
      </c>
      <c r="H904" s="20">
        <v>12.4069766461868</v>
      </c>
      <c r="I904" s="20">
        <v>11.6698993203256</v>
      </c>
      <c r="J904" s="20">
        <v>10.915769763891999</v>
      </c>
      <c r="K904" s="20">
        <v>12.150123145153501</v>
      </c>
      <c r="L904" s="20">
        <v>12.681596990368</v>
      </c>
      <c r="M904" s="51">
        <v>13.3140202743899</v>
      </c>
    </row>
    <row r="905" spans="1:13" x14ac:dyDescent="0.35">
      <c r="A905" s="19" t="str">
        <f>B3&amp;C902&amp;D905</f>
        <v>DISTRIBUCION VOLUMEN X CRITERIO (Consumiciones).Derivados lacteos IngLEVANTE</v>
      </c>
      <c r="B905" s="19">
        <v>0</v>
      </c>
      <c r="C905" s="19">
        <v>0</v>
      </c>
      <c r="D905" s="19" t="s">
        <v>3</v>
      </c>
      <c r="E905" s="20">
        <v>17.454774538173702</v>
      </c>
      <c r="F905" s="20">
        <v>16.617343524967499</v>
      </c>
      <c r="G905" s="20">
        <v>16.194363506153699</v>
      </c>
      <c r="H905" s="20">
        <v>15.9387878941114</v>
      </c>
      <c r="I905" s="20">
        <v>17.504371763669202</v>
      </c>
      <c r="J905" s="20">
        <v>17.546132259859601</v>
      </c>
      <c r="K905" s="20">
        <v>16.664129262969698</v>
      </c>
      <c r="L905" s="20">
        <v>17.8069663205764</v>
      </c>
      <c r="M905" s="51">
        <v>16.753396378616198</v>
      </c>
    </row>
    <row r="906" spans="1:13" x14ac:dyDescent="0.35">
      <c r="A906" s="19" t="str">
        <f>B3&amp;C902&amp;D906</f>
        <v>DISTRIBUCION VOLUMEN X CRITERIO (Consumiciones).Derivados lacteos IngANDALUCIA</v>
      </c>
      <c r="B906" s="19">
        <v>0</v>
      </c>
      <c r="C906" s="19">
        <v>0</v>
      </c>
      <c r="D906" s="19" t="s">
        <v>4</v>
      </c>
      <c r="E906" s="20">
        <v>19.6640555133101</v>
      </c>
      <c r="F906" s="20">
        <v>20.478231189159899</v>
      </c>
      <c r="G906" s="20">
        <v>21.121731632101302</v>
      </c>
      <c r="H906" s="20">
        <v>19.5191393765387</v>
      </c>
      <c r="I906" s="20">
        <v>20.120167117407799</v>
      </c>
      <c r="J906" s="20">
        <v>21.121922438228101</v>
      </c>
      <c r="K906" s="20">
        <v>20.952109244213101</v>
      </c>
      <c r="L906" s="20">
        <v>19.775172281358699</v>
      </c>
      <c r="M906" s="51">
        <v>19.405904251558798</v>
      </c>
    </row>
    <row r="907" spans="1:13" x14ac:dyDescent="0.35">
      <c r="A907" s="19" t="str">
        <f>B3&amp;C902&amp;D907</f>
        <v>DISTRIBUCION VOLUMEN X CRITERIO (Consumiciones).Derivados lacteos IngMDD AM</v>
      </c>
      <c r="B907" s="19">
        <v>0</v>
      </c>
      <c r="C907" s="19">
        <v>0</v>
      </c>
      <c r="D907" s="19" t="s">
        <v>5</v>
      </c>
      <c r="E907" s="20">
        <v>16.2819795384755</v>
      </c>
      <c r="F907" s="20">
        <v>16.459326923850099</v>
      </c>
      <c r="G907" s="20">
        <v>15.3850868929573</v>
      </c>
      <c r="H907" s="20">
        <v>17.497164935662099</v>
      </c>
      <c r="I907" s="20">
        <v>15.581841703912501</v>
      </c>
      <c r="J907" s="20">
        <v>15.755496705926101</v>
      </c>
      <c r="K907" s="20">
        <v>14.696116326155</v>
      </c>
      <c r="L907" s="20">
        <v>16.476949867106601</v>
      </c>
      <c r="M907" s="51">
        <v>14.771017075201501</v>
      </c>
    </row>
    <row r="908" spans="1:13" x14ac:dyDescent="0.35">
      <c r="A908" s="19" t="str">
        <f>B3&amp;C902&amp;D908</f>
        <v>DISTRIBUCION VOLUMEN X CRITERIO (Consumiciones).Derivados lacteos IngRTO CENTRO</v>
      </c>
      <c r="B908" s="19">
        <v>0</v>
      </c>
      <c r="C908" s="19">
        <v>0</v>
      </c>
      <c r="D908" s="19" t="s">
        <v>6</v>
      </c>
      <c r="E908" s="20">
        <v>8.9732170925391799</v>
      </c>
      <c r="F908" s="20">
        <v>8.2633113443790194</v>
      </c>
      <c r="G908" s="20">
        <v>12.115915147440599</v>
      </c>
      <c r="H908" s="20">
        <v>10.291044755154401</v>
      </c>
      <c r="I908" s="20">
        <v>9.9281952117502605</v>
      </c>
      <c r="J908" s="20">
        <v>9.5574921702583193</v>
      </c>
      <c r="K908" s="20">
        <v>10.2471799321606</v>
      </c>
      <c r="L908" s="20">
        <v>9.5899463625611592</v>
      </c>
      <c r="M908" s="51">
        <v>9.5347145751543803</v>
      </c>
    </row>
    <row r="909" spans="1:13" x14ac:dyDescent="0.35">
      <c r="A909" s="19" t="str">
        <f>B3&amp;C902&amp;D909</f>
        <v>DISTRIBUCION VOLUMEN X CRITERIO (Consumiciones).Derivados lacteos IngNORTE-CENTRO</v>
      </c>
      <c r="B909" s="19">
        <v>0</v>
      </c>
      <c r="C909" s="19">
        <v>0</v>
      </c>
      <c r="D909" s="19" t="s">
        <v>7</v>
      </c>
      <c r="E909" s="20">
        <v>9.2085712310603292</v>
      </c>
      <c r="F909" s="20">
        <v>8.9952866301881702</v>
      </c>
      <c r="G909" s="20">
        <v>8.7565974118348393</v>
      </c>
      <c r="H909" s="20">
        <v>7.4184292760308503</v>
      </c>
      <c r="I909" s="20">
        <v>8.5041246568778401</v>
      </c>
      <c r="J909" s="20">
        <v>9.2188616347732797</v>
      </c>
      <c r="K909" s="20">
        <v>8.0641581867423895</v>
      </c>
      <c r="L909" s="20">
        <v>6.5343537103229199</v>
      </c>
      <c r="M909" s="51">
        <v>9.3556180595623903</v>
      </c>
    </row>
    <row r="910" spans="1:13" x14ac:dyDescent="0.35">
      <c r="A910" s="19" t="str">
        <f>B3&amp;C902&amp;D910</f>
        <v>DISTRIBUCION VOLUMEN X CRITERIO (Consumiciones).Derivados lacteos IngNOROESTE</v>
      </c>
      <c r="B910" s="19">
        <v>0</v>
      </c>
      <c r="C910" s="19">
        <v>0</v>
      </c>
      <c r="D910" s="19" t="s">
        <v>8</v>
      </c>
      <c r="E910" s="20">
        <v>7.3812351673966896</v>
      </c>
      <c r="F910" s="20">
        <v>7.8728680963225397</v>
      </c>
      <c r="G910" s="20">
        <v>7.6449769763226199</v>
      </c>
      <c r="H910" s="20">
        <v>8.52265757198629</v>
      </c>
      <c r="I910" s="20">
        <v>8.6816819997084398</v>
      </c>
      <c r="J910" s="20">
        <v>7.8016088866961297</v>
      </c>
      <c r="K910" s="20">
        <v>8.8734015233186998</v>
      </c>
      <c r="L910" s="20">
        <v>8.3957343179229404</v>
      </c>
      <c r="M910" s="51">
        <v>6.9962420417756004</v>
      </c>
    </row>
    <row r="911" spans="1:13" x14ac:dyDescent="0.35">
      <c r="A911" s="19" t="str">
        <f>B3&amp;C902&amp;D911</f>
        <v>DISTRIBUCION VOLUMEN X CRITERIO (Consumiciones).Derivados lacteos Ing&lt;2MIL</v>
      </c>
      <c r="B911" s="19">
        <v>0</v>
      </c>
      <c r="C911" s="19">
        <v>0</v>
      </c>
      <c r="D911" s="19" t="s">
        <v>9</v>
      </c>
      <c r="E911" s="20">
        <v>4.78121333392974</v>
      </c>
      <c r="F911" s="20">
        <v>3.5917477727137501</v>
      </c>
      <c r="G911" s="20">
        <v>5.3868318826445698</v>
      </c>
      <c r="H911" s="20">
        <v>3.9837682617005501</v>
      </c>
      <c r="I911" s="20">
        <v>3.6596058189073299</v>
      </c>
      <c r="J911" s="20">
        <v>4.3903617722378101</v>
      </c>
      <c r="K911" s="20">
        <v>4.2997944659181497</v>
      </c>
      <c r="L911" s="20">
        <v>5.4143874028394201</v>
      </c>
      <c r="M911" s="51">
        <v>5.0278875508256702</v>
      </c>
    </row>
    <row r="912" spans="1:13" x14ac:dyDescent="0.35">
      <c r="A912" s="19" t="str">
        <f>B3&amp;C902&amp;D912</f>
        <v>DISTRIBUCION VOLUMEN X CRITERIO (Consumiciones).Derivados lacteos Ing2-5MIL</v>
      </c>
      <c r="B912" s="19">
        <v>0</v>
      </c>
      <c r="C912" s="19">
        <v>0</v>
      </c>
      <c r="D912" s="19" t="s">
        <v>10</v>
      </c>
      <c r="E912" s="20">
        <v>4.9072593775209796</v>
      </c>
      <c r="F912" s="20">
        <v>6.7603824698362498</v>
      </c>
      <c r="G912" s="20">
        <v>5.2941879885362102</v>
      </c>
      <c r="H912" s="20">
        <v>5.1865055619701499</v>
      </c>
      <c r="I912" s="20">
        <v>4.8776690638640297</v>
      </c>
      <c r="J912" s="20">
        <v>4.8794482354452002</v>
      </c>
      <c r="K912" s="20">
        <v>3.8064727897416999</v>
      </c>
      <c r="L912" s="20">
        <v>3.94613867176419</v>
      </c>
      <c r="M912" s="51">
        <v>3.7452732245245</v>
      </c>
    </row>
    <row r="913" spans="1:13" x14ac:dyDescent="0.35">
      <c r="A913" s="19" t="str">
        <f>B3&amp;C902&amp;D913</f>
        <v>DISTRIBUCION VOLUMEN X CRITERIO (Consumiciones).Derivados lacteos Ing5-10MIL</v>
      </c>
      <c r="B913" s="19">
        <v>0</v>
      </c>
      <c r="C913" s="19">
        <v>0</v>
      </c>
      <c r="D913" s="19" t="s">
        <v>11</v>
      </c>
      <c r="E913" s="20">
        <v>7.6309437156369198</v>
      </c>
      <c r="F913" s="20">
        <v>7.59511912082555</v>
      </c>
      <c r="G913" s="20">
        <v>6.8622118054309897</v>
      </c>
      <c r="H913" s="20">
        <v>6.3903708011315903</v>
      </c>
      <c r="I913" s="20">
        <v>7.4912188836656499</v>
      </c>
      <c r="J913" s="20">
        <v>7.3653719110747904</v>
      </c>
      <c r="K913" s="20">
        <v>8.8922545642589803</v>
      </c>
      <c r="L913" s="20">
        <v>8.5010496179041706</v>
      </c>
      <c r="M913" s="51">
        <v>7.3472142857363396</v>
      </c>
    </row>
    <row r="914" spans="1:13" x14ac:dyDescent="0.35">
      <c r="A914" s="19" t="str">
        <f>B3&amp;C902&amp;D914</f>
        <v>DISTRIBUCION VOLUMEN X CRITERIO (Consumiciones).Derivados lacteos Ing10-30MIL</v>
      </c>
      <c r="B914" s="19">
        <v>0</v>
      </c>
      <c r="C914" s="19">
        <v>0</v>
      </c>
      <c r="D914" s="19" t="s">
        <v>12</v>
      </c>
      <c r="E914" s="20">
        <v>15.6420618925612</v>
      </c>
      <c r="F914" s="20">
        <v>15.6640975972691</v>
      </c>
      <c r="G914" s="20">
        <v>15.7627132906652</v>
      </c>
      <c r="H914" s="20">
        <v>15.4874671895733</v>
      </c>
      <c r="I914" s="20">
        <v>17.477529951892599</v>
      </c>
      <c r="J914" s="20">
        <v>17.268096444942</v>
      </c>
      <c r="K914" s="20">
        <v>17.256264626225999</v>
      </c>
      <c r="L914" s="20">
        <v>18.145192051708399</v>
      </c>
      <c r="M914" s="51">
        <v>19.137796638058301</v>
      </c>
    </row>
    <row r="915" spans="1:13" x14ac:dyDescent="0.35">
      <c r="A915" s="19" t="str">
        <f>B3&amp;C902&amp;D915</f>
        <v>DISTRIBUCION VOLUMEN X CRITERIO (Consumiciones).Derivados lacteos Ing30-100MIL</v>
      </c>
      <c r="B915" s="19">
        <v>0</v>
      </c>
      <c r="C915" s="19">
        <v>0</v>
      </c>
      <c r="D915" s="19" t="s">
        <v>13</v>
      </c>
      <c r="E915" s="20">
        <v>22.6074195625987</v>
      </c>
      <c r="F915" s="20">
        <v>23.257904744814901</v>
      </c>
      <c r="G915" s="20">
        <v>20.9114515169674</v>
      </c>
      <c r="H915" s="20">
        <v>22.6638320705475</v>
      </c>
      <c r="I915" s="20">
        <v>23.558628701126999</v>
      </c>
      <c r="J915" s="20">
        <v>20.3208506120151</v>
      </c>
      <c r="K915" s="20">
        <v>21.100404932818002</v>
      </c>
      <c r="L915" s="20">
        <v>22.397960118884001</v>
      </c>
      <c r="M915" s="51">
        <v>24.1047443257856</v>
      </c>
    </row>
    <row r="916" spans="1:13" x14ac:dyDescent="0.35">
      <c r="A916" s="19" t="str">
        <f>B3&amp;C902&amp;D916</f>
        <v>DISTRIBUCION VOLUMEN X CRITERIO (Consumiciones).Derivados lacteos Ing100-200MIL</v>
      </c>
      <c r="B916" s="19">
        <v>0</v>
      </c>
      <c r="C916" s="19">
        <v>0</v>
      </c>
      <c r="D916" s="19" t="s">
        <v>14</v>
      </c>
      <c r="E916" s="20">
        <v>10.956355900525701</v>
      </c>
      <c r="F916" s="20">
        <v>9.9304103979384202</v>
      </c>
      <c r="G916" s="20">
        <v>10.9904676616651</v>
      </c>
      <c r="H916" s="20">
        <v>10.619607876188001</v>
      </c>
      <c r="I916" s="20">
        <v>9.9594234959335193</v>
      </c>
      <c r="J916" s="20">
        <v>11.6328183230739</v>
      </c>
      <c r="K916" s="20">
        <v>12.7794080267852</v>
      </c>
      <c r="L916" s="20">
        <v>11.9270286430033</v>
      </c>
      <c r="M916" s="51">
        <v>11.922671203506701</v>
      </c>
    </row>
    <row r="917" spans="1:13" x14ac:dyDescent="0.35">
      <c r="A917" s="19" t="str">
        <f>B3&amp;C902&amp;D917</f>
        <v>DISTRIBUCION VOLUMEN X CRITERIO (Consumiciones).Derivados lacteos Ing200-500MIL</v>
      </c>
      <c r="B917" s="19">
        <v>0</v>
      </c>
      <c r="C917" s="19">
        <v>0</v>
      </c>
      <c r="D917" s="19" t="s">
        <v>15</v>
      </c>
      <c r="E917" s="20">
        <v>16.1146375879086</v>
      </c>
      <c r="F917" s="20">
        <v>14.9303236384151</v>
      </c>
      <c r="G917" s="20">
        <v>17.632261581926201</v>
      </c>
      <c r="H917" s="20">
        <v>17.2071315329387</v>
      </c>
      <c r="I917" s="20">
        <v>17.162988501689501</v>
      </c>
      <c r="J917" s="20">
        <v>17.268753979962401</v>
      </c>
      <c r="K917" s="20">
        <v>15.254708877845299</v>
      </c>
      <c r="L917" s="20">
        <v>14.2170636011714</v>
      </c>
      <c r="M917" s="51">
        <v>14.908403434242199</v>
      </c>
    </row>
    <row r="918" spans="1:13" x14ac:dyDescent="0.35">
      <c r="A918" s="19" t="str">
        <f>B3&amp;C902&amp;D918</f>
        <v>DISTRIBUCION VOLUMEN X CRITERIO (Consumiciones).Derivados lacteos Ing&gt;500MIL</v>
      </c>
      <c r="B918" s="19">
        <v>0</v>
      </c>
      <c r="C918" s="19">
        <v>0</v>
      </c>
      <c r="D918" s="19" t="s">
        <v>16</v>
      </c>
      <c r="E918" s="20">
        <v>17.3601180133297</v>
      </c>
      <c r="F918" s="20">
        <v>18.2699981759339</v>
      </c>
      <c r="G918" s="20">
        <v>17.159860985440901</v>
      </c>
      <c r="H918" s="20">
        <v>18.461297508982799</v>
      </c>
      <c r="I918" s="20">
        <v>15.8129257770953</v>
      </c>
      <c r="J918" s="20">
        <v>16.874307988520901</v>
      </c>
      <c r="K918" s="20">
        <v>16.610668489740799</v>
      </c>
      <c r="L918" s="20">
        <v>15.4511785834304</v>
      </c>
      <c r="M918" s="51">
        <v>13.805996988817499</v>
      </c>
    </row>
    <row r="919" spans="1:13" x14ac:dyDescent="0.35">
      <c r="A919" s="19" t="str">
        <f>B3&amp;C902&amp;D919</f>
        <v>DISTRIBUCION VOLUMEN X CRITERIO (Consumiciones).Derivados lacteos IngDE 15 A 19 AÑOS</v>
      </c>
      <c r="B919" s="19">
        <v>0</v>
      </c>
      <c r="C919" s="19">
        <v>0</v>
      </c>
      <c r="D919" s="19" t="s">
        <v>39</v>
      </c>
      <c r="E919" s="20">
        <v>2.5007468109218598</v>
      </c>
      <c r="F919" s="20">
        <v>2.3128074408353001</v>
      </c>
      <c r="G919" s="20">
        <v>5.1368156064082804</v>
      </c>
      <c r="H919" s="20">
        <v>2.2711239215752399</v>
      </c>
      <c r="I919" s="20">
        <v>3.8472827731919201</v>
      </c>
      <c r="J919" s="20">
        <v>3.6190974647832599</v>
      </c>
      <c r="K919" s="20">
        <v>2.3383871052562402</v>
      </c>
      <c r="L919" s="20">
        <v>3.0543850461089899</v>
      </c>
      <c r="M919" s="51">
        <v>2.86929232889374</v>
      </c>
    </row>
    <row r="920" spans="1:13" x14ac:dyDescent="0.35">
      <c r="A920" s="19" t="str">
        <f>B3&amp;C902&amp;D920</f>
        <v>DISTRIBUCION VOLUMEN X CRITERIO (Consumiciones).Derivados lacteos IngDE 20 A 24 AÑOS</v>
      </c>
      <c r="B920" s="19">
        <v>0</v>
      </c>
      <c r="C920" s="19">
        <v>0</v>
      </c>
      <c r="D920" s="19" t="s">
        <v>40</v>
      </c>
      <c r="E920" s="20">
        <v>3.8268562278713301</v>
      </c>
      <c r="F920" s="20">
        <v>3.72768174744684</v>
      </c>
      <c r="G920" s="20">
        <v>3.0067624993744202</v>
      </c>
      <c r="H920" s="20">
        <v>2.7190341209708602</v>
      </c>
      <c r="I920" s="20">
        <v>4.5454640541333804</v>
      </c>
      <c r="J920" s="20">
        <v>3.5901526849273102</v>
      </c>
      <c r="K920" s="20">
        <v>4.1215723138141698</v>
      </c>
      <c r="L920" s="20">
        <v>2.9719422513758502</v>
      </c>
      <c r="M920" s="51">
        <v>4.2404142428870299</v>
      </c>
    </row>
    <row r="921" spans="1:13" x14ac:dyDescent="0.35">
      <c r="A921" s="19" t="str">
        <f>B3&amp;C902&amp;D921</f>
        <v>DISTRIBUCION VOLUMEN X CRITERIO (Consumiciones).Derivados lacteos IngDE 25 A 34 AÑOS</v>
      </c>
      <c r="B921" s="19">
        <v>0</v>
      </c>
      <c r="C921" s="19">
        <v>0</v>
      </c>
      <c r="D921" s="19" t="s">
        <v>41</v>
      </c>
      <c r="E921" s="20">
        <v>12.560271160398701</v>
      </c>
      <c r="F921" s="20">
        <v>12.7167326956015</v>
      </c>
      <c r="G921" s="20">
        <v>12.6796531102227</v>
      </c>
      <c r="H921" s="20">
        <v>13.6554584469934</v>
      </c>
      <c r="I921" s="20">
        <v>12.5765557104876</v>
      </c>
      <c r="J921" s="20">
        <v>13.2001876401951</v>
      </c>
      <c r="K921" s="20">
        <v>11.3605435916314</v>
      </c>
      <c r="L921" s="20">
        <v>10.618406064653</v>
      </c>
      <c r="M921" s="51">
        <v>11.6720336348529</v>
      </c>
    </row>
    <row r="922" spans="1:13" x14ac:dyDescent="0.35">
      <c r="A922" s="19" t="str">
        <f>B3&amp;C902&amp;D922</f>
        <v>DISTRIBUCION VOLUMEN X CRITERIO (Consumiciones).Derivados lacteos IngDE 35 A 49 AÑOS</v>
      </c>
      <c r="B922" s="19">
        <v>0</v>
      </c>
      <c r="C922" s="19">
        <v>0</v>
      </c>
      <c r="D922" s="19" t="s">
        <v>42</v>
      </c>
      <c r="E922" s="20">
        <v>30.170854698903</v>
      </c>
      <c r="F922" s="20">
        <v>32.029728468084997</v>
      </c>
      <c r="G922" s="20">
        <v>28.628872138759501</v>
      </c>
      <c r="H922" s="20">
        <v>31.730129031714299</v>
      </c>
      <c r="I922" s="20">
        <v>28.1185923019044</v>
      </c>
      <c r="J922" s="20">
        <v>29.140222211533001</v>
      </c>
      <c r="K922" s="20">
        <v>28.269736092485999</v>
      </c>
      <c r="L922" s="20">
        <v>26.8136873666156</v>
      </c>
      <c r="M922" s="51">
        <v>27.922774930933301</v>
      </c>
    </row>
    <row r="923" spans="1:13" x14ac:dyDescent="0.35">
      <c r="A923" s="19" t="str">
        <f>B3&amp;C902&amp;D923</f>
        <v>DISTRIBUCION VOLUMEN X CRITERIO (Consumiciones).Derivados lacteos IngDE 50 A 59 AÑOS</v>
      </c>
      <c r="B923" s="19">
        <v>0</v>
      </c>
      <c r="C923" s="19">
        <v>0</v>
      </c>
      <c r="D923" s="19" t="s">
        <v>43</v>
      </c>
      <c r="E923" s="20">
        <v>24.503615503262999</v>
      </c>
      <c r="F923" s="20">
        <v>23.734235688805001</v>
      </c>
      <c r="G923" s="20">
        <v>24.634094706879399</v>
      </c>
      <c r="H923" s="20">
        <v>25.266130837165701</v>
      </c>
      <c r="I923" s="20">
        <v>26.251452079259799</v>
      </c>
      <c r="J923" s="20">
        <v>26.563289510904301</v>
      </c>
      <c r="K923" s="20">
        <v>27.185857151621899</v>
      </c>
      <c r="L923" s="20">
        <v>27.853725598020301</v>
      </c>
      <c r="M923" s="51">
        <v>27.390109898591</v>
      </c>
    </row>
    <row r="924" spans="1:13" x14ac:dyDescent="0.35">
      <c r="A924" s="19" t="str">
        <f>B3&amp;C902&amp;D924</f>
        <v>DISTRIBUCION VOLUMEN X CRITERIO (Consumiciones).Derivados lacteos IngDE 60 A 75 AÑOS</v>
      </c>
      <c r="B924" s="19">
        <v>0</v>
      </c>
      <c r="C924" s="19">
        <v>0</v>
      </c>
      <c r="D924" s="19" t="s">
        <v>44</v>
      </c>
      <c r="E924" s="20">
        <v>26.437666546655599</v>
      </c>
      <c r="F924" s="20">
        <v>25.4788004162764</v>
      </c>
      <c r="G924" s="20">
        <v>25.913783336942899</v>
      </c>
      <c r="H924" s="20">
        <v>24.358104912831699</v>
      </c>
      <c r="I924" s="20">
        <v>24.660649812414601</v>
      </c>
      <c r="J924" s="20">
        <v>23.8870601962279</v>
      </c>
      <c r="K924" s="20">
        <v>26.723883147958201</v>
      </c>
      <c r="L924" s="20">
        <v>28.687851054636901</v>
      </c>
      <c r="M924" s="51">
        <v>25.905359836925701</v>
      </c>
    </row>
    <row r="925" spans="1:13" x14ac:dyDescent="0.35">
      <c r="A925" s="19" t="str">
        <f>B3&amp;C902&amp;D925</f>
        <v>DISTRIBUCION VOLUMEN X CRITERIO (Consumiciones).Derivados lacteos IngNIVEL ALTO</v>
      </c>
      <c r="B925" s="19">
        <v>0</v>
      </c>
      <c r="C925" s="19">
        <v>0</v>
      </c>
      <c r="D925" s="19" t="s">
        <v>256</v>
      </c>
      <c r="E925" s="20">
        <v>24.545102218474199</v>
      </c>
      <c r="F925" s="20">
        <v>24.7713082447363</v>
      </c>
      <c r="G925" s="20">
        <v>24.324863932879001</v>
      </c>
      <c r="H925" s="20">
        <v>25.037199977150902</v>
      </c>
      <c r="I925" s="20">
        <v>24.3564861937252</v>
      </c>
      <c r="J925" s="20">
        <v>24.137175044207101</v>
      </c>
      <c r="K925" s="20">
        <v>24.857642449580599</v>
      </c>
      <c r="L925" s="20">
        <v>23.707878898970499</v>
      </c>
      <c r="M925" s="51">
        <v>26.644741899304702</v>
      </c>
    </row>
    <row r="926" spans="1:13" x14ac:dyDescent="0.35">
      <c r="A926" s="19" t="str">
        <f>B3&amp;C902&amp;D926</f>
        <v>DISTRIBUCION VOLUMEN X CRITERIO (Consumiciones).Derivados lacteos IngNIVEL MEDIO ALTO</v>
      </c>
      <c r="B926" s="19">
        <v>0</v>
      </c>
      <c r="C926" s="19">
        <v>0</v>
      </c>
      <c r="D926" s="19" t="s">
        <v>257</v>
      </c>
      <c r="E926" s="20">
        <v>16.191711603048802</v>
      </c>
      <c r="F926" s="20">
        <v>14.1442019456987</v>
      </c>
      <c r="G926" s="20">
        <v>15.2340522779423</v>
      </c>
      <c r="H926" s="20">
        <v>15.3925967129173</v>
      </c>
      <c r="I926" s="20">
        <v>15.1992184103712</v>
      </c>
      <c r="J926" s="20">
        <v>14.7481662936957</v>
      </c>
      <c r="K926" s="20">
        <v>14.692816386632</v>
      </c>
      <c r="L926" s="20">
        <v>15.325730695541001</v>
      </c>
      <c r="M926" s="51">
        <v>15.3121315708315</v>
      </c>
    </row>
    <row r="927" spans="1:13" x14ac:dyDescent="0.35">
      <c r="A927" s="19" t="str">
        <f>B3&amp;C902&amp;D927</f>
        <v>DISTRIBUCION VOLUMEN X CRITERIO (Consumiciones).Derivados lacteos IngNIVEL MEDIO</v>
      </c>
      <c r="B927" s="19">
        <v>0</v>
      </c>
      <c r="C927" s="19">
        <v>0</v>
      </c>
      <c r="D927" s="19" t="s">
        <v>258</v>
      </c>
      <c r="E927" s="20">
        <v>24.308462470366099</v>
      </c>
      <c r="F927" s="20">
        <v>24.889809057101701</v>
      </c>
      <c r="G927" s="20">
        <v>26.959900225564301</v>
      </c>
      <c r="H927" s="20">
        <v>26.599510055933401</v>
      </c>
      <c r="I927" s="20">
        <v>28.5114299965418</v>
      </c>
      <c r="J927" s="20">
        <v>27.610703081456201</v>
      </c>
      <c r="K927" s="20">
        <v>27.5957771291841</v>
      </c>
      <c r="L927" s="20">
        <v>27.5225045934422</v>
      </c>
      <c r="M927" s="51">
        <v>25.289296101361501</v>
      </c>
    </row>
    <row r="928" spans="1:13" x14ac:dyDescent="0.35">
      <c r="A928" s="19" t="str">
        <f>B3&amp;C902&amp;D928</f>
        <v>DISTRIBUCION VOLUMEN X CRITERIO (Consumiciones).Derivados lacteos IngNIVEL MEDIO BAJO</v>
      </c>
      <c r="B928" s="19">
        <v>0</v>
      </c>
      <c r="C928" s="19">
        <v>0</v>
      </c>
      <c r="D928" s="19" t="s">
        <v>259</v>
      </c>
      <c r="E928" s="20">
        <v>15.1723107847004</v>
      </c>
      <c r="F928" s="20">
        <v>15.9106723947702</v>
      </c>
      <c r="G928" s="20">
        <v>13.633613284597599</v>
      </c>
      <c r="H928" s="20">
        <v>11.1982981186035</v>
      </c>
      <c r="I928" s="20">
        <v>14.1264088519144</v>
      </c>
      <c r="J928" s="20">
        <v>14.549100876022001</v>
      </c>
      <c r="K928" s="20">
        <v>15.5677123048741</v>
      </c>
      <c r="L928" s="20">
        <v>13.1613007406244</v>
      </c>
      <c r="M928" s="51">
        <v>13.9570840121151</v>
      </c>
    </row>
    <row r="929" spans="1:13" x14ac:dyDescent="0.35">
      <c r="A929" s="19" t="str">
        <f>B3&amp;C902&amp;D929</f>
        <v>DISTRIBUCION VOLUMEN X CRITERIO (Consumiciones).Derivados lacteos IngHOMBRE</v>
      </c>
      <c r="B929" s="19">
        <v>0</v>
      </c>
      <c r="C929" s="19">
        <v>0</v>
      </c>
      <c r="D929" s="19" t="s">
        <v>21</v>
      </c>
      <c r="E929" s="20">
        <v>49.405256985849199</v>
      </c>
      <c r="F929" s="20">
        <v>48.882727787128502</v>
      </c>
      <c r="G929" s="20">
        <v>48.938900116170302</v>
      </c>
      <c r="H929" s="20">
        <v>46.173154773443002</v>
      </c>
      <c r="I929" s="20">
        <v>47.634017845294203</v>
      </c>
      <c r="J929" s="20">
        <v>47.128226831047499</v>
      </c>
      <c r="K929" s="20">
        <v>46.7502388402444</v>
      </c>
      <c r="L929" s="20">
        <v>46.3899254138462</v>
      </c>
      <c r="M929" s="51">
        <v>45.986010998194303</v>
      </c>
    </row>
    <row r="930" spans="1:13" x14ac:dyDescent="0.35">
      <c r="A930" s="19" t="str">
        <f>B3&amp;C902&amp;D930</f>
        <v>DISTRIBUCION VOLUMEN X CRITERIO (Consumiciones).Derivados lacteos IngMUJER</v>
      </c>
      <c r="B930" s="19">
        <v>0</v>
      </c>
      <c r="C930" s="19">
        <v>0</v>
      </c>
      <c r="D930" s="19" t="s">
        <v>22</v>
      </c>
      <c r="E930" s="20">
        <v>50.594774294189399</v>
      </c>
      <c r="F930" s="20">
        <v>51.117229891152803</v>
      </c>
      <c r="G930" s="20">
        <v>51.061055594751402</v>
      </c>
      <c r="H930" s="20">
        <v>53.826798404685199</v>
      </c>
      <c r="I930" s="20">
        <v>52.365982154705797</v>
      </c>
      <c r="J930" s="20">
        <v>52.871773168952501</v>
      </c>
      <c r="K930" s="20">
        <v>53.2497611597556</v>
      </c>
      <c r="L930" s="20">
        <v>53.6100745861538</v>
      </c>
      <c r="M930" s="51">
        <v>54.013989001805697</v>
      </c>
    </row>
    <row r="931" spans="1:13" x14ac:dyDescent="0.35">
      <c r="A931" s="19" t="str">
        <f>B3&amp;C931&amp;D931</f>
        <v>DISTRIBUCION VOLUMEN X CRITERIO (Consumiciones)Mantequilla Ing.T.ESPAÑA</v>
      </c>
      <c r="B931" s="19">
        <v>0</v>
      </c>
      <c r="C931" s="19" t="s">
        <v>149</v>
      </c>
      <c r="D931" s="19" t="s">
        <v>36</v>
      </c>
      <c r="E931" s="20">
        <v>100</v>
      </c>
      <c r="F931" s="20">
        <v>100</v>
      </c>
      <c r="G931" s="20">
        <v>100</v>
      </c>
      <c r="H931" s="20">
        <v>100</v>
      </c>
      <c r="I931" s="20">
        <v>100</v>
      </c>
      <c r="J931" s="20">
        <v>100</v>
      </c>
      <c r="K931" s="20">
        <v>100</v>
      </c>
      <c r="L931" s="20">
        <v>100</v>
      </c>
      <c r="M931" s="51">
        <v>100</v>
      </c>
    </row>
    <row r="932" spans="1:13" x14ac:dyDescent="0.35">
      <c r="A932" s="19" t="str">
        <f>B3&amp;C931&amp;D932</f>
        <v>DISTRIBUCION VOLUMEN X CRITERIO (Consumiciones)Mantequilla Ing.BCN AM</v>
      </c>
      <c r="B932" s="19">
        <v>0</v>
      </c>
      <c r="C932" s="19">
        <v>0</v>
      </c>
      <c r="D932" s="19" t="s">
        <v>1</v>
      </c>
      <c r="E932" s="20">
        <v>1.9720084660799799</v>
      </c>
      <c r="F932" s="20">
        <v>2.6702360546144601</v>
      </c>
      <c r="G932" s="20">
        <v>0.43890671687157601</v>
      </c>
      <c r="H932" s="20">
        <v>2.17697946179756</v>
      </c>
      <c r="I932" s="20">
        <v>3.6705735919510398</v>
      </c>
      <c r="J932" s="20">
        <v>1.43637093328901</v>
      </c>
      <c r="K932" s="20">
        <v>1.66595446980828</v>
      </c>
      <c r="L932" s="20">
        <v>2.0192276639602098</v>
      </c>
      <c r="M932" s="51">
        <v>0.23410215738860499</v>
      </c>
    </row>
    <row r="933" spans="1:13" x14ac:dyDescent="0.35">
      <c r="A933" s="19" t="str">
        <f>B3&amp;C931&amp;D933</f>
        <v>DISTRIBUCION VOLUMEN X CRITERIO (Consumiciones)Mantequilla Ing.REST.CAT ARAGON</v>
      </c>
      <c r="B933" s="19">
        <v>0</v>
      </c>
      <c r="C933" s="19">
        <v>0</v>
      </c>
      <c r="D933" s="19" t="s">
        <v>2</v>
      </c>
      <c r="E933" s="20">
        <v>3.5190910103598099</v>
      </c>
      <c r="F933" s="20">
        <v>0.694298226402569</v>
      </c>
      <c r="G933" s="20">
        <v>1.31449666753862</v>
      </c>
      <c r="H933" s="20">
        <v>2.1193035016972699</v>
      </c>
      <c r="I933" s="20">
        <v>0.26621909766732599</v>
      </c>
      <c r="J933" s="20">
        <v>1.57294855037145</v>
      </c>
      <c r="K933" s="20">
        <v>1.64488866889862</v>
      </c>
      <c r="L933" s="20">
        <v>3.2394994526585901</v>
      </c>
      <c r="M933" s="51">
        <v>1.7185455908839999</v>
      </c>
    </row>
    <row r="934" spans="1:13" x14ac:dyDescent="0.35">
      <c r="A934" s="19" t="str">
        <f>B3&amp;C931&amp;D934</f>
        <v>DISTRIBUCION VOLUMEN X CRITERIO (Consumiciones)Mantequilla Ing.LEVANTE</v>
      </c>
      <c r="B934" s="19">
        <v>0</v>
      </c>
      <c r="C934" s="19">
        <v>0</v>
      </c>
      <c r="D934" s="19" t="s">
        <v>3</v>
      </c>
      <c r="E934" s="20">
        <v>18.771202597113302</v>
      </c>
      <c r="F934" s="20">
        <v>16.928749487758299</v>
      </c>
      <c r="G934" s="20">
        <v>15.4163550351668</v>
      </c>
      <c r="H934" s="20">
        <v>9.8385542663678507</v>
      </c>
      <c r="I934" s="20">
        <v>12.982071639016301</v>
      </c>
      <c r="J934" s="20">
        <v>15.3406227218863</v>
      </c>
      <c r="K934" s="20">
        <v>15.845169286413</v>
      </c>
      <c r="L934" s="20">
        <v>15.348711603971999</v>
      </c>
      <c r="M934" s="51">
        <v>18.375538660316501</v>
      </c>
    </row>
    <row r="935" spans="1:13" x14ac:dyDescent="0.35">
      <c r="A935" s="19" t="str">
        <f>B3&amp;C931&amp;D935</f>
        <v>DISTRIBUCION VOLUMEN X CRITERIO (Consumiciones)Mantequilla Ing.ANDALUCIA</v>
      </c>
      <c r="B935" s="19">
        <v>0</v>
      </c>
      <c r="C935" s="19">
        <v>0</v>
      </c>
      <c r="D935" s="19" t="s">
        <v>4</v>
      </c>
      <c r="E935" s="20">
        <v>53.2307897961457</v>
      </c>
      <c r="F935" s="20">
        <v>49.530771978698503</v>
      </c>
      <c r="G935" s="20">
        <v>44.574507867850997</v>
      </c>
      <c r="H935" s="20">
        <v>55.497840466581401</v>
      </c>
      <c r="I935" s="20">
        <v>48.3145139516268</v>
      </c>
      <c r="J935" s="20">
        <v>54.042769728929599</v>
      </c>
      <c r="K935" s="20">
        <v>46.981116779758104</v>
      </c>
      <c r="L935" s="20">
        <v>42.479350807426002</v>
      </c>
      <c r="M935" s="51">
        <v>49.783695510766698</v>
      </c>
    </row>
    <row r="936" spans="1:13" x14ac:dyDescent="0.35">
      <c r="A936" s="19" t="str">
        <f>B3&amp;C931&amp;D936</f>
        <v>DISTRIBUCION VOLUMEN X CRITERIO (Consumiciones)Mantequilla Ing.MDD AM</v>
      </c>
      <c r="B936" s="19">
        <v>0</v>
      </c>
      <c r="C936" s="19">
        <v>0</v>
      </c>
      <c r="D936" s="19" t="s">
        <v>5</v>
      </c>
      <c r="E936" s="20">
        <v>3.54090803481914</v>
      </c>
      <c r="F936" s="20">
        <v>5.6139142860202096</v>
      </c>
      <c r="G936" s="20">
        <v>7.4190316887786896</v>
      </c>
      <c r="H936" s="20">
        <v>7.2444707912195199</v>
      </c>
      <c r="I936" s="20">
        <v>7.8611923789224001</v>
      </c>
      <c r="J936" s="20">
        <v>4.8353869229978601</v>
      </c>
      <c r="K936" s="20">
        <v>12.558000132513801</v>
      </c>
      <c r="L936" s="20">
        <v>12.789436700494599</v>
      </c>
      <c r="M936" s="51">
        <v>8.2625341296307795</v>
      </c>
    </row>
    <row r="937" spans="1:13" x14ac:dyDescent="0.35">
      <c r="A937" s="19" t="str">
        <f>B3&amp;C931&amp;D937</f>
        <v>DISTRIBUCION VOLUMEN X CRITERIO (Consumiciones)Mantequilla Ing.RTO CENTRO</v>
      </c>
      <c r="B937" s="19">
        <v>0</v>
      </c>
      <c r="C937" s="19">
        <v>0</v>
      </c>
      <c r="D937" s="19" t="s">
        <v>6</v>
      </c>
      <c r="E937" s="20">
        <v>6.9877687423415402</v>
      </c>
      <c r="F937" s="20">
        <v>6.22039486171664</v>
      </c>
      <c r="G937" s="20">
        <v>14.329123391336701</v>
      </c>
      <c r="H937" s="20">
        <v>6.8275243802774401</v>
      </c>
      <c r="I937" s="20">
        <v>7.0868951068551898</v>
      </c>
      <c r="J937" s="20">
        <v>5.1358253238824396</v>
      </c>
      <c r="K937" s="20">
        <v>7.8148470049926502</v>
      </c>
      <c r="L937" s="20">
        <v>8.6396767400501293</v>
      </c>
      <c r="M937" s="51">
        <v>5.6967721187076803</v>
      </c>
    </row>
    <row r="938" spans="1:13" x14ac:dyDescent="0.35">
      <c r="A938" s="19" t="str">
        <f>B3&amp;C931&amp;D938</f>
        <v>DISTRIBUCION VOLUMEN X CRITERIO (Consumiciones)Mantequilla Ing.NORTE-CENTRO</v>
      </c>
      <c r="B938" s="19">
        <v>0</v>
      </c>
      <c r="C938" s="19">
        <v>0</v>
      </c>
      <c r="D938" s="19" t="s">
        <v>7</v>
      </c>
      <c r="E938" s="20">
        <v>11.137191871290099</v>
      </c>
      <c r="F938" s="20">
        <v>15.765958337348501</v>
      </c>
      <c r="G938" s="20">
        <v>13.552838579181399</v>
      </c>
      <c r="H938" s="20">
        <v>13.481636112994201</v>
      </c>
      <c r="I938" s="20">
        <v>16.638323445273102</v>
      </c>
      <c r="J938" s="20">
        <v>15.855590336607801</v>
      </c>
      <c r="K938" s="20">
        <v>11.4045062495859</v>
      </c>
      <c r="L938" s="20">
        <v>11.384590028475101</v>
      </c>
      <c r="M938" s="51">
        <v>12.3951950651321</v>
      </c>
    </row>
    <row r="939" spans="1:13" x14ac:dyDescent="0.35">
      <c r="A939" s="19" t="str">
        <f>B3&amp;C931&amp;D939</f>
        <v>DISTRIBUCION VOLUMEN X CRITERIO (Consumiciones)Mantequilla Ing.NOROESTE</v>
      </c>
      <c r="B939" s="19">
        <v>0</v>
      </c>
      <c r="C939" s="19">
        <v>0</v>
      </c>
      <c r="D939" s="19" t="s">
        <v>8</v>
      </c>
      <c r="E939" s="20">
        <v>0.84105666862935402</v>
      </c>
      <c r="F939" s="20">
        <v>2.57569448297411</v>
      </c>
      <c r="G939" s="20">
        <v>2.9547372900402</v>
      </c>
      <c r="H939" s="20">
        <v>2.81369536671744</v>
      </c>
      <c r="I939" s="20">
        <v>3.1802242490128401</v>
      </c>
      <c r="J939" s="20">
        <v>1.78049518904454</v>
      </c>
      <c r="K939" s="20">
        <v>2.08551974650885</v>
      </c>
      <c r="L939" s="20">
        <v>4.0995036621205196</v>
      </c>
      <c r="M939" s="51">
        <v>3.5336343016627101</v>
      </c>
    </row>
    <row r="940" spans="1:13" x14ac:dyDescent="0.35">
      <c r="A940" s="19" t="str">
        <f>B3&amp;C931&amp;D940</f>
        <v>DISTRIBUCION VOLUMEN X CRITERIO (Consumiciones)Mantequilla Ing.&lt;2MIL</v>
      </c>
      <c r="B940" s="19">
        <v>0</v>
      </c>
      <c r="C940" s="19">
        <v>0</v>
      </c>
      <c r="D940" s="19" t="s">
        <v>9</v>
      </c>
      <c r="E940" s="20">
        <v>1.6674307356896201</v>
      </c>
      <c r="F940" s="20">
        <v>2.5783888014468301</v>
      </c>
      <c r="G940" s="20">
        <v>3.24633502934556</v>
      </c>
      <c r="H940" s="20">
        <v>0.49766047376153599</v>
      </c>
      <c r="I940" s="20">
        <v>1.5377550236703801</v>
      </c>
      <c r="J940" s="20">
        <v>2.91596178501542</v>
      </c>
      <c r="K940" s="20">
        <v>2.30678977460957</v>
      </c>
      <c r="L940" s="20">
        <v>0.62798746515779302</v>
      </c>
      <c r="M940" s="51">
        <v>0.63468192678987101</v>
      </c>
    </row>
    <row r="941" spans="1:13" x14ac:dyDescent="0.35">
      <c r="A941" s="19" t="str">
        <f>B3&amp;C931&amp;D941</f>
        <v>DISTRIBUCION VOLUMEN X CRITERIO (Consumiciones)Mantequilla Ing.2-5MIL</v>
      </c>
      <c r="B941" s="19">
        <v>0</v>
      </c>
      <c r="C941" s="19">
        <v>0</v>
      </c>
      <c r="D941" s="19" t="s">
        <v>10</v>
      </c>
      <c r="E941" s="20">
        <v>9.5452569264310405</v>
      </c>
      <c r="F941" s="20">
        <v>3.8273115120791701</v>
      </c>
      <c r="G941" s="20">
        <v>2.18728285578492</v>
      </c>
      <c r="H941" s="20">
        <v>0.36367494905366299</v>
      </c>
      <c r="I941" s="20">
        <v>0.80142774458004196</v>
      </c>
      <c r="J941" s="20">
        <v>1.90470823373313</v>
      </c>
      <c r="K941" s="20">
        <v>0.82164886174520702</v>
      </c>
      <c r="L941" s="20">
        <v>0.81923256386299403</v>
      </c>
      <c r="M941" s="51">
        <v>1.54802793559267</v>
      </c>
    </row>
    <row r="942" spans="1:13" x14ac:dyDescent="0.35">
      <c r="A942" s="19" t="str">
        <f>B3&amp;C931&amp;D942</f>
        <v>DISTRIBUCION VOLUMEN X CRITERIO (Consumiciones)Mantequilla Ing.5-10MIL</v>
      </c>
      <c r="B942" s="19">
        <v>0</v>
      </c>
      <c r="C942" s="19">
        <v>0</v>
      </c>
      <c r="D942" s="19" t="s">
        <v>11</v>
      </c>
      <c r="E942" s="20">
        <v>2.9132691481404902</v>
      </c>
      <c r="F942" s="20">
        <v>2.4952075588871101</v>
      </c>
      <c r="G942" s="20">
        <v>1.29913584431566</v>
      </c>
      <c r="H942" s="20">
        <v>1.6940226406185701</v>
      </c>
      <c r="I942" s="20">
        <v>1.95162675944262</v>
      </c>
      <c r="J942" s="20">
        <v>1.1365980018014099</v>
      </c>
      <c r="K942" s="20">
        <v>0.67219057047202202</v>
      </c>
      <c r="L942" s="20">
        <v>1.8375904950794999</v>
      </c>
      <c r="M942" s="51">
        <v>3.2961235850192399</v>
      </c>
    </row>
    <row r="943" spans="1:13" x14ac:dyDescent="0.35">
      <c r="A943" s="19" t="str">
        <f>B3&amp;C931&amp;D943</f>
        <v>DISTRIBUCION VOLUMEN X CRITERIO (Consumiciones)Mantequilla Ing.10-30MIL</v>
      </c>
      <c r="B943" s="19">
        <v>0</v>
      </c>
      <c r="C943" s="19">
        <v>0</v>
      </c>
      <c r="D943" s="19" t="s">
        <v>12</v>
      </c>
      <c r="E943" s="20">
        <v>10.555744044303699</v>
      </c>
      <c r="F943" s="20">
        <v>11.4757331261979</v>
      </c>
      <c r="G943" s="20">
        <v>12.686131507878899</v>
      </c>
      <c r="H943" s="20">
        <v>14.770204275546799</v>
      </c>
      <c r="I943" s="20">
        <v>12.3731740475435</v>
      </c>
      <c r="J943" s="20">
        <v>13.0145968609043</v>
      </c>
      <c r="K943" s="20">
        <v>11.2903962553152</v>
      </c>
      <c r="L943" s="20">
        <v>9.4162467412862494</v>
      </c>
      <c r="M943" s="51">
        <v>18.427923956879699</v>
      </c>
    </row>
    <row r="944" spans="1:13" x14ac:dyDescent="0.35">
      <c r="A944" s="19" t="str">
        <f>B3&amp;C931&amp;D944</f>
        <v>DISTRIBUCION VOLUMEN X CRITERIO (Consumiciones)Mantequilla Ing.30-100MIL</v>
      </c>
      <c r="B944" s="19">
        <v>0</v>
      </c>
      <c r="C944" s="19">
        <v>0</v>
      </c>
      <c r="D944" s="19" t="s">
        <v>13</v>
      </c>
      <c r="E944" s="20">
        <v>14.1592514202963</v>
      </c>
      <c r="F944" s="20">
        <v>12.696197097961999</v>
      </c>
      <c r="G944" s="20">
        <v>20.2852579571957</v>
      </c>
      <c r="H944" s="20">
        <v>16.442702774791499</v>
      </c>
      <c r="I944" s="20">
        <v>21.4253850642651</v>
      </c>
      <c r="J944" s="20">
        <v>16.124884338291</v>
      </c>
      <c r="K944" s="20">
        <v>14.1429434438784</v>
      </c>
      <c r="L944" s="20">
        <v>18.169674724408299</v>
      </c>
      <c r="M944" s="51">
        <v>13.321557482823099</v>
      </c>
    </row>
    <row r="945" spans="1:13" x14ac:dyDescent="0.35">
      <c r="A945" s="19" t="str">
        <f>B3&amp;C931&amp;D945</f>
        <v>DISTRIBUCION VOLUMEN X CRITERIO (Consumiciones)Mantequilla Ing.100-200MIL</v>
      </c>
      <c r="B945" s="19">
        <v>0</v>
      </c>
      <c r="C945" s="19">
        <v>0</v>
      </c>
      <c r="D945" s="19" t="s">
        <v>14</v>
      </c>
      <c r="E945" s="20">
        <v>21.7338277184551</v>
      </c>
      <c r="F945" s="20">
        <v>30.359956275727701</v>
      </c>
      <c r="G945" s="20">
        <v>22.242779667011799</v>
      </c>
      <c r="H945" s="20">
        <v>26.551886462790002</v>
      </c>
      <c r="I945" s="20">
        <v>24.283534617976201</v>
      </c>
      <c r="J945" s="20">
        <v>35.9595178895323</v>
      </c>
      <c r="K945" s="20">
        <v>37.005538298444499</v>
      </c>
      <c r="L945" s="20">
        <v>32.666749816531997</v>
      </c>
      <c r="M945" s="51">
        <v>29.080554413075401</v>
      </c>
    </row>
    <row r="946" spans="1:13" x14ac:dyDescent="0.35">
      <c r="A946" s="19" t="str">
        <f>B3&amp;C931&amp;D946</f>
        <v>DISTRIBUCION VOLUMEN X CRITERIO (Consumiciones)Mantequilla Ing.200-500MIL</v>
      </c>
      <c r="B946" s="19">
        <v>0</v>
      </c>
      <c r="C946" s="19">
        <v>0</v>
      </c>
      <c r="D946" s="19" t="s">
        <v>15</v>
      </c>
      <c r="E946" s="20">
        <v>29.831346775091902</v>
      </c>
      <c r="F946" s="20">
        <v>26.182166298241999</v>
      </c>
      <c r="G946" s="20">
        <v>30.019379487954101</v>
      </c>
      <c r="H946" s="20">
        <v>26.702913046838201</v>
      </c>
      <c r="I946" s="20">
        <v>28.343976227482699</v>
      </c>
      <c r="J946" s="20">
        <v>20.730072777760899</v>
      </c>
      <c r="K946" s="20">
        <v>20.3531571419106</v>
      </c>
      <c r="L946" s="20">
        <v>20.130805131980001</v>
      </c>
      <c r="M946" s="51">
        <v>22.1303111523392</v>
      </c>
    </row>
    <row r="947" spans="1:13" x14ac:dyDescent="0.35">
      <c r="A947" s="19" t="str">
        <f>B3&amp;C931&amp;D947</f>
        <v>DISTRIBUCION VOLUMEN X CRITERIO (Consumiciones)Mantequilla Ing.&gt;500MIL</v>
      </c>
      <c r="B947" s="19">
        <v>0</v>
      </c>
      <c r="C947" s="19">
        <v>0</v>
      </c>
      <c r="D947" s="19" t="s">
        <v>16</v>
      </c>
      <c r="E947" s="20">
        <v>9.5938891452760195</v>
      </c>
      <c r="F947" s="20">
        <v>10.3850597704573</v>
      </c>
      <c r="G947" s="20">
        <v>8.0336884397301596</v>
      </c>
      <c r="H947" s="20">
        <v>12.9769497238534</v>
      </c>
      <c r="I947" s="20">
        <v>9.28313476714826</v>
      </c>
      <c r="J947" s="20">
        <v>8.2136730556402497</v>
      </c>
      <c r="K947" s="20">
        <v>13.407343604454001</v>
      </c>
      <c r="L947" s="20">
        <v>16.3317100549346</v>
      </c>
      <c r="M947" s="51">
        <v>11.560828112715299</v>
      </c>
    </row>
    <row r="948" spans="1:13" x14ac:dyDescent="0.35">
      <c r="A948" s="19" t="str">
        <f>B3&amp;C931&amp;D948</f>
        <v>DISTRIBUCION VOLUMEN X CRITERIO (Consumiciones)Mantequilla Ing.DE 15 A 19 AÑOS</v>
      </c>
      <c r="B948" s="19">
        <v>0</v>
      </c>
      <c r="C948" s="19">
        <v>0</v>
      </c>
      <c r="D948" s="19" t="s">
        <v>39</v>
      </c>
      <c r="E948" s="20">
        <v>2.21521475516797</v>
      </c>
      <c r="F948" s="20">
        <v>0.670051014895649</v>
      </c>
      <c r="G948" s="20">
        <v>1.0222071984113199</v>
      </c>
      <c r="H948" s="20" t="s">
        <v>282</v>
      </c>
      <c r="I948" s="20" t="s">
        <v>282</v>
      </c>
      <c r="J948" s="20" t="s">
        <v>282</v>
      </c>
      <c r="K948" s="20" t="s">
        <v>282</v>
      </c>
      <c r="L948" s="20" t="s">
        <v>282</v>
      </c>
      <c r="M948" s="51" t="s">
        <v>282</v>
      </c>
    </row>
    <row r="949" spans="1:13" x14ac:dyDescent="0.35">
      <c r="A949" s="19" t="str">
        <f>B3&amp;C931&amp;D949</f>
        <v>DISTRIBUCION VOLUMEN X CRITERIO (Consumiciones)Mantequilla Ing.DE 20 A 24 AÑOS</v>
      </c>
      <c r="B949" s="19">
        <v>0</v>
      </c>
      <c r="C949" s="19">
        <v>0</v>
      </c>
      <c r="D949" s="19" t="s">
        <v>40</v>
      </c>
      <c r="E949" s="20">
        <v>0.71934308311717299</v>
      </c>
      <c r="F949" s="20">
        <v>0.80284889136776605</v>
      </c>
      <c r="G949" s="20">
        <v>1.70002597440876</v>
      </c>
      <c r="H949" s="20" t="s">
        <v>282</v>
      </c>
      <c r="I949" s="20">
        <v>0.30777254584626301</v>
      </c>
      <c r="J949" s="20">
        <v>0.45282808854647399</v>
      </c>
      <c r="K949" s="20">
        <v>1.94174302451116</v>
      </c>
      <c r="L949" s="20" t="s">
        <v>282</v>
      </c>
      <c r="M949" s="51">
        <v>0.63468192678987101</v>
      </c>
    </row>
    <row r="950" spans="1:13" x14ac:dyDescent="0.35">
      <c r="A950" s="19" t="str">
        <f>B3&amp;C931&amp;D950</f>
        <v>DISTRIBUCION VOLUMEN X CRITERIO (Consumiciones)Mantequilla Ing.DE 25 A 34 AÑOS</v>
      </c>
      <c r="B950" s="19">
        <v>0</v>
      </c>
      <c r="C950" s="19">
        <v>0</v>
      </c>
      <c r="D950" s="19" t="s">
        <v>41</v>
      </c>
      <c r="E950" s="20">
        <v>1.4487429780868599</v>
      </c>
      <c r="F950" s="20">
        <v>4.13298233216236</v>
      </c>
      <c r="G950" s="20">
        <v>2.4098301163137701</v>
      </c>
      <c r="H950" s="20">
        <v>1.5786620251126899</v>
      </c>
      <c r="I950" s="20">
        <v>3.6350961344322199</v>
      </c>
      <c r="J950" s="20">
        <v>0.605783371267965</v>
      </c>
      <c r="K950" s="20">
        <v>0.492367515404732</v>
      </c>
      <c r="L950" s="20">
        <v>1.3780675897044099</v>
      </c>
      <c r="M950" s="51">
        <v>2.7211490989131</v>
      </c>
    </row>
    <row r="951" spans="1:13" x14ac:dyDescent="0.35">
      <c r="A951" s="19" t="str">
        <f>B3&amp;C931&amp;D951</f>
        <v>DISTRIBUCION VOLUMEN X CRITERIO (Consumiciones)Mantequilla Ing.DE 35 A 49 AÑOS</v>
      </c>
      <c r="B951" s="19">
        <v>0</v>
      </c>
      <c r="C951" s="19">
        <v>0</v>
      </c>
      <c r="D951" s="19" t="s">
        <v>42</v>
      </c>
      <c r="E951" s="20">
        <v>14.1671637040691</v>
      </c>
      <c r="F951" s="20">
        <v>17.331388518192998</v>
      </c>
      <c r="G951" s="20">
        <v>15.988694684641199</v>
      </c>
      <c r="H951" s="20">
        <v>15.273684191076301</v>
      </c>
      <c r="I951" s="20">
        <v>14.317581322136499</v>
      </c>
      <c r="J951" s="20">
        <v>14.2068872091928</v>
      </c>
      <c r="K951" s="20">
        <v>11.507001796731601</v>
      </c>
      <c r="L951" s="20">
        <v>8.7120015323332307</v>
      </c>
      <c r="M951" s="51">
        <v>9.0955839752545504</v>
      </c>
    </row>
    <row r="952" spans="1:13" x14ac:dyDescent="0.35">
      <c r="A952" s="19" t="str">
        <f>B3&amp;C931&amp;D952</f>
        <v>DISTRIBUCION VOLUMEN X CRITERIO (Consumiciones)Mantequilla Ing.DE 50 A 59 AÑOS</v>
      </c>
      <c r="B952" s="19">
        <v>0</v>
      </c>
      <c r="C952" s="19">
        <v>0</v>
      </c>
      <c r="D952" s="19" t="s">
        <v>43</v>
      </c>
      <c r="E952" s="20">
        <v>35.8289406260443</v>
      </c>
      <c r="F952" s="20">
        <v>33.067931283198398</v>
      </c>
      <c r="G952" s="20">
        <v>27.5833667991791</v>
      </c>
      <c r="H952" s="20">
        <v>32.658066792335603</v>
      </c>
      <c r="I952" s="20">
        <v>37.520505221418397</v>
      </c>
      <c r="J952" s="20">
        <v>39.1107473739035</v>
      </c>
      <c r="K952" s="20">
        <v>39.4188956921314</v>
      </c>
      <c r="L952" s="20">
        <v>42.687162366073998</v>
      </c>
      <c r="M952" s="51">
        <v>41.519957400079697</v>
      </c>
    </row>
    <row r="953" spans="1:13" x14ac:dyDescent="0.35">
      <c r="A953" s="19" t="str">
        <f>B3&amp;C931&amp;D953</f>
        <v>DISTRIBUCION VOLUMEN X CRITERIO (Consumiciones)Mantequilla Ing.DE 60 A 75 AÑOS</v>
      </c>
      <c r="B953" s="19">
        <v>0</v>
      </c>
      <c r="C953" s="19">
        <v>0</v>
      </c>
      <c r="D953" s="19" t="s">
        <v>44</v>
      </c>
      <c r="E953" s="20">
        <v>45.620611403746103</v>
      </c>
      <c r="F953" s="20">
        <v>43.9948138262924</v>
      </c>
      <c r="G953" s="20">
        <v>51.295874305967502</v>
      </c>
      <c r="H953" s="20">
        <v>50.489594599867601</v>
      </c>
      <c r="I953" s="20">
        <v>44.219059661702403</v>
      </c>
      <c r="J953" s="20">
        <v>45.6237513685534</v>
      </c>
      <c r="K953" s="20">
        <v>46.639995011244203</v>
      </c>
      <c r="L953" s="20">
        <v>47.222768511888397</v>
      </c>
      <c r="M953" s="51">
        <v>46.028640204402002</v>
      </c>
    </row>
    <row r="954" spans="1:13" x14ac:dyDescent="0.35">
      <c r="A954" s="19" t="str">
        <f>B3&amp;C931&amp;D954</f>
        <v>DISTRIBUCION VOLUMEN X CRITERIO (Consumiciones)Mantequilla Ing.NIVEL ALTO</v>
      </c>
      <c r="B954" s="19">
        <v>0</v>
      </c>
      <c r="C954" s="19">
        <v>0</v>
      </c>
      <c r="D954" s="19" t="s">
        <v>256</v>
      </c>
      <c r="E954" s="20">
        <v>24.255860214198201</v>
      </c>
      <c r="F954" s="20">
        <v>27.3637047657705</v>
      </c>
      <c r="G954" s="20">
        <v>28.218441093356802</v>
      </c>
      <c r="H954" s="20">
        <v>30.065148488098401</v>
      </c>
      <c r="I954" s="20">
        <v>28.7419663634399</v>
      </c>
      <c r="J954" s="20">
        <v>18.360861512151399</v>
      </c>
      <c r="K954" s="20">
        <v>19.9009108376823</v>
      </c>
      <c r="L954" s="20">
        <v>19.626148553916199</v>
      </c>
      <c r="M954" s="51">
        <v>26.399676460392701</v>
      </c>
    </row>
    <row r="955" spans="1:13" x14ac:dyDescent="0.35">
      <c r="A955" s="19" t="str">
        <f>B3&amp;C931&amp;D955</f>
        <v>DISTRIBUCION VOLUMEN X CRITERIO (Consumiciones)Mantequilla Ing.NIVEL MEDIO ALTO</v>
      </c>
      <c r="B955" s="19">
        <v>0</v>
      </c>
      <c r="C955" s="19">
        <v>0</v>
      </c>
      <c r="D955" s="19" t="s">
        <v>257</v>
      </c>
      <c r="E955" s="20">
        <v>6.4634255796559499</v>
      </c>
      <c r="F955" s="20">
        <v>8.5389805002594095</v>
      </c>
      <c r="G955" s="20">
        <v>10.8336035163086</v>
      </c>
      <c r="H955" s="20">
        <v>8.5738416739245302</v>
      </c>
      <c r="I955" s="20">
        <v>6.1306300778085996</v>
      </c>
      <c r="J955" s="20">
        <v>6.6850510227358599</v>
      </c>
      <c r="K955" s="20">
        <v>13.339114573792701</v>
      </c>
      <c r="L955" s="20">
        <v>14.4574972410207</v>
      </c>
      <c r="M955" s="51">
        <v>9.7750090702599692</v>
      </c>
    </row>
    <row r="956" spans="1:13" x14ac:dyDescent="0.35">
      <c r="A956" s="19" t="str">
        <f>B3&amp;C931&amp;D956</f>
        <v>DISTRIBUCION VOLUMEN X CRITERIO (Consumiciones)Mantequilla Ing.NIVEL MEDIO</v>
      </c>
      <c r="B956" s="19">
        <v>0</v>
      </c>
      <c r="C956" s="19">
        <v>0</v>
      </c>
      <c r="D956" s="19" t="s">
        <v>258</v>
      </c>
      <c r="E956" s="20">
        <v>24.248641767055499</v>
      </c>
      <c r="F956" s="20">
        <v>28.8342595053083</v>
      </c>
      <c r="G956" s="20">
        <v>25.437742473869001</v>
      </c>
      <c r="H956" s="20">
        <v>30.427449252839601</v>
      </c>
      <c r="I956" s="20">
        <v>27.421540162046501</v>
      </c>
      <c r="J956" s="20">
        <v>35.4283611408583</v>
      </c>
      <c r="K956" s="20">
        <v>32.719105765520702</v>
      </c>
      <c r="L956" s="20">
        <v>38.468101076085503</v>
      </c>
      <c r="M956" s="51">
        <v>33.538500324428398</v>
      </c>
    </row>
    <row r="957" spans="1:13" x14ac:dyDescent="0.35">
      <c r="A957" s="19" t="str">
        <f>B3&amp;C931&amp;D957</f>
        <v>DISTRIBUCION VOLUMEN X CRITERIO (Consumiciones)Mantequilla Ing.NIVEL MEDIO BAJO</v>
      </c>
      <c r="B957" s="19">
        <v>0</v>
      </c>
      <c r="C957" s="19">
        <v>0</v>
      </c>
      <c r="D957" s="19" t="s">
        <v>259</v>
      </c>
      <c r="E957" s="20">
        <v>22.929047247728299</v>
      </c>
      <c r="F957" s="20">
        <v>13.7661569070626</v>
      </c>
      <c r="G957" s="20">
        <v>20.650714204133099</v>
      </c>
      <c r="H957" s="20">
        <v>14.8615158504003</v>
      </c>
      <c r="I957" s="20">
        <v>15.940310585120301</v>
      </c>
      <c r="J957" s="20">
        <v>18.851173323931199</v>
      </c>
      <c r="K957" s="20">
        <v>15.692279510634201</v>
      </c>
      <c r="L957" s="20">
        <v>14.98834602668</v>
      </c>
      <c r="M957" s="51">
        <v>18.817464351252202</v>
      </c>
    </row>
    <row r="958" spans="1:13" x14ac:dyDescent="0.35">
      <c r="A958" s="19" t="str">
        <f>B3&amp;C931&amp;D958</f>
        <v>DISTRIBUCION VOLUMEN X CRITERIO (Consumiciones)Mantequilla Ing.HOMBRE</v>
      </c>
      <c r="B958" s="19">
        <v>0</v>
      </c>
      <c r="C958" s="19">
        <v>0</v>
      </c>
      <c r="D958" s="19" t="s">
        <v>21</v>
      </c>
      <c r="E958" s="20">
        <v>65.082130524037595</v>
      </c>
      <c r="F958" s="20">
        <v>65.569053104744597</v>
      </c>
      <c r="G958" s="20">
        <v>62.539578735617397</v>
      </c>
      <c r="H958" s="20">
        <v>67.878509629018097</v>
      </c>
      <c r="I958" s="20">
        <v>65.423774575980005</v>
      </c>
      <c r="J958" s="20">
        <v>65.856307576719601</v>
      </c>
      <c r="K958" s="20">
        <v>62.7477053671997</v>
      </c>
      <c r="L958" s="20">
        <v>68.177336390575704</v>
      </c>
      <c r="M958" s="51">
        <v>62.769309957246499</v>
      </c>
    </row>
    <row r="959" spans="1:13" x14ac:dyDescent="0.35">
      <c r="A959" s="19" t="str">
        <f>B3&amp;C931&amp;D959</f>
        <v>DISTRIBUCION VOLUMEN X CRITERIO (Consumiciones)Mantequilla Ing.MUJER</v>
      </c>
      <c r="B959" s="19">
        <v>0</v>
      </c>
      <c r="C959" s="19">
        <v>0</v>
      </c>
      <c r="D959" s="19" t="s">
        <v>22</v>
      </c>
      <c r="E959" s="20">
        <v>34.917863110488703</v>
      </c>
      <c r="F959" s="20">
        <v>34.4309663628745</v>
      </c>
      <c r="G959" s="20">
        <v>37.460421264382603</v>
      </c>
      <c r="H959" s="20">
        <v>32.121490370981903</v>
      </c>
      <c r="I959" s="20">
        <v>34.576241259696403</v>
      </c>
      <c r="J959" s="20">
        <v>34.143703208845999</v>
      </c>
      <c r="K959" s="20">
        <v>37.252302427731301</v>
      </c>
      <c r="L959" s="20">
        <v>31.8226636094243</v>
      </c>
      <c r="M959" s="51">
        <v>37.230706203573</v>
      </c>
    </row>
    <row r="960" spans="1:13" x14ac:dyDescent="0.35">
      <c r="A960" s="19" t="str">
        <f>B3&amp;C960&amp;D960</f>
        <v>DISTRIBUCION VOLUMEN X CRITERIO (Consumiciones)Postres Ing.T.ESPAÑA</v>
      </c>
      <c r="B960" s="19">
        <v>0</v>
      </c>
      <c r="C960" s="19" t="s">
        <v>150</v>
      </c>
      <c r="D960" s="19" t="s">
        <v>36</v>
      </c>
      <c r="E960" s="20">
        <v>100</v>
      </c>
      <c r="F960" s="20">
        <v>100</v>
      </c>
      <c r="G960" s="20">
        <v>100</v>
      </c>
      <c r="H960" s="20">
        <v>100</v>
      </c>
      <c r="I960" s="20">
        <v>100</v>
      </c>
      <c r="J960" s="20">
        <v>100</v>
      </c>
      <c r="K960" s="20">
        <v>100</v>
      </c>
      <c r="L960" s="20">
        <v>100</v>
      </c>
      <c r="M960" s="51">
        <v>100</v>
      </c>
    </row>
    <row r="961" spans="1:13" x14ac:dyDescent="0.35">
      <c r="A961" s="19" t="str">
        <f>B3&amp;C960&amp;D961</f>
        <v>DISTRIBUCION VOLUMEN X CRITERIO (Consumiciones)Postres Ing.BCN AM</v>
      </c>
      <c r="B961" s="19">
        <v>0</v>
      </c>
      <c r="C961" s="19">
        <v>0</v>
      </c>
      <c r="D961" s="19" t="s">
        <v>1</v>
      </c>
      <c r="E961" s="20">
        <v>12.677698799505301</v>
      </c>
      <c r="F961" s="20">
        <v>10.532325905647699</v>
      </c>
      <c r="G961" s="20">
        <v>8.4338339359761996</v>
      </c>
      <c r="H961" s="20">
        <v>10.072695724786399</v>
      </c>
      <c r="I961" s="20">
        <v>9.7826181783169606</v>
      </c>
      <c r="J961" s="20">
        <v>7.4730208621351997</v>
      </c>
      <c r="K961" s="20">
        <v>9.6428689526910496</v>
      </c>
      <c r="L961" s="20">
        <v>10.8017893951366</v>
      </c>
      <c r="M961" s="51">
        <v>9.4023830865167408</v>
      </c>
    </row>
    <row r="962" spans="1:13" x14ac:dyDescent="0.35">
      <c r="A962" s="19" t="str">
        <f>B3&amp;C960&amp;D962</f>
        <v>DISTRIBUCION VOLUMEN X CRITERIO (Consumiciones)Postres Ing.REST.CAT ARAGON</v>
      </c>
      <c r="B962" s="19">
        <v>0</v>
      </c>
      <c r="C962" s="19">
        <v>0</v>
      </c>
      <c r="D962" s="19" t="s">
        <v>2</v>
      </c>
      <c r="E962" s="20">
        <v>12.813921005715899</v>
      </c>
      <c r="F962" s="20">
        <v>11.717014215752499</v>
      </c>
      <c r="G962" s="20">
        <v>10.7494126567242</v>
      </c>
      <c r="H962" s="20">
        <v>11.681874325875899</v>
      </c>
      <c r="I962" s="20">
        <v>15.3141150633252</v>
      </c>
      <c r="J962" s="20">
        <v>11.4051813120319</v>
      </c>
      <c r="K962" s="20">
        <v>14.553818749158699</v>
      </c>
      <c r="L962" s="20">
        <v>16.579900000425599</v>
      </c>
      <c r="M962" s="51">
        <v>15.669918685780701</v>
      </c>
    </row>
    <row r="963" spans="1:13" x14ac:dyDescent="0.35">
      <c r="A963" s="19" t="str">
        <f>B3&amp;C960&amp;D963</f>
        <v>DISTRIBUCION VOLUMEN X CRITERIO (Consumiciones)Postres Ing.LEVANTE</v>
      </c>
      <c r="B963" s="19">
        <v>0</v>
      </c>
      <c r="C963" s="19">
        <v>0</v>
      </c>
      <c r="D963" s="19" t="s">
        <v>3</v>
      </c>
      <c r="E963" s="20">
        <v>15.690712476855699</v>
      </c>
      <c r="F963" s="20">
        <v>13.998406531216901</v>
      </c>
      <c r="G963" s="20">
        <v>16.883180047528601</v>
      </c>
      <c r="H963" s="20">
        <v>14.5878331666775</v>
      </c>
      <c r="I963" s="20">
        <v>16.081565626811098</v>
      </c>
      <c r="J963" s="20">
        <v>18.023977092159999</v>
      </c>
      <c r="K963" s="20">
        <v>17.773299000992999</v>
      </c>
      <c r="L963" s="20">
        <v>17.0291497553564</v>
      </c>
      <c r="M963" s="51">
        <v>15.0271839168685</v>
      </c>
    </row>
    <row r="964" spans="1:13" x14ac:dyDescent="0.35">
      <c r="A964" s="19" t="str">
        <f>B3&amp;C960&amp;D964</f>
        <v>DISTRIBUCION VOLUMEN X CRITERIO (Consumiciones)Postres Ing.ANDALUCIA</v>
      </c>
      <c r="B964" s="19">
        <v>0</v>
      </c>
      <c r="C964" s="19">
        <v>0</v>
      </c>
      <c r="D964" s="19" t="s">
        <v>4</v>
      </c>
      <c r="E964" s="20">
        <v>12.7018818833773</v>
      </c>
      <c r="F964" s="20">
        <v>16.263480829942502</v>
      </c>
      <c r="G964" s="20">
        <v>13.117652572360599</v>
      </c>
      <c r="H964" s="20">
        <v>12.420383394121099</v>
      </c>
      <c r="I964" s="20">
        <v>10.643709998694099</v>
      </c>
      <c r="J964" s="20">
        <v>13.77904614222</v>
      </c>
      <c r="K964" s="20">
        <v>16.162155174918901</v>
      </c>
      <c r="L964" s="20">
        <v>13.9653931108252</v>
      </c>
      <c r="M964" s="51">
        <v>12.8546391036159</v>
      </c>
    </row>
    <row r="965" spans="1:13" x14ac:dyDescent="0.35">
      <c r="A965" s="19" t="str">
        <f>B3&amp;C960&amp;D965</f>
        <v>DISTRIBUCION VOLUMEN X CRITERIO (Consumiciones)Postres Ing.MDD AM</v>
      </c>
      <c r="B965" s="19">
        <v>0</v>
      </c>
      <c r="C965" s="19">
        <v>0</v>
      </c>
      <c r="D965" s="19" t="s">
        <v>5</v>
      </c>
      <c r="E965" s="20">
        <v>18.2653674362586</v>
      </c>
      <c r="F965" s="20">
        <v>21.848155458154</v>
      </c>
      <c r="G965" s="20">
        <v>18.715394739130701</v>
      </c>
      <c r="H965" s="20">
        <v>19.7238870996289</v>
      </c>
      <c r="I965" s="20">
        <v>14.6091292412389</v>
      </c>
      <c r="J965" s="20">
        <v>18.603862673314001</v>
      </c>
      <c r="K965" s="20">
        <v>14.3901678528114</v>
      </c>
      <c r="L965" s="20">
        <v>15.626852205197</v>
      </c>
      <c r="M965" s="51">
        <v>15.906311382695099</v>
      </c>
    </row>
    <row r="966" spans="1:13" x14ac:dyDescent="0.35">
      <c r="A966" s="19" t="str">
        <f>B3&amp;C960&amp;D966</f>
        <v>DISTRIBUCION VOLUMEN X CRITERIO (Consumiciones)Postres Ing.RTO CENTRO</v>
      </c>
      <c r="B966" s="19">
        <v>0</v>
      </c>
      <c r="C966" s="19">
        <v>0</v>
      </c>
      <c r="D966" s="19" t="s">
        <v>6</v>
      </c>
      <c r="E966" s="20">
        <v>6.7389285910233596</v>
      </c>
      <c r="F966" s="20">
        <v>6.2652544633122504</v>
      </c>
      <c r="G966" s="20">
        <v>10.8486039364078</v>
      </c>
      <c r="H966" s="20">
        <v>8.2647687064230304</v>
      </c>
      <c r="I966" s="20">
        <v>9.5069674052941693</v>
      </c>
      <c r="J966" s="20">
        <v>8.2460638631103897</v>
      </c>
      <c r="K966" s="20">
        <v>7.9697318490129696</v>
      </c>
      <c r="L966" s="20">
        <v>8.3784772514799908</v>
      </c>
      <c r="M966" s="51">
        <v>9.7972870132948096</v>
      </c>
    </row>
    <row r="967" spans="1:13" x14ac:dyDescent="0.35">
      <c r="A967" s="19" t="str">
        <f>B3&amp;C960&amp;D967</f>
        <v>DISTRIBUCION VOLUMEN X CRITERIO (Consumiciones)Postres Ing.NORTE-CENTRO</v>
      </c>
      <c r="B967" s="19">
        <v>0</v>
      </c>
      <c r="C967" s="19">
        <v>0</v>
      </c>
      <c r="D967" s="19" t="s">
        <v>7</v>
      </c>
      <c r="E967" s="20">
        <v>11.5721780838489</v>
      </c>
      <c r="F967" s="20">
        <v>10.483242113339401</v>
      </c>
      <c r="G967" s="20">
        <v>9.9453885097811092</v>
      </c>
      <c r="H967" s="20">
        <v>10.7842965586202</v>
      </c>
      <c r="I967" s="20">
        <v>12.2964350280247</v>
      </c>
      <c r="J967" s="20">
        <v>12.1995887686719</v>
      </c>
      <c r="K967" s="20">
        <v>6.9113018488092202</v>
      </c>
      <c r="L967" s="20">
        <v>6.7149558166159</v>
      </c>
      <c r="M967" s="51">
        <v>9.1890760740045394</v>
      </c>
    </row>
    <row r="968" spans="1:13" x14ac:dyDescent="0.35">
      <c r="A968" s="19" t="str">
        <f>B3&amp;C960&amp;D968</f>
        <v>DISTRIBUCION VOLUMEN X CRITERIO (Consumiciones)Postres Ing.NOROESTE</v>
      </c>
      <c r="B968" s="19">
        <v>0</v>
      </c>
      <c r="C968" s="19">
        <v>0</v>
      </c>
      <c r="D968" s="19" t="s">
        <v>8</v>
      </c>
      <c r="E968" s="20">
        <v>9.5393024690093107</v>
      </c>
      <c r="F968" s="20">
        <v>8.8921249056605394</v>
      </c>
      <c r="G968" s="20">
        <v>11.306536823057501</v>
      </c>
      <c r="H968" s="20">
        <v>12.4642591329157</v>
      </c>
      <c r="I968" s="20">
        <v>11.765463447952699</v>
      </c>
      <c r="J968" s="20">
        <v>10.269257702748501</v>
      </c>
      <c r="K968" s="20">
        <v>12.596656571604701</v>
      </c>
      <c r="L968" s="20">
        <v>10.903478918376001</v>
      </c>
      <c r="M968" s="51">
        <v>12.1532007372238</v>
      </c>
    </row>
    <row r="969" spans="1:13" x14ac:dyDescent="0.35">
      <c r="A969" s="19" t="str">
        <f>B3&amp;C960&amp;D969</f>
        <v>DISTRIBUCION VOLUMEN X CRITERIO (Consumiciones)Postres Ing.&lt;2MIL</v>
      </c>
      <c r="B969" s="19">
        <v>0</v>
      </c>
      <c r="C969" s="19">
        <v>0</v>
      </c>
      <c r="D969" s="19" t="s">
        <v>9</v>
      </c>
      <c r="E969" s="20">
        <v>4.3859814264079802</v>
      </c>
      <c r="F969" s="20">
        <v>3.7177080410757601</v>
      </c>
      <c r="G969" s="20">
        <v>4.2856991011570402</v>
      </c>
      <c r="H969" s="20">
        <v>4.8860267032553102</v>
      </c>
      <c r="I969" s="20">
        <v>4.9128552358007402</v>
      </c>
      <c r="J969" s="20">
        <v>5.8992723954636599</v>
      </c>
      <c r="K969" s="20">
        <v>5.9875736211923503</v>
      </c>
      <c r="L969" s="20">
        <v>6.4768060286308904</v>
      </c>
      <c r="M969" s="51">
        <v>7.7542680706008396</v>
      </c>
    </row>
    <row r="970" spans="1:13" x14ac:dyDescent="0.35">
      <c r="A970" s="19" t="str">
        <f>B3&amp;C960&amp;D970</f>
        <v>DISTRIBUCION VOLUMEN X CRITERIO (Consumiciones)Postres Ing.2-5MIL</v>
      </c>
      <c r="B970" s="19">
        <v>0</v>
      </c>
      <c r="C970" s="19">
        <v>0</v>
      </c>
      <c r="D970" s="19" t="s">
        <v>10</v>
      </c>
      <c r="E970" s="20">
        <v>3.6053352970300598</v>
      </c>
      <c r="F970" s="20">
        <v>5.1645461452076402</v>
      </c>
      <c r="G970" s="20">
        <v>5.2851054769961801</v>
      </c>
      <c r="H970" s="20">
        <v>6.5425093375166199</v>
      </c>
      <c r="I970" s="20">
        <v>5.3108049772842199</v>
      </c>
      <c r="J970" s="20">
        <v>4.0249345415629003</v>
      </c>
      <c r="K970" s="20">
        <v>3.9598673691235402</v>
      </c>
      <c r="L970" s="20">
        <v>3.2417651790388202</v>
      </c>
      <c r="M970" s="51">
        <v>4.3691149663157098</v>
      </c>
    </row>
    <row r="971" spans="1:13" x14ac:dyDescent="0.35">
      <c r="A971" s="19" t="str">
        <f>B3&amp;C960&amp;D971</f>
        <v>DISTRIBUCION VOLUMEN X CRITERIO (Consumiciones)Postres Ing.5-10MIL</v>
      </c>
      <c r="B971" s="19">
        <v>0</v>
      </c>
      <c r="C971" s="19">
        <v>0</v>
      </c>
      <c r="D971" s="19" t="s">
        <v>11</v>
      </c>
      <c r="E971" s="20">
        <v>7.2239427337381903</v>
      </c>
      <c r="F971" s="20">
        <v>8.0176971162018802</v>
      </c>
      <c r="G971" s="20">
        <v>5.5459119812874702</v>
      </c>
      <c r="H971" s="20">
        <v>6.4900581354011804</v>
      </c>
      <c r="I971" s="20">
        <v>6.8607098771424804</v>
      </c>
      <c r="J971" s="20">
        <v>7.5341465477187004</v>
      </c>
      <c r="K971" s="20">
        <v>9.7609284027745993</v>
      </c>
      <c r="L971" s="20">
        <v>10.2039819663131</v>
      </c>
      <c r="M971" s="51">
        <v>8.1623023075607293</v>
      </c>
    </row>
    <row r="972" spans="1:13" x14ac:dyDescent="0.35">
      <c r="A972" s="19" t="str">
        <f>B3&amp;C960&amp;D972</f>
        <v>DISTRIBUCION VOLUMEN X CRITERIO (Consumiciones)Postres Ing.10-30MIL</v>
      </c>
      <c r="B972" s="19">
        <v>0</v>
      </c>
      <c r="C972" s="19">
        <v>0</v>
      </c>
      <c r="D972" s="19" t="s">
        <v>12</v>
      </c>
      <c r="E972" s="20">
        <v>19.648292925734101</v>
      </c>
      <c r="F972" s="20">
        <v>16.949595344735801</v>
      </c>
      <c r="G972" s="20">
        <v>17.057305506757899</v>
      </c>
      <c r="H972" s="20">
        <v>17.767081717830798</v>
      </c>
      <c r="I972" s="20">
        <v>20.6086302680438</v>
      </c>
      <c r="J972" s="20">
        <v>20.554091773884799</v>
      </c>
      <c r="K972" s="20">
        <v>21.0222177093016</v>
      </c>
      <c r="L972" s="20">
        <v>19.6486254137094</v>
      </c>
      <c r="M972" s="51">
        <v>20.237494632643799</v>
      </c>
    </row>
    <row r="973" spans="1:13" x14ac:dyDescent="0.35">
      <c r="A973" s="19" t="str">
        <f>B3&amp;C960&amp;D973</f>
        <v>DISTRIBUCION VOLUMEN X CRITERIO (Consumiciones)Postres Ing.30-100MIL</v>
      </c>
      <c r="B973" s="19">
        <v>0</v>
      </c>
      <c r="C973" s="19">
        <v>0</v>
      </c>
      <c r="D973" s="19" t="s">
        <v>13</v>
      </c>
      <c r="E973" s="20">
        <v>20.591766355344099</v>
      </c>
      <c r="F973" s="20">
        <v>18.657871135731298</v>
      </c>
      <c r="G973" s="20">
        <v>21.827428335101601</v>
      </c>
      <c r="H973" s="20">
        <v>20.2597259179811</v>
      </c>
      <c r="I973" s="20">
        <v>21.600884746501102</v>
      </c>
      <c r="J973" s="20">
        <v>16.5541671536261</v>
      </c>
      <c r="K973" s="20">
        <v>20.141268517402001</v>
      </c>
      <c r="L973" s="20">
        <v>17.679455542110102</v>
      </c>
      <c r="M973" s="51">
        <v>23.759919875400101</v>
      </c>
    </row>
    <row r="974" spans="1:13" x14ac:dyDescent="0.35">
      <c r="A974" s="19" t="str">
        <f>B3&amp;C960&amp;D974</f>
        <v>DISTRIBUCION VOLUMEN X CRITERIO (Consumiciones)Postres Ing.100-200MIL</v>
      </c>
      <c r="B974" s="19">
        <v>0</v>
      </c>
      <c r="C974" s="19">
        <v>0</v>
      </c>
      <c r="D974" s="19" t="s">
        <v>14</v>
      </c>
      <c r="E974" s="20">
        <v>11.263392942722501</v>
      </c>
      <c r="F974" s="20">
        <v>8.2423853555382998</v>
      </c>
      <c r="G974" s="20">
        <v>8.4554723901956397</v>
      </c>
      <c r="H974" s="20">
        <v>8.6633774202283398</v>
      </c>
      <c r="I974" s="20">
        <v>7.4383737516693396</v>
      </c>
      <c r="J974" s="20">
        <v>9.7159292279245797</v>
      </c>
      <c r="K974" s="20">
        <v>7.7825863020909702</v>
      </c>
      <c r="L974" s="20">
        <v>11.1446503987073</v>
      </c>
      <c r="M974" s="51">
        <v>8.5672440574320508</v>
      </c>
    </row>
    <row r="975" spans="1:13" x14ac:dyDescent="0.35">
      <c r="A975" s="19" t="str">
        <f>B3&amp;C960&amp;D975</f>
        <v>DISTRIBUCION VOLUMEN X CRITERIO (Consumiciones)Postres Ing.200-500MIL</v>
      </c>
      <c r="B975" s="19">
        <v>0</v>
      </c>
      <c r="C975" s="19">
        <v>0</v>
      </c>
      <c r="D975" s="19" t="s">
        <v>15</v>
      </c>
      <c r="E975" s="20">
        <v>13.7549552384232</v>
      </c>
      <c r="F975" s="20">
        <v>12.804017051059599</v>
      </c>
      <c r="G975" s="20">
        <v>14.3747233994855</v>
      </c>
      <c r="H975" s="20">
        <v>13.105021155961101</v>
      </c>
      <c r="I975" s="20">
        <v>15.0990459132473</v>
      </c>
      <c r="J975" s="20">
        <v>14.191547523918</v>
      </c>
      <c r="K975" s="20">
        <v>11.801353965248399</v>
      </c>
      <c r="L975" s="20">
        <v>13.6404370530413</v>
      </c>
      <c r="M975" s="51">
        <v>11.919850796331801</v>
      </c>
    </row>
    <row r="976" spans="1:13" x14ac:dyDescent="0.35">
      <c r="A976" s="19" t="str">
        <f>B3&amp;C960&amp;D976</f>
        <v>DISTRIBUCION VOLUMEN X CRITERIO (Consumiciones)Postres Ing.&gt;500MIL</v>
      </c>
      <c r="B976" s="19">
        <v>0</v>
      </c>
      <c r="C976" s="19">
        <v>0</v>
      </c>
      <c r="D976" s="19" t="s">
        <v>16</v>
      </c>
      <c r="E976" s="20">
        <v>19.526333080599901</v>
      </c>
      <c r="F976" s="20">
        <v>26.446185707817602</v>
      </c>
      <c r="G976" s="20">
        <v>23.168365082402001</v>
      </c>
      <c r="H976" s="20">
        <v>22.286182593265501</v>
      </c>
      <c r="I976" s="20">
        <v>18.1687018797405</v>
      </c>
      <c r="J976" s="20">
        <v>21.525920337549199</v>
      </c>
      <c r="K976" s="20">
        <v>19.544215803409202</v>
      </c>
      <c r="L976" s="20">
        <v>17.964280191742699</v>
      </c>
      <c r="M976" s="51">
        <v>15.2298118372763</v>
      </c>
    </row>
    <row r="977" spans="1:13" x14ac:dyDescent="0.35">
      <c r="A977" s="19" t="str">
        <f>B3&amp;C960&amp;D977</f>
        <v>DISTRIBUCION VOLUMEN X CRITERIO (Consumiciones)Postres Ing.DE 15 A 19 AÑOS</v>
      </c>
      <c r="B977" s="19">
        <v>0</v>
      </c>
      <c r="C977" s="19">
        <v>0</v>
      </c>
      <c r="D977" s="19" t="s">
        <v>39</v>
      </c>
      <c r="E977" s="20">
        <v>0.57370796929917001</v>
      </c>
      <c r="F977" s="20">
        <v>0.42454590636424799</v>
      </c>
      <c r="G977" s="20">
        <v>2.9361994139129002</v>
      </c>
      <c r="H977" s="20">
        <v>0.29362726781767601</v>
      </c>
      <c r="I977" s="20">
        <v>2.7154634612515101</v>
      </c>
      <c r="J977" s="20">
        <v>0.73290708940132299</v>
      </c>
      <c r="K977" s="20" t="s">
        <v>282</v>
      </c>
      <c r="L977" s="20">
        <v>0.61314180816367603</v>
      </c>
      <c r="M977" s="51">
        <v>0.94019054065390295</v>
      </c>
    </row>
    <row r="978" spans="1:13" x14ac:dyDescent="0.35">
      <c r="A978" s="19" t="str">
        <f>B3&amp;C960&amp;D978</f>
        <v>DISTRIBUCION VOLUMEN X CRITERIO (Consumiciones)Postres Ing.DE 20 A 24 AÑOS</v>
      </c>
      <c r="B978" s="19">
        <v>0</v>
      </c>
      <c r="C978" s="19">
        <v>0</v>
      </c>
      <c r="D978" s="19" t="s">
        <v>40</v>
      </c>
      <c r="E978" s="20">
        <v>1.0393160201032099</v>
      </c>
      <c r="F978" s="20">
        <v>1.80631953088798</v>
      </c>
      <c r="G978" s="20">
        <v>1.4537697872036099</v>
      </c>
      <c r="H978" s="20">
        <v>0.922473462392008</v>
      </c>
      <c r="I978" s="20">
        <v>1.17943272918389</v>
      </c>
      <c r="J978" s="20">
        <v>0.63925979627833096</v>
      </c>
      <c r="K978" s="20">
        <v>1.6328079046773201</v>
      </c>
      <c r="L978" s="20">
        <v>1.2103821376841899</v>
      </c>
      <c r="M978" s="51">
        <v>1.5960518244823201</v>
      </c>
    </row>
    <row r="979" spans="1:13" x14ac:dyDescent="0.35">
      <c r="A979" s="19" t="str">
        <f>B3&amp;C960&amp;D979</f>
        <v>DISTRIBUCION VOLUMEN X CRITERIO (Consumiciones)Postres Ing.DE 25 A 34 AÑOS</v>
      </c>
      <c r="B979" s="19">
        <v>0</v>
      </c>
      <c r="C979" s="19">
        <v>0</v>
      </c>
      <c r="D979" s="19" t="s">
        <v>41</v>
      </c>
      <c r="E979" s="20">
        <v>7.1984349478084599</v>
      </c>
      <c r="F979" s="20">
        <v>6.3801617264662198</v>
      </c>
      <c r="G979" s="20">
        <v>6.1404219079847104</v>
      </c>
      <c r="H979" s="20">
        <v>7.3385695030429199</v>
      </c>
      <c r="I979" s="20">
        <v>4.54577347627656</v>
      </c>
      <c r="J979" s="20">
        <v>5.4170447530790904</v>
      </c>
      <c r="K979" s="20">
        <v>5.86513689792453</v>
      </c>
      <c r="L979" s="20">
        <v>4.05735611850141</v>
      </c>
      <c r="M979" s="51">
        <v>5.2567896319626302</v>
      </c>
    </row>
    <row r="980" spans="1:13" x14ac:dyDescent="0.35">
      <c r="A980" s="19" t="str">
        <f>B3&amp;C960&amp;D980</f>
        <v>DISTRIBUCION VOLUMEN X CRITERIO (Consumiciones)Postres Ing.DE 35 A 49 AÑOS</v>
      </c>
      <c r="B980" s="19">
        <v>0</v>
      </c>
      <c r="C980" s="19">
        <v>0</v>
      </c>
      <c r="D980" s="19" t="s">
        <v>42</v>
      </c>
      <c r="E980" s="20">
        <v>24.319877207258401</v>
      </c>
      <c r="F980" s="20">
        <v>22.601603169953101</v>
      </c>
      <c r="G980" s="20">
        <v>21.483251939505099</v>
      </c>
      <c r="H980" s="20">
        <v>22.0625208950099</v>
      </c>
      <c r="I980" s="20">
        <v>18.819760827997602</v>
      </c>
      <c r="J980" s="20">
        <v>21.803637674287899</v>
      </c>
      <c r="K980" s="20">
        <v>19.861897949578999</v>
      </c>
      <c r="L980" s="20">
        <v>17.090952584965599</v>
      </c>
      <c r="M980" s="51">
        <v>18.317430516212401</v>
      </c>
    </row>
    <row r="981" spans="1:13" x14ac:dyDescent="0.35">
      <c r="A981" s="19" t="str">
        <f>B3&amp;C960&amp;D981</f>
        <v>DISTRIBUCION VOLUMEN X CRITERIO (Consumiciones)Postres Ing.DE 50 A 59 AÑOS</v>
      </c>
      <c r="B981" s="19">
        <v>0</v>
      </c>
      <c r="C981" s="19">
        <v>0</v>
      </c>
      <c r="D981" s="19" t="s">
        <v>43</v>
      </c>
      <c r="E981" s="20">
        <v>25.464977693577399</v>
      </c>
      <c r="F981" s="20">
        <v>27.681964389629101</v>
      </c>
      <c r="G981" s="20">
        <v>23.645696240938602</v>
      </c>
      <c r="H981" s="20">
        <v>27.6536284326436</v>
      </c>
      <c r="I981" s="20">
        <v>30.007572370396598</v>
      </c>
      <c r="J981" s="20">
        <v>31.3152783016881</v>
      </c>
      <c r="K981" s="20">
        <v>29.508666533283101</v>
      </c>
      <c r="L981" s="20">
        <v>32.579695362340601</v>
      </c>
      <c r="M981" s="51">
        <v>34.7449365595185</v>
      </c>
    </row>
    <row r="982" spans="1:13" x14ac:dyDescent="0.35">
      <c r="A982" s="19" t="str">
        <f>B3&amp;C960&amp;D982</f>
        <v>DISTRIBUCION VOLUMEN X CRITERIO (Consumiciones)Postres Ing.DE 60 A 75 AÑOS</v>
      </c>
      <c r="B982" s="19">
        <v>0</v>
      </c>
      <c r="C982" s="19">
        <v>0</v>
      </c>
      <c r="D982" s="19" t="s">
        <v>44</v>
      </c>
      <c r="E982" s="20">
        <v>41.4036817991622</v>
      </c>
      <c r="F982" s="20">
        <v>41.105405571567701</v>
      </c>
      <c r="G982" s="20">
        <v>44.340664897711797</v>
      </c>
      <c r="H982" s="20">
        <v>41.729168904292202</v>
      </c>
      <c r="I982" s="20">
        <v>42.731987293738001</v>
      </c>
      <c r="J982" s="20">
        <v>40.091871435100401</v>
      </c>
      <c r="K982" s="20">
        <v>43.1314888774507</v>
      </c>
      <c r="L982" s="20">
        <v>44.448473761638098</v>
      </c>
      <c r="M982" s="51">
        <v>39.144604722435901</v>
      </c>
    </row>
    <row r="983" spans="1:13" x14ac:dyDescent="0.35">
      <c r="A983" s="19" t="str">
        <f>B3&amp;C960&amp;D983</f>
        <v>DISTRIBUCION VOLUMEN X CRITERIO (Consumiciones)Postres Ing.NIVEL ALTO</v>
      </c>
      <c r="B983" s="19">
        <v>0</v>
      </c>
      <c r="C983" s="19">
        <v>0</v>
      </c>
      <c r="D983" s="19" t="s">
        <v>256</v>
      </c>
      <c r="E983" s="20">
        <v>22.406462748042902</v>
      </c>
      <c r="F983" s="20">
        <v>22.052484509457699</v>
      </c>
      <c r="G983" s="20">
        <v>22.278267042617902</v>
      </c>
      <c r="H983" s="20">
        <v>22.3904496379207</v>
      </c>
      <c r="I983" s="20">
        <v>24.525623044901501</v>
      </c>
      <c r="J983" s="20">
        <v>27.0569088541741</v>
      </c>
      <c r="K983" s="20">
        <v>27.714936471921199</v>
      </c>
      <c r="L983" s="20">
        <v>23.377294464628498</v>
      </c>
      <c r="M983" s="51">
        <v>27.003092094474901</v>
      </c>
    </row>
    <row r="984" spans="1:13" x14ac:dyDescent="0.35">
      <c r="A984" s="19" t="str">
        <f>B3&amp;C960&amp;D984</f>
        <v>DISTRIBUCION VOLUMEN X CRITERIO (Consumiciones)Postres Ing.NIVEL MEDIO ALTO</v>
      </c>
      <c r="B984" s="19">
        <v>0</v>
      </c>
      <c r="C984" s="19">
        <v>0</v>
      </c>
      <c r="D984" s="19" t="s">
        <v>257</v>
      </c>
      <c r="E984" s="20">
        <v>19.787280877158999</v>
      </c>
      <c r="F984" s="20">
        <v>14.842333134346299</v>
      </c>
      <c r="G984" s="20">
        <v>15.052213480518599</v>
      </c>
      <c r="H984" s="20">
        <v>16.886668113874599</v>
      </c>
      <c r="I984" s="20">
        <v>18.059132579252601</v>
      </c>
      <c r="J984" s="20">
        <v>15.395852910687401</v>
      </c>
      <c r="K984" s="20">
        <v>15.0580802859707</v>
      </c>
      <c r="L984" s="20">
        <v>13.0389234405301</v>
      </c>
      <c r="M984" s="51">
        <v>14.427126255006</v>
      </c>
    </row>
    <row r="985" spans="1:13" x14ac:dyDescent="0.35">
      <c r="A985" s="19" t="str">
        <f>B3&amp;C960&amp;D985</f>
        <v>DISTRIBUCION VOLUMEN X CRITERIO (Consumiciones)Postres Ing.NIVEL MEDIO</v>
      </c>
      <c r="B985" s="19">
        <v>0</v>
      </c>
      <c r="C985" s="19">
        <v>0</v>
      </c>
      <c r="D985" s="19" t="s">
        <v>258</v>
      </c>
      <c r="E985" s="20">
        <v>23.394952250572299</v>
      </c>
      <c r="F985" s="20">
        <v>23.808234111348501</v>
      </c>
      <c r="G985" s="20">
        <v>26.9699915417415</v>
      </c>
      <c r="H985" s="20">
        <v>24.955316825077901</v>
      </c>
      <c r="I985" s="20">
        <v>27.571899617019501</v>
      </c>
      <c r="J985" s="20">
        <v>23.5953634491236</v>
      </c>
      <c r="K985" s="20">
        <v>21.522021809208301</v>
      </c>
      <c r="L985" s="20">
        <v>21.7284505811438</v>
      </c>
      <c r="M985" s="51">
        <v>24.3026952013055</v>
      </c>
    </row>
    <row r="986" spans="1:13" x14ac:dyDescent="0.35">
      <c r="A986" s="19" t="str">
        <f>B3&amp;C960&amp;D986</f>
        <v>DISTRIBUCION VOLUMEN X CRITERIO (Consumiciones)Postres Ing.NIVEL MEDIO BAJO</v>
      </c>
      <c r="B986" s="19">
        <v>0</v>
      </c>
      <c r="C986" s="19">
        <v>0</v>
      </c>
      <c r="D986" s="19" t="s">
        <v>259</v>
      </c>
      <c r="E986" s="20">
        <v>15.5562724047507</v>
      </c>
      <c r="F986" s="20">
        <v>21.492573665864299</v>
      </c>
      <c r="G986" s="20">
        <v>13.1850609632365</v>
      </c>
      <c r="H986" s="20">
        <v>9.9471970809765793</v>
      </c>
      <c r="I986" s="20">
        <v>12.4526766746788</v>
      </c>
      <c r="J986" s="20">
        <v>14.8743866290275</v>
      </c>
      <c r="K986" s="20">
        <v>15.4920632905938</v>
      </c>
      <c r="L986" s="20">
        <v>16.0579647128754</v>
      </c>
      <c r="M986" s="51">
        <v>15.6887379681902</v>
      </c>
    </row>
    <row r="987" spans="1:13" x14ac:dyDescent="0.35">
      <c r="A987" s="19" t="str">
        <f>B3&amp;C960&amp;D987</f>
        <v>DISTRIBUCION VOLUMEN X CRITERIO (Consumiciones)Postres Ing.HOMBRE</v>
      </c>
      <c r="B987" s="19">
        <v>0</v>
      </c>
      <c r="C987" s="19">
        <v>0</v>
      </c>
      <c r="D987" s="19" t="s">
        <v>21</v>
      </c>
      <c r="E987" s="20">
        <v>52.152118630903203</v>
      </c>
      <c r="F987" s="20">
        <v>51.915162825588197</v>
      </c>
      <c r="G987" s="20">
        <v>51.768616704319797</v>
      </c>
      <c r="H987" s="20">
        <v>50.055348139228499</v>
      </c>
      <c r="I987" s="20">
        <v>50.1923148020824</v>
      </c>
      <c r="J987" s="20">
        <v>49.712733506960099</v>
      </c>
      <c r="K987" s="20">
        <v>50.120078573807199</v>
      </c>
      <c r="L987" s="20">
        <v>46.8148809126929</v>
      </c>
      <c r="M987" s="51">
        <v>46.831247704027902</v>
      </c>
    </row>
    <row r="988" spans="1:13" x14ac:dyDescent="0.35">
      <c r="A988" s="19" t="str">
        <f>B3&amp;C960&amp;D988</f>
        <v>DISTRIBUCION VOLUMEN X CRITERIO (Consumiciones)Postres Ing.MUJER</v>
      </c>
      <c r="B988" s="19">
        <v>0</v>
      </c>
      <c r="C988" s="19">
        <v>0</v>
      </c>
      <c r="D988" s="19" t="s">
        <v>22</v>
      </c>
      <c r="E988" s="20">
        <v>47.847881369096797</v>
      </c>
      <c r="F988" s="20">
        <v>48.084837174411902</v>
      </c>
      <c r="G988" s="20">
        <v>48.231383295680203</v>
      </c>
      <c r="H988" s="20">
        <v>49.944651860771501</v>
      </c>
      <c r="I988" s="20">
        <v>49.8076851979176</v>
      </c>
      <c r="J988" s="20">
        <v>50.287266493039901</v>
      </c>
      <c r="K988" s="20">
        <v>49.879921426192801</v>
      </c>
      <c r="L988" s="20">
        <v>53.185119087307001</v>
      </c>
      <c r="M988" s="51">
        <v>53.168752295972098</v>
      </c>
    </row>
    <row r="989" spans="1:13" x14ac:dyDescent="0.35">
      <c r="A989" s="19" t="str">
        <f>B3&amp;C989&amp;D989</f>
        <v>DISTRIBUCION VOLUMEN X CRITERIO (Consumiciones)Yogures Ing.T.ESPAÑA</v>
      </c>
      <c r="B989" s="19">
        <v>0</v>
      </c>
      <c r="C989" s="19" t="s">
        <v>185</v>
      </c>
      <c r="D989" s="19" t="s">
        <v>36</v>
      </c>
      <c r="E989" s="20">
        <v>100</v>
      </c>
      <c r="F989" s="20">
        <v>100</v>
      </c>
      <c r="G989" s="20">
        <v>100</v>
      </c>
      <c r="H989" s="20">
        <v>100</v>
      </c>
      <c r="I989" s="20">
        <v>100</v>
      </c>
      <c r="J989" s="20">
        <v>100</v>
      </c>
      <c r="K989" s="20">
        <v>100</v>
      </c>
      <c r="L989" s="20">
        <v>100</v>
      </c>
      <c r="M989" s="51">
        <v>100</v>
      </c>
    </row>
    <row r="990" spans="1:13" x14ac:dyDescent="0.35">
      <c r="A990" s="19" t="str">
        <f>B3&amp;C989&amp;D990</f>
        <v>DISTRIBUCION VOLUMEN X CRITERIO (Consumiciones)Yogures Ing.BCN AM</v>
      </c>
      <c r="B990" s="19">
        <v>0</v>
      </c>
      <c r="C990" s="19">
        <v>0</v>
      </c>
      <c r="D990" s="19" t="s">
        <v>1</v>
      </c>
      <c r="E990" s="20">
        <v>11.987085859633201</v>
      </c>
      <c r="F990" s="20">
        <v>13.1794921836882</v>
      </c>
      <c r="G990" s="20">
        <v>14.3407334273929</v>
      </c>
      <c r="H990" s="20">
        <v>14.0542032794938</v>
      </c>
      <c r="I990" s="20">
        <v>10.868111467438601</v>
      </c>
      <c r="J990" s="20">
        <v>15.114108473003601</v>
      </c>
      <c r="K990" s="20">
        <v>15.9450748827186</v>
      </c>
      <c r="L990" s="20">
        <v>12.4957549863331</v>
      </c>
      <c r="M990" s="51">
        <v>19.717577259084699</v>
      </c>
    </row>
    <row r="991" spans="1:13" x14ac:dyDescent="0.35">
      <c r="A991" s="19" t="str">
        <f>B3&amp;C989&amp;D991</f>
        <v>DISTRIBUCION VOLUMEN X CRITERIO (Consumiciones)Yogures Ing.REST.CAT ARAGON</v>
      </c>
      <c r="B991" s="19">
        <v>0</v>
      </c>
      <c r="C991" s="19">
        <v>0</v>
      </c>
      <c r="D991" s="19" t="s">
        <v>2</v>
      </c>
      <c r="E991" s="20">
        <v>27.1468476162655</v>
      </c>
      <c r="F991" s="20">
        <v>28.1021487538789</v>
      </c>
      <c r="G991" s="20">
        <v>28.599356960317099</v>
      </c>
      <c r="H991" s="20">
        <v>28.8279264745197</v>
      </c>
      <c r="I991" s="20">
        <v>35.010051693128702</v>
      </c>
      <c r="J991" s="20">
        <v>26.1209203753643</v>
      </c>
      <c r="K991" s="20">
        <v>27.8593337162214</v>
      </c>
      <c r="L991" s="20">
        <v>33.522465673216601</v>
      </c>
      <c r="M991" s="51">
        <v>31.753414473898001</v>
      </c>
    </row>
    <row r="992" spans="1:13" x14ac:dyDescent="0.35">
      <c r="A992" s="19" t="str">
        <f>B3&amp;C989&amp;D992</f>
        <v>DISTRIBUCION VOLUMEN X CRITERIO (Consumiciones)Yogures Ing.LEVANTE</v>
      </c>
      <c r="B992" s="19">
        <v>0</v>
      </c>
      <c r="C992" s="19">
        <v>0</v>
      </c>
      <c r="D992" s="19" t="s">
        <v>3</v>
      </c>
      <c r="E992" s="20">
        <v>14.2633238859566</v>
      </c>
      <c r="F992" s="20">
        <v>11.4452467846757</v>
      </c>
      <c r="G992" s="20">
        <v>14.4102649224332</v>
      </c>
      <c r="H992" s="20">
        <v>7.28039654742655</v>
      </c>
      <c r="I992" s="20">
        <v>10.8001346863519</v>
      </c>
      <c r="J992" s="20">
        <v>15.029083899785601</v>
      </c>
      <c r="K992" s="20">
        <v>7.9129029179700403</v>
      </c>
      <c r="L992" s="20">
        <v>9.6364772618574897</v>
      </c>
      <c r="M992" s="51">
        <v>8.0997827639307296</v>
      </c>
    </row>
    <row r="993" spans="1:13" x14ac:dyDescent="0.35">
      <c r="A993" s="19" t="str">
        <f>B3&amp;C989&amp;D993</f>
        <v>DISTRIBUCION VOLUMEN X CRITERIO (Consumiciones)Yogures Ing.ANDALUCIA</v>
      </c>
      <c r="B993" s="19">
        <v>0</v>
      </c>
      <c r="C993" s="19">
        <v>0</v>
      </c>
      <c r="D993" s="19" t="s">
        <v>4</v>
      </c>
      <c r="E993" s="20">
        <v>10.3694883178838</v>
      </c>
      <c r="F993" s="20">
        <v>12.613643904057501</v>
      </c>
      <c r="G993" s="20">
        <v>10.0794433169035</v>
      </c>
      <c r="H993" s="20">
        <v>7.1045074364071699</v>
      </c>
      <c r="I993" s="20">
        <v>9.7273778069839594</v>
      </c>
      <c r="J993" s="20">
        <v>6.8422013353924402</v>
      </c>
      <c r="K993" s="20">
        <v>9.4963862743410594</v>
      </c>
      <c r="L993" s="20">
        <v>9.2968947196030101</v>
      </c>
      <c r="M993" s="51">
        <v>6.2443767084257598</v>
      </c>
    </row>
    <row r="994" spans="1:13" x14ac:dyDescent="0.35">
      <c r="A994" s="19" t="str">
        <f>B3&amp;C989&amp;D994</f>
        <v>DISTRIBUCION VOLUMEN X CRITERIO (Consumiciones)Yogures Ing.MDD AM</v>
      </c>
      <c r="B994" s="19">
        <v>0</v>
      </c>
      <c r="C994" s="19">
        <v>0</v>
      </c>
      <c r="D994" s="19" t="s">
        <v>5</v>
      </c>
      <c r="E994" s="20">
        <v>9.0446107955791408</v>
      </c>
      <c r="F994" s="20">
        <v>8.3554031109116096</v>
      </c>
      <c r="G994" s="20">
        <v>9.2788071754002299</v>
      </c>
      <c r="H994" s="20">
        <v>11.191604984501501</v>
      </c>
      <c r="I994" s="20">
        <v>8.2407301303687905</v>
      </c>
      <c r="J994" s="20">
        <v>10.407833350364401</v>
      </c>
      <c r="K994" s="20">
        <v>11.532577978315899</v>
      </c>
      <c r="L994" s="20">
        <v>8.2950042464629696</v>
      </c>
      <c r="M994" s="51">
        <v>7.97908637214179</v>
      </c>
    </row>
    <row r="995" spans="1:13" x14ac:dyDescent="0.35">
      <c r="A995" s="19" t="str">
        <f>B3&amp;C989&amp;D995</f>
        <v>DISTRIBUCION VOLUMEN X CRITERIO (Consumiciones)Yogures Ing.RTO CENTRO</v>
      </c>
      <c r="B995" s="19">
        <v>0</v>
      </c>
      <c r="C995" s="19">
        <v>0</v>
      </c>
      <c r="D995" s="19" t="s">
        <v>6</v>
      </c>
      <c r="E995" s="20">
        <v>2.37959277420621</v>
      </c>
      <c r="F995" s="20">
        <v>4.6644148012256297</v>
      </c>
      <c r="G995" s="20">
        <v>5.5176016753953796</v>
      </c>
      <c r="H995" s="20">
        <v>7.4463858956225399</v>
      </c>
      <c r="I995" s="20">
        <v>3.2382916556917198</v>
      </c>
      <c r="J995" s="20">
        <v>3.4505783474270202</v>
      </c>
      <c r="K995" s="20">
        <v>5.8931391025314497</v>
      </c>
      <c r="L995" s="20">
        <v>5.1092688837164797</v>
      </c>
      <c r="M995" s="51">
        <v>4.9007157456919304</v>
      </c>
    </row>
    <row r="996" spans="1:13" x14ac:dyDescent="0.35">
      <c r="A996" s="19" t="str">
        <f>B3&amp;C989&amp;D996</f>
        <v>DISTRIBUCION VOLUMEN X CRITERIO (Consumiciones)Yogures Ing.NORTE-CENTRO</v>
      </c>
      <c r="B996" s="19">
        <v>0</v>
      </c>
      <c r="C996" s="19">
        <v>0</v>
      </c>
      <c r="D996" s="19" t="s">
        <v>7</v>
      </c>
      <c r="E996" s="20">
        <v>10.396366141969301</v>
      </c>
      <c r="F996" s="20">
        <v>8.6229893245379508</v>
      </c>
      <c r="G996" s="20">
        <v>4.8184323671211198</v>
      </c>
      <c r="H996" s="20">
        <v>8.4686132944629797</v>
      </c>
      <c r="I996" s="20">
        <v>8.9614378854242798</v>
      </c>
      <c r="J996" s="20">
        <v>10.428541759259099</v>
      </c>
      <c r="K996" s="20">
        <v>5.1493901600109098</v>
      </c>
      <c r="L996" s="20">
        <v>5.8847524442524897</v>
      </c>
      <c r="M996" s="51">
        <v>8.6637326720353496</v>
      </c>
    </row>
    <row r="997" spans="1:13" x14ac:dyDescent="0.35">
      <c r="A997" s="19" t="str">
        <f>B3&amp;C989&amp;D997</f>
        <v>DISTRIBUCION VOLUMEN X CRITERIO (Consumiciones)Yogures Ing.NOROESTE</v>
      </c>
      <c r="B997" s="19">
        <v>0</v>
      </c>
      <c r="C997" s="19">
        <v>0</v>
      </c>
      <c r="D997" s="19" t="s">
        <v>8</v>
      </c>
      <c r="E997" s="20">
        <v>14.4126682558477</v>
      </c>
      <c r="F997" s="20">
        <v>13.0166377173637</v>
      </c>
      <c r="G997" s="20">
        <v>12.955374166964001</v>
      </c>
      <c r="H997" s="20">
        <v>15.626372477745001</v>
      </c>
      <c r="I997" s="20">
        <v>13.153842045856701</v>
      </c>
      <c r="J997" s="20">
        <v>12.606723872301901</v>
      </c>
      <c r="K997" s="20">
        <v>16.211187942421599</v>
      </c>
      <c r="L997" s="20">
        <v>15.7593922195523</v>
      </c>
      <c r="M997" s="51">
        <v>12.641324307852299</v>
      </c>
    </row>
    <row r="998" spans="1:13" x14ac:dyDescent="0.35">
      <c r="A998" s="19" t="str">
        <f>B3&amp;C989&amp;D998</f>
        <v>DISTRIBUCION VOLUMEN X CRITERIO (Consumiciones)Yogures Ing.&lt;2MIL</v>
      </c>
      <c r="B998" s="19">
        <v>0</v>
      </c>
      <c r="C998" s="19">
        <v>0</v>
      </c>
      <c r="D998" s="19" t="s">
        <v>9</v>
      </c>
      <c r="E998" s="20">
        <v>3.2045769604421799</v>
      </c>
      <c r="F998" s="20">
        <v>2.3327533714553401</v>
      </c>
      <c r="G998" s="20">
        <v>1.9561189547964399</v>
      </c>
      <c r="H998" s="20">
        <v>1.7772443228839601</v>
      </c>
      <c r="I998" s="20">
        <v>2.77117621554885</v>
      </c>
      <c r="J998" s="20">
        <v>6.2811483310170697</v>
      </c>
      <c r="K998" s="20">
        <v>4.7202932430794702</v>
      </c>
      <c r="L998" s="20">
        <v>2.8532799216216</v>
      </c>
      <c r="M998" s="51">
        <v>3.6070927854007202</v>
      </c>
    </row>
    <row r="999" spans="1:13" x14ac:dyDescent="0.35">
      <c r="A999" s="19" t="str">
        <f>B3&amp;C989&amp;D999</f>
        <v>DISTRIBUCION VOLUMEN X CRITERIO (Consumiciones)Yogures Ing.2-5MIL</v>
      </c>
      <c r="B999" s="19">
        <v>0</v>
      </c>
      <c r="C999" s="19">
        <v>0</v>
      </c>
      <c r="D999" s="19" t="s">
        <v>10</v>
      </c>
      <c r="E999" s="20">
        <v>3.6408183167614001</v>
      </c>
      <c r="F999" s="20">
        <v>7.8224672612658299</v>
      </c>
      <c r="G999" s="20">
        <v>3.2307473423146198</v>
      </c>
      <c r="H999" s="20">
        <v>5.6246705663780201</v>
      </c>
      <c r="I999" s="20">
        <v>4.79501606189055</v>
      </c>
      <c r="J999" s="20">
        <v>5.0836622908841402</v>
      </c>
      <c r="K999" s="20">
        <v>4.5984517037055204</v>
      </c>
      <c r="L999" s="20">
        <v>3.67234697515602</v>
      </c>
      <c r="M999" s="51">
        <v>3.14806211318942</v>
      </c>
    </row>
    <row r="1000" spans="1:13" x14ac:dyDescent="0.35">
      <c r="A1000" s="19" t="str">
        <f>B3&amp;C989&amp;D1000</f>
        <v>DISTRIBUCION VOLUMEN X CRITERIO (Consumiciones)Yogures Ing.5-10MIL</v>
      </c>
      <c r="B1000" s="19">
        <v>0</v>
      </c>
      <c r="C1000" s="19">
        <v>0</v>
      </c>
      <c r="D1000" s="19" t="s">
        <v>11</v>
      </c>
      <c r="E1000" s="20">
        <v>8.7130978104533607</v>
      </c>
      <c r="F1000" s="20">
        <v>5.8877056538964503</v>
      </c>
      <c r="G1000" s="20">
        <v>2.52333470937646</v>
      </c>
      <c r="H1000" s="20">
        <v>4.4138541403773504</v>
      </c>
      <c r="I1000" s="20">
        <v>6.7396253945323501</v>
      </c>
      <c r="J1000" s="20">
        <v>5.9811849243372102</v>
      </c>
      <c r="K1000" s="20">
        <v>7.3031296708392102</v>
      </c>
      <c r="L1000" s="20">
        <v>3.7807236668570101</v>
      </c>
      <c r="M1000" s="51">
        <v>2.7451379460927998</v>
      </c>
    </row>
    <row r="1001" spans="1:13" x14ac:dyDescent="0.35">
      <c r="A1001" s="19" t="str">
        <f>B3&amp;C989&amp;D1001</f>
        <v>DISTRIBUCION VOLUMEN X CRITERIO (Consumiciones)Yogures Ing.10-30MIL</v>
      </c>
      <c r="B1001" s="19">
        <v>0</v>
      </c>
      <c r="C1001" s="19">
        <v>0</v>
      </c>
      <c r="D1001" s="19" t="s">
        <v>12</v>
      </c>
      <c r="E1001" s="20">
        <v>35.568384959419397</v>
      </c>
      <c r="F1001" s="20">
        <v>32.593180975428901</v>
      </c>
      <c r="G1001" s="20">
        <v>37.155858979651398</v>
      </c>
      <c r="H1001" s="20">
        <v>32.587508947243101</v>
      </c>
      <c r="I1001" s="20">
        <v>36.7263070142806</v>
      </c>
      <c r="J1001" s="20">
        <v>28.919383186038001</v>
      </c>
      <c r="K1001" s="20">
        <v>28.451241195477198</v>
      </c>
      <c r="L1001" s="20">
        <v>41.643604362987098</v>
      </c>
      <c r="M1001" s="51">
        <v>35.3176869470526</v>
      </c>
    </row>
    <row r="1002" spans="1:13" x14ac:dyDescent="0.35">
      <c r="A1002" s="19" t="str">
        <f>B3&amp;C989&amp;D1002</f>
        <v>DISTRIBUCION VOLUMEN X CRITERIO (Consumiciones)Yogures Ing.30-100MIL</v>
      </c>
      <c r="B1002" s="19">
        <v>0</v>
      </c>
      <c r="C1002" s="19">
        <v>0</v>
      </c>
      <c r="D1002" s="19" t="s">
        <v>13</v>
      </c>
      <c r="E1002" s="20">
        <v>16.997793134410699</v>
      </c>
      <c r="F1002" s="20">
        <v>14.3989636800094</v>
      </c>
      <c r="G1002" s="20">
        <v>15.4682516671499</v>
      </c>
      <c r="H1002" s="20">
        <v>16.709922714729402</v>
      </c>
      <c r="I1002" s="20">
        <v>9.7767084936580595</v>
      </c>
      <c r="J1002" s="20">
        <v>17.470580896569501</v>
      </c>
      <c r="K1002" s="20">
        <v>15.507903359989101</v>
      </c>
      <c r="L1002" s="20">
        <v>18.089364132025899</v>
      </c>
      <c r="M1002" s="51">
        <v>24.356696711976401</v>
      </c>
    </row>
    <row r="1003" spans="1:13" x14ac:dyDescent="0.35">
      <c r="A1003" s="19" t="str">
        <f>B3&amp;C989&amp;D1003</f>
        <v>DISTRIBUCION VOLUMEN X CRITERIO (Consumiciones)Yogures Ing.100-200MIL</v>
      </c>
      <c r="B1003" s="19">
        <v>0</v>
      </c>
      <c r="C1003" s="19">
        <v>0</v>
      </c>
      <c r="D1003" s="19" t="s">
        <v>14</v>
      </c>
      <c r="E1003" s="20">
        <v>6.9776957171644201</v>
      </c>
      <c r="F1003" s="20">
        <v>7.6491246901774002</v>
      </c>
      <c r="G1003" s="20">
        <v>6.3818045422357201</v>
      </c>
      <c r="H1003" s="20">
        <v>7.2820517029867498</v>
      </c>
      <c r="I1003" s="20">
        <v>7.3854500723667602</v>
      </c>
      <c r="J1003" s="20">
        <v>5.9369662579656097</v>
      </c>
      <c r="K1003" s="20">
        <v>6.0977570604500597</v>
      </c>
      <c r="L1003" s="20">
        <v>6.1309614977695199</v>
      </c>
      <c r="M1003" s="51">
        <v>5.4942917081761102</v>
      </c>
    </row>
    <row r="1004" spans="1:13" x14ac:dyDescent="0.35">
      <c r="A1004" s="19" t="str">
        <f>B3&amp;C989&amp;D1004</f>
        <v>DISTRIBUCION VOLUMEN X CRITERIO (Consumiciones)Yogures Ing.200-500MIL</v>
      </c>
      <c r="B1004" s="19">
        <v>0</v>
      </c>
      <c r="C1004" s="19">
        <v>0</v>
      </c>
      <c r="D1004" s="19" t="s">
        <v>15</v>
      </c>
      <c r="E1004" s="20">
        <v>12.7168455424511</v>
      </c>
      <c r="F1004" s="20">
        <v>10.711547844415399</v>
      </c>
      <c r="G1004" s="20">
        <v>17.0381480112225</v>
      </c>
      <c r="H1004" s="20">
        <v>15.624273661529299</v>
      </c>
      <c r="I1004" s="20">
        <v>18.6497693224679</v>
      </c>
      <c r="J1004" s="20">
        <v>16.241042886316201</v>
      </c>
      <c r="K1004" s="20">
        <v>17.651748668527201</v>
      </c>
      <c r="L1004" s="20">
        <v>8.2488038887745496</v>
      </c>
      <c r="M1004" s="51">
        <v>11.624459782795601</v>
      </c>
    </row>
    <row r="1005" spans="1:13" x14ac:dyDescent="0.35">
      <c r="A1005" s="19" t="str">
        <f>B3&amp;C989&amp;D1005</f>
        <v>DISTRIBUCION VOLUMEN X CRITERIO (Consumiciones)Yogures Ing.&gt;500MIL</v>
      </c>
      <c r="B1005" s="19">
        <v>0</v>
      </c>
      <c r="C1005" s="19">
        <v>0</v>
      </c>
      <c r="D1005" s="19" t="s">
        <v>16</v>
      </c>
      <c r="E1005" s="20">
        <v>12.1807533669752</v>
      </c>
      <c r="F1005" s="20">
        <v>18.604237006967299</v>
      </c>
      <c r="G1005" s="20">
        <v>16.245751960861501</v>
      </c>
      <c r="H1005" s="20">
        <v>15.980469787800301</v>
      </c>
      <c r="I1005" s="20">
        <v>13.155923891349399</v>
      </c>
      <c r="J1005" s="20">
        <v>14.086023866499501</v>
      </c>
      <c r="K1005" s="20">
        <v>15.669465730640001</v>
      </c>
      <c r="L1005" s="20">
        <v>15.580930627577899</v>
      </c>
      <c r="M1005" s="51">
        <v>13.7065815158338</v>
      </c>
    </row>
    <row r="1006" spans="1:13" x14ac:dyDescent="0.35">
      <c r="A1006" s="19" t="str">
        <f>B3&amp;C989&amp;D1006</f>
        <v>DISTRIBUCION VOLUMEN X CRITERIO (Consumiciones)Yogures Ing.DE 15 A 19 AÑOS</v>
      </c>
      <c r="B1006" s="19">
        <v>0</v>
      </c>
      <c r="C1006" s="19">
        <v>0</v>
      </c>
      <c r="D1006" s="19" t="s">
        <v>39</v>
      </c>
      <c r="E1006" s="20" t="s">
        <v>282</v>
      </c>
      <c r="F1006" s="20" t="s">
        <v>282</v>
      </c>
      <c r="G1006" s="20">
        <v>3.3737131930919002</v>
      </c>
      <c r="H1006" s="20" t="s">
        <v>282</v>
      </c>
      <c r="I1006" s="20" t="s">
        <v>282</v>
      </c>
      <c r="J1006" s="20" t="s">
        <v>282</v>
      </c>
      <c r="K1006" s="20" t="s">
        <v>282</v>
      </c>
      <c r="L1006" s="20">
        <v>0.31082056737383101</v>
      </c>
      <c r="M1006" s="51">
        <v>1.82692839610671</v>
      </c>
    </row>
    <row r="1007" spans="1:13" x14ac:dyDescent="0.35">
      <c r="A1007" s="19" t="str">
        <f>B3&amp;C989&amp;D1007</f>
        <v>DISTRIBUCION VOLUMEN X CRITERIO (Consumiciones)Yogures Ing.DE 20 A 24 AÑOS</v>
      </c>
      <c r="B1007" s="19">
        <v>0</v>
      </c>
      <c r="C1007" s="19">
        <v>0</v>
      </c>
      <c r="D1007" s="19" t="s">
        <v>40</v>
      </c>
      <c r="E1007" s="20">
        <v>0.93262779045108801</v>
      </c>
      <c r="F1007" s="20" t="s">
        <v>282</v>
      </c>
      <c r="G1007" s="20">
        <v>0.81669499590959505</v>
      </c>
      <c r="H1007" s="20">
        <v>1.1212416513610699</v>
      </c>
      <c r="I1007" s="20">
        <v>0.77473309383058697</v>
      </c>
      <c r="J1007" s="20" t="s">
        <v>282</v>
      </c>
      <c r="K1007" s="20">
        <v>2.4947932492267602</v>
      </c>
      <c r="L1007" s="20">
        <v>0.79819915186684898</v>
      </c>
      <c r="M1007" s="51">
        <v>2.8020988126911499</v>
      </c>
    </row>
    <row r="1008" spans="1:13" x14ac:dyDescent="0.35">
      <c r="A1008" s="19" t="str">
        <f>B3&amp;C989&amp;D1008</f>
        <v>DISTRIBUCION VOLUMEN X CRITERIO (Consumiciones)Yogures Ing.DE 25 A 34 AÑOS</v>
      </c>
      <c r="B1008" s="19">
        <v>0</v>
      </c>
      <c r="C1008" s="19">
        <v>0</v>
      </c>
      <c r="D1008" s="19" t="s">
        <v>41</v>
      </c>
      <c r="E1008" s="20">
        <v>28.653180183253799</v>
      </c>
      <c r="F1008" s="20">
        <v>24.662561720564401</v>
      </c>
      <c r="G1008" s="20">
        <v>27.895580961455298</v>
      </c>
      <c r="H1008" s="20">
        <v>28.462483088684401</v>
      </c>
      <c r="I1008" s="20">
        <v>33.658861556369601</v>
      </c>
      <c r="J1008" s="20">
        <v>23.628060243669999</v>
      </c>
      <c r="K1008" s="20">
        <v>22.665299042018699</v>
      </c>
      <c r="L1008" s="20">
        <v>29.545851654961101</v>
      </c>
      <c r="M1008" s="51">
        <v>24.839426801113699</v>
      </c>
    </row>
    <row r="1009" spans="1:13" x14ac:dyDescent="0.35">
      <c r="A1009" s="19" t="str">
        <f>B3&amp;C989&amp;D1009</f>
        <v>DISTRIBUCION VOLUMEN X CRITERIO (Consumiciones)Yogures Ing.DE 35 A 49 AÑOS</v>
      </c>
      <c r="B1009" s="19">
        <v>0</v>
      </c>
      <c r="C1009" s="19">
        <v>0</v>
      </c>
      <c r="D1009" s="19" t="s">
        <v>42</v>
      </c>
      <c r="E1009" s="20">
        <v>27.299380754556299</v>
      </c>
      <c r="F1009" s="20">
        <v>31.655770018930902</v>
      </c>
      <c r="G1009" s="20">
        <v>25.9490979013366</v>
      </c>
      <c r="H1009" s="20">
        <v>29.668180273351101</v>
      </c>
      <c r="I1009" s="20">
        <v>26.996675383263199</v>
      </c>
      <c r="J1009" s="20">
        <v>31.576330562193899</v>
      </c>
      <c r="K1009" s="20">
        <v>26.5053267692034</v>
      </c>
      <c r="L1009" s="20">
        <v>23.1457102028157</v>
      </c>
      <c r="M1009" s="51">
        <v>24.7270917392438</v>
      </c>
    </row>
    <row r="1010" spans="1:13" x14ac:dyDescent="0.35">
      <c r="A1010" s="19" t="str">
        <f>B3&amp;C989&amp;D1010</f>
        <v>DISTRIBUCION VOLUMEN X CRITERIO (Consumiciones)Yogures Ing.DE 50 A 59 AÑOS</v>
      </c>
      <c r="B1010" s="19">
        <v>0</v>
      </c>
      <c r="C1010" s="19">
        <v>0</v>
      </c>
      <c r="D1010" s="19" t="s">
        <v>43</v>
      </c>
      <c r="E1010" s="20">
        <v>21.1644728088738</v>
      </c>
      <c r="F1010" s="20">
        <v>23.004615624816999</v>
      </c>
      <c r="G1010" s="20">
        <v>28.041477460736999</v>
      </c>
      <c r="H1010" s="20">
        <v>25.821735901799499</v>
      </c>
      <c r="I1010" s="20">
        <v>24.543555375732399</v>
      </c>
      <c r="J1010" s="20">
        <v>27.304824074209201</v>
      </c>
      <c r="K1010" s="20">
        <v>23.7524552550802</v>
      </c>
      <c r="L1010" s="20">
        <v>24.205337499601399</v>
      </c>
      <c r="M1010" s="51">
        <v>23.936902472021199</v>
      </c>
    </row>
    <row r="1011" spans="1:13" x14ac:dyDescent="0.35">
      <c r="A1011" s="19" t="str">
        <f>B3&amp;C989&amp;D1011</f>
        <v>DISTRIBUCION VOLUMEN X CRITERIO (Consumiciones)Yogures Ing.DE 60 A 75 AÑOS</v>
      </c>
      <c r="B1011" s="19">
        <v>0</v>
      </c>
      <c r="C1011" s="19">
        <v>0</v>
      </c>
      <c r="D1011" s="19" t="s">
        <v>44</v>
      </c>
      <c r="E1011" s="20">
        <v>21.9503146771799</v>
      </c>
      <c r="F1011" s="20">
        <v>20.046829563418498</v>
      </c>
      <c r="G1011" s="20">
        <v>13.9234474514999</v>
      </c>
      <c r="H1011" s="20">
        <v>14.9263653189115</v>
      </c>
      <c r="I1011" s="20">
        <v>13.467512801086899</v>
      </c>
      <c r="J1011" s="20">
        <v>13.2344655345023</v>
      </c>
      <c r="K1011" s="20">
        <v>24.5821397354091</v>
      </c>
      <c r="L1011" s="20">
        <v>21.9940926337636</v>
      </c>
      <c r="M1011" s="51">
        <v>21.867556534082102</v>
      </c>
    </row>
    <row r="1012" spans="1:13" x14ac:dyDescent="0.35">
      <c r="A1012" s="19" t="str">
        <f>B3&amp;C989&amp;D1012</f>
        <v>DISTRIBUCION VOLUMEN X CRITERIO (Consumiciones)Yogures Ing.NIVEL ALTO</v>
      </c>
      <c r="B1012" s="19">
        <v>0</v>
      </c>
      <c r="C1012" s="19">
        <v>0</v>
      </c>
      <c r="D1012" s="19" t="s">
        <v>256</v>
      </c>
      <c r="E1012" s="20">
        <v>43.0898645479568</v>
      </c>
      <c r="F1012" s="20">
        <v>42.915679462909097</v>
      </c>
      <c r="G1012" s="20">
        <v>38.462762225137197</v>
      </c>
      <c r="H1012" s="20">
        <v>47.853892883277901</v>
      </c>
      <c r="I1012" s="20">
        <v>46.965031331774703</v>
      </c>
      <c r="J1012" s="20">
        <v>35.254750476614802</v>
      </c>
      <c r="K1012" s="20">
        <v>35.734580119912998</v>
      </c>
      <c r="L1012" s="20">
        <v>46.823280472357403</v>
      </c>
      <c r="M1012" s="51">
        <v>37.863834751589202</v>
      </c>
    </row>
    <row r="1013" spans="1:13" x14ac:dyDescent="0.35">
      <c r="A1013" s="19" t="str">
        <f>B3&amp;C989&amp;D1013</f>
        <v>DISTRIBUCION VOLUMEN X CRITERIO (Consumiciones)Yogures Ing.NIVEL MEDIO ALTO</v>
      </c>
      <c r="B1013" s="19">
        <v>0</v>
      </c>
      <c r="C1013" s="19">
        <v>0</v>
      </c>
      <c r="D1013" s="19" t="s">
        <v>257</v>
      </c>
      <c r="E1013" s="20">
        <v>8.2572971880117194</v>
      </c>
      <c r="F1013" s="20">
        <v>6.3936796190401903</v>
      </c>
      <c r="G1013" s="20">
        <v>8.4725985981605607</v>
      </c>
      <c r="H1013" s="20">
        <v>9.4495844084138394</v>
      </c>
      <c r="I1013" s="20">
        <v>6.8241166412772003</v>
      </c>
      <c r="J1013" s="20">
        <v>9.9199583991728897</v>
      </c>
      <c r="K1013" s="20">
        <v>13.0747726528932</v>
      </c>
      <c r="L1013" s="20">
        <v>8.4710228903195102</v>
      </c>
      <c r="M1013" s="51">
        <v>11.510698143309201</v>
      </c>
    </row>
    <row r="1014" spans="1:13" x14ac:dyDescent="0.35">
      <c r="A1014" s="19" t="str">
        <f>B3&amp;C989&amp;D1014</f>
        <v>DISTRIBUCION VOLUMEN X CRITERIO (Consumiciones)Yogures Ing.NIVEL MEDIO</v>
      </c>
      <c r="B1014" s="19">
        <v>0</v>
      </c>
      <c r="C1014" s="19">
        <v>0</v>
      </c>
      <c r="D1014" s="19" t="s">
        <v>258</v>
      </c>
      <c r="E1014" s="20">
        <v>24.602061772910599</v>
      </c>
      <c r="F1014" s="20">
        <v>20.446534866019999</v>
      </c>
      <c r="G1014" s="20">
        <v>21.076256142343901</v>
      </c>
      <c r="H1014" s="20">
        <v>18.5238921653165</v>
      </c>
      <c r="I1014" s="20">
        <v>17.991544086698902</v>
      </c>
      <c r="J1014" s="20">
        <v>22.502622439494999</v>
      </c>
      <c r="K1014" s="20">
        <v>17.8084751746268</v>
      </c>
      <c r="L1014" s="20">
        <v>15.6955764319856</v>
      </c>
      <c r="M1014" s="51">
        <v>18.239975716478799</v>
      </c>
    </row>
    <row r="1015" spans="1:13" x14ac:dyDescent="0.35">
      <c r="A1015" s="19" t="str">
        <f>B3&amp;C989&amp;D1015</f>
        <v>DISTRIBUCION VOLUMEN X CRITERIO (Consumiciones)Yogures Ing.NIVEL MEDIO BAJO</v>
      </c>
      <c r="B1015" s="19">
        <v>0</v>
      </c>
      <c r="C1015" s="19">
        <v>0</v>
      </c>
      <c r="D1015" s="19" t="s">
        <v>259</v>
      </c>
      <c r="E1015" s="20">
        <v>11.6325379251598</v>
      </c>
      <c r="F1015" s="20">
        <v>13.537295809832401</v>
      </c>
      <c r="G1015" s="20">
        <v>10.609810935985999</v>
      </c>
      <c r="H1015" s="20">
        <v>6.2387010696585703</v>
      </c>
      <c r="I1015" s="20">
        <v>7.16440243340584</v>
      </c>
      <c r="J1015" s="20">
        <v>7.2717306113366202</v>
      </c>
      <c r="K1015" s="20">
        <v>13.4199339488815</v>
      </c>
      <c r="L1015" s="20">
        <v>15.5985657680011</v>
      </c>
      <c r="M1015" s="51">
        <v>20.060130246536399</v>
      </c>
    </row>
    <row r="1016" spans="1:13" x14ac:dyDescent="0.35">
      <c r="A1016" s="19" t="str">
        <f>B3&amp;C989&amp;D1016</f>
        <v>DISTRIBUCION VOLUMEN X CRITERIO (Consumiciones)Yogures Ing.HOMBRE</v>
      </c>
      <c r="B1016" s="19">
        <v>0</v>
      </c>
      <c r="C1016" s="19">
        <v>0</v>
      </c>
      <c r="D1016" s="19" t="s">
        <v>21</v>
      </c>
      <c r="E1016" s="20">
        <v>64.054270013609894</v>
      </c>
      <c r="F1016" s="20">
        <v>58.9973164971994</v>
      </c>
      <c r="G1016" s="20">
        <v>58.265463509168697</v>
      </c>
      <c r="H1016" s="20">
        <v>62.236353096943603</v>
      </c>
      <c r="I1016" s="20">
        <v>62.076803805975601</v>
      </c>
      <c r="J1016" s="20">
        <v>55.253619432660003</v>
      </c>
      <c r="K1016" s="20">
        <v>54.095292291713903</v>
      </c>
      <c r="L1016" s="20">
        <v>61.581458174513699</v>
      </c>
      <c r="M1016" s="51">
        <v>54.348818833360703</v>
      </c>
    </row>
    <row r="1017" spans="1:13" x14ac:dyDescent="0.35">
      <c r="A1017" s="19" t="str">
        <f>B3&amp;C989&amp;D1017</f>
        <v>DISTRIBUCION VOLUMEN X CRITERIO (Consumiciones)Yogures Ing.MUJER</v>
      </c>
      <c r="B1017" s="19">
        <v>0</v>
      </c>
      <c r="C1017" s="19">
        <v>0</v>
      </c>
      <c r="D1017" s="19" t="s">
        <v>22</v>
      </c>
      <c r="E1017" s="20">
        <v>35.945707687310403</v>
      </c>
      <c r="F1017" s="20">
        <v>41.0026639864166</v>
      </c>
      <c r="G1017" s="20">
        <v>41.734536490831402</v>
      </c>
      <c r="H1017" s="20">
        <v>37.763646903056397</v>
      </c>
      <c r="I1017" s="20">
        <v>37.923159988015797</v>
      </c>
      <c r="J1017" s="20">
        <v>44.746380567339997</v>
      </c>
      <c r="K1017" s="20">
        <v>45.904707708286097</v>
      </c>
      <c r="L1017" s="20">
        <v>38.4185534199245</v>
      </c>
      <c r="M1017" s="51">
        <v>45.651189092070503</v>
      </c>
    </row>
    <row r="1018" spans="1:13" x14ac:dyDescent="0.35">
      <c r="A1018" s="19" t="str">
        <f>B3&amp;C1018&amp;D1018</f>
        <v>DISTRIBUCION VOLUMEN X CRITERIO (Consumiciones)Queso Ing.T.ESPAÑA</v>
      </c>
      <c r="B1018" s="19">
        <v>0</v>
      </c>
      <c r="C1018" s="19" t="s">
        <v>151</v>
      </c>
      <c r="D1018" s="19" t="s">
        <v>36</v>
      </c>
      <c r="E1018" s="20">
        <v>100</v>
      </c>
      <c r="F1018" s="20">
        <v>100</v>
      </c>
      <c r="G1018" s="20">
        <v>100</v>
      </c>
      <c r="H1018" s="20">
        <v>100</v>
      </c>
      <c r="I1018" s="20">
        <v>100</v>
      </c>
      <c r="J1018" s="20">
        <v>100</v>
      </c>
      <c r="K1018" s="20">
        <v>100</v>
      </c>
      <c r="L1018" s="20">
        <v>100</v>
      </c>
      <c r="M1018" s="51">
        <v>100</v>
      </c>
    </row>
    <row r="1019" spans="1:13" x14ac:dyDescent="0.35">
      <c r="A1019" s="19" t="str">
        <f>B3&amp;C1018&amp;D1019</f>
        <v>DISTRIBUCION VOLUMEN X CRITERIO (Consumiciones)Queso Ing.BCN AM</v>
      </c>
      <c r="B1019" s="19">
        <v>0</v>
      </c>
      <c r="C1019" s="19">
        <v>0</v>
      </c>
      <c r="D1019" s="19" t="s">
        <v>1</v>
      </c>
      <c r="E1019" s="20">
        <v>8.3568896105319705</v>
      </c>
      <c r="F1019" s="20">
        <v>8.1684096445745098</v>
      </c>
      <c r="G1019" s="20">
        <v>6.9778910166844703</v>
      </c>
      <c r="H1019" s="20">
        <v>7.61093417590856</v>
      </c>
      <c r="I1019" s="20">
        <v>7.5365321179100997</v>
      </c>
      <c r="J1019" s="20">
        <v>8.3633338416626692</v>
      </c>
      <c r="K1019" s="20">
        <v>8.1311749459484997</v>
      </c>
      <c r="L1019" s="20">
        <v>8.1278436656813007</v>
      </c>
      <c r="M1019" s="51">
        <v>10.1119756541489</v>
      </c>
    </row>
    <row r="1020" spans="1:13" x14ac:dyDescent="0.35">
      <c r="A1020" s="19" t="str">
        <f>B3&amp;C1018&amp;D1020</f>
        <v>DISTRIBUCION VOLUMEN X CRITERIO (Consumiciones)Queso Ing.REST.CAT ARAGON</v>
      </c>
      <c r="B1020" s="19">
        <v>0</v>
      </c>
      <c r="C1020" s="19">
        <v>0</v>
      </c>
      <c r="D1020" s="19" t="s">
        <v>2</v>
      </c>
      <c r="E1020" s="20">
        <v>12.4516797403578</v>
      </c>
      <c r="F1020" s="20">
        <v>13.247947175478201</v>
      </c>
      <c r="G1020" s="20">
        <v>12.3821265170817</v>
      </c>
      <c r="H1020" s="20">
        <v>13.652173365727201</v>
      </c>
      <c r="I1020" s="20">
        <v>11.1790291615399</v>
      </c>
      <c r="J1020" s="20">
        <v>11.361664524421601</v>
      </c>
      <c r="K1020" s="20">
        <v>11.9111413078592</v>
      </c>
      <c r="L1020" s="20">
        <v>12.286511909789301</v>
      </c>
      <c r="M1020" s="51">
        <v>13.1782826389933</v>
      </c>
    </row>
    <row r="1021" spans="1:13" x14ac:dyDescent="0.35">
      <c r="A1021" s="19" t="str">
        <f>B3&amp;C1018&amp;D1021</f>
        <v>DISTRIBUCION VOLUMEN X CRITERIO (Consumiciones)Queso Ing.LEVANTE</v>
      </c>
      <c r="B1021" s="19">
        <v>0</v>
      </c>
      <c r="C1021" s="19">
        <v>0</v>
      </c>
      <c r="D1021" s="19" t="s">
        <v>3</v>
      </c>
      <c r="E1021" s="20">
        <v>18.566291006976599</v>
      </c>
      <c r="F1021" s="20">
        <v>18.489306021730201</v>
      </c>
      <c r="G1021" s="20">
        <v>16.123524013040701</v>
      </c>
      <c r="H1021" s="20">
        <v>17.318613443438799</v>
      </c>
      <c r="I1021" s="20">
        <v>18.2245405058625</v>
      </c>
      <c r="J1021" s="20">
        <v>17.695463977604501</v>
      </c>
      <c r="K1021" s="20">
        <v>16.394256632912999</v>
      </c>
      <c r="L1021" s="20">
        <v>18.3302246564391</v>
      </c>
      <c r="M1021" s="51">
        <v>17.180324925546302</v>
      </c>
    </row>
    <row r="1022" spans="1:13" x14ac:dyDescent="0.35">
      <c r="A1022" s="19" t="str">
        <f>B3&amp;C1018&amp;D1022</f>
        <v>DISTRIBUCION VOLUMEN X CRITERIO (Consumiciones)Queso Ing.ANDALUCIA</v>
      </c>
      <c r="B1022" s="19">
        <v>0</v>
      </c>
      <c r="C1022" s="19">
        <v>0</v>
      </c>
      <c r="D1022" s="19" t="s">
        <v>4</v>
      </c>
      <c r="E1022" s="20">
        <v>19.917635046478999</v>
      </c>
      <c r="F1022" s="20">
        <v>20.601416129082001</v>
      </c>
      <c r="G1022" s="20">
        <v>23.0474918495384</v>
      </c>
      <c r="H1022" s="20">
        <v>20.500747603681901</v>
      </c>
      <c r="I1022" s="20">
        <v>22.226259270075801</v>
      </c>
      <c r="J1022" s="20">
        <v>22.6455886998388</v>
      </c>
      <c r="K1022" s="20">
        <v>21.2547905032587</v>
      </c>
      <c r="L1022" s="20">
        <v>21.293452436598798</v>
      </c>
      <c r="M1022" s="51">
        <v>20.579829839377499</v>
      </c>
    </row>
    <row r="1023" spans="1:13" x14ac:dyDescent="0.35">
      <c r="A1023" s="19" t="str">
        <f>B3&amp;C1018&amp;D1023</f>
        <v>DISTRIBUCION VOLUMEN X CRITERIO (Consumiciones)Queso Ing.MDD AM</v>
      </c>
      <c r="B1023" s="19">
        <v>0</v>
      </c>
      <c r="C1023" s="19">
        <v>0</v>
      </c>
      <c r="D1023" s="19" t="s">
        <v>5</v>
      </c>
      <c r="E1023" s="20">
        <v>16.814531457786899</v>
      </c>
      <c r="F1023" s="20">
        <v>14.9800762654703</v>
      </c>
      <c r="G1023" s="20">
        <v>14.8507095696008</v>
      </c>
      <c r="H1023" s="20">
        <v>17.566875212427099</v>
      </c>
      <c r="I1023" s="20">
        <v>16.279181887385</v>
      </c>
      <c r="J1023" s="20">
        <v>15.097817088579999</v>
      </c>
      <c r="K1023" s="20">
        <v>15.073393740431699</v>
      </c>
      <c r="L1023" s="20">
        <v>17.4215926784373</v>
      </c>
      <c r="M1023" s="51">
        <v>14.8901362048032</v>
      </c>
    </row>
    <row r="1024" spans="1:13" x14ac:dyDescent="0.35">
      <c r="A1024" s="19" t="str">
        <f>B3&amp;C1018&amp;D1024</f>
        <v>DISTRIBUCION VOLUMEN X CRITERIO (Consumiciones)Queso Ing.RTO CENTRO</v>
      </c>
      <c r="B1024" s="19">
        <v>0</v>
      </c>
      <c r="C1024" s="19">
        <v>0</v>
      </c>
      <c r="D1024" s="19" t="s">
        <v>6</v>
      </c>
      <c r="E1024" s="20">
        <v>10.0941940124252</v>
      </c>
      <c r="F1024" s="20">
        <v>9.6572072744907196</v>
      </c>
      <c r="G1024" s="20">
        <v>12.3087997589107</v>
      </c>
      <c r="H1024" s="20">
        <v>10.9294972662462</v>
      </c>
      <c r="I1024" s="20">
        <v>10.302478563323801</v>
      </c>
      <c r="J1024" s="20">
        <v>10.3973683063919</v>
      </c>
      <c r="K1024" s="20">
        <v>11.2917475143792</v>
      </c>
      <c r="L1024" s="20">
        <v>9.5565025934295509</v>
      </c>
      <c r="M1024" s="51">
        <v>9.6615325228522906</v>
      </c>
    </row>
    <row r="1025" spans="1:13" x14ac:dyDescent="0.35">
      <c r="A1025" s="19" t="str">
        <f>B3&amp;C1018&amp;D1025</f>
        <v>DISTRIBUCION VOLUMEN X CRITERIO (Consumiciones)Queso Ing.NORTE-CENTRO</v>
      </c>
      <c r="B1025" s="19">
        <v>0</v>
      </c>
      <c r="C1025" s="19">
        <v>0</v>
      </c>
      <c r="D1025" s="19" t="s">
        <v>7</v>
      </c>
      <c r="E1025" s="20">
        <v>7.67213356388182</v>
      </c>
      <c r="F1025" s="20">
        <v>7.6422877497667399</v>
      </c>
      <c r="G1025" s="20">
        <v>8.1052984849730105</v>
      </c>
      <c r="H1025" s="20">
        <v>5.8009255179725603</v>
      </c>
      <c r="I1025" s="20">
        <v>6.4949993057916098</v>
      </c>
      <c r="J1025" s="20">
        <v>7.3511094287830598</v>
      </c>
      <c r="K1025" s="20">
        <v>8.3411443615394099</v>
      </c>
      <c r="L1025" s="20">
        <v>6.0709416615356799</v>
      </c>
      <c r="M1025" s="51">
        <v>9.0828876585296907</v>
      </c>
    </row>
    <row r="1026" spans="1:13" x14ac:dyDescent="0.35">
      <c r="A1026" s="19" t="str">
        <f>B3&amp;C1018&amp;D1026</f>
        <v>DISTRIBUCION VOLUMEN X CRITERIO (Consumiciones)Queso Ing.NOROESTE</v>
      </c>
      <c r="B1026" s="19">
        <v>0</v>
      </c>
      <c r="C1026" s="19">
        <v>0</v>
      </c>
      <c r="D1026" s="19" t="s">
        <v>8</v>
      </c>
      <c r="E1026" s="20">
        <v>6.12664556156078</v>
      </c>
      <c r="F1026" s="20">
        <v>7.2133631357660697</v>
      </c>
      <c r="G1026" s="20">
        <v>6.2041183803183504</v>
      </c>
      <c r="H1026" s="20">
        <v>6.6202327152490197</v>
      </c>
      <c r="I1026" s="20">
        <v>7.7569744004672696</v>
      </c>
      <c r="J1026" s="20">
        <v>7.0876405167530798</v>
      </c>
      <c r="K1026" s="20">
        <v>7.6023305904620404</v>
      </c>
      <c r="L1026" s="20">
        <v>6.9129129903580502</v>
      </c>
      <c r="M1026" s="51">
        <v>5.3150395328325599</v>
      </c>
    </row>
    <row r="1027" spans="1:13" x14ac:dyDescent="0.35">
      <c r="A1027" s="19" t="str">
        <f>B3&amp;C1018&amp;D1027</f>
        <v>DISTRIBUCION VOLUMEN X CRITERIO (Consumiciones)Queso Ing.&lt;2MIL</v>
      </c>
      <c r="B1027" s="19">
        <v>0</v>
      </c>
      <c r="C1027" s="19">
        <v>0</v>
      </c>
      <c r="D1027" s="19" t="s">
        <v>9</v>
      </c>
      <c r="E1027" s="20">
        <v>4.9756025660102097</v>
      </c>
      <c r="F1027" s="20">
        <v>3.7800029873879999</v>
      </c>
      <c r="G1027" s="20">
        <v>6.0654756034081299</v>
      </c>
      <c r="H1027" s="20">
        <v>3.7865580997858599</v>
      </c>
      <c r="I1027" s="20">
        <v>3.3468250738494101</v>
      </c>
      <c r="J1027" s="20">
        <v>3.6788143762799002</v>
      </c>
      <c r="K1027" s="20">
        <v>3.5474697641457098</v>
      </c>
      <c r="L1027" s="20">
        <v>5.0253669324032</v>
      </c>
      <c r="M1027" s="51">
        <v>4.2400386912309598</v>
      </c>
    </row>
    <row r="1028" spans="1:13" x14ac:dyDescent="0.35">
      <c r="A1028" s="19" t="str">
        <f>B3&amp;C1018&amp;D1028</f>
        <v>DISTRIBUCION VOLUMEN X CRITERIO (Consumiciones)Queso Ing.2-5MIL</v>
      </c>
      <c r="B1028" s="19">
        <v>0</v>
      </c>
      <c r="C1028" s="19">
        <v>0</v>
      </c>
      <c r="D1028" s="19" t="s">
        <v>10</v>
      </c>
      <c r="E1028" s="20">
        <v>4.8408511138486299</v>
      </c>
      <c r="F1028" s="20">
        <v>7.1944541754105797</v>
      </c>
      <c r="G1028" s="20">
        <v>5.3494753568395401</v>
      </c>
      <c r="H1028" s="20">
        <v>4.7932662518130602</v>
      </c>
      <c r="I1028" s="20">
        <v>4.9590800063196898</v>
      </c>
      <c r="J1028" s="20">
        <v>5.3711187693346698</v>
      </c>
      <c r="K1028" s="20">
        <v>3.8267883241960998</v>
      </c>
      <c r="L1028" s="20">
        <v>4.2678579142314703</v>
      </c>
      <c r="M1028" s="51">
        <v>3.6927965635723399</v>
      </c>
    </row>
    <row r="1029" spans="1:13" x14ac:dyDescent="0.35">
      <c r="A1029" s="19" t="str">
        <f>B3&amp;C1018&amp;D1029</f>
        <v>DISTRIBUCION VOLUMEN X CRITERIO (Consumiciones)Queso Ing.5-10MIL</v>
      </c>
      <c r="B1029" s="19">
        <v>0</v>
      </c>
      <c r="C1029" s="19">
        <v>0</v>
      </c>
      <c r="D1029" s="19" t="s">
        <v>11</v>
      </c>
      <c r="E1029" s="20">
        <v>7.12684006935112</v>
      </c>
      <c r="F1029" s="20">
        <v>7.6026814151645503</v>
      </c>
      <c r="G1029" s="20">
        <v>7.9403646475439</v>
      </c>
      <c r="H1029" s="20">
        <v>6.8367930109895596</v>
      </c>
      <c r="I1029" s="20">
        <v>8.1018140383298807</v>
      </c>
      <c r="J1029" s="20">
        <v>7.84741814082175</v>
      </c>
      <c r="K1029" s="20">
        <v>8.82447596060004</v>
      </c>
      <c r="L1029" s="20">
        <v>8.4465018519891508</v>
      </c>
      <c r="M1029" s="51">
        <v>7.3032032479089004</v>
      </c>
    </row>
    <row r="1030" spans="1:13" x14ac:dyDescent="0.35">
      <c r="A1030" s="19" t="str">
        <f>B3&amp;C1018&amp;D1030</f>
        <v>DISTRIBUCION VOLUMEN X CRITERIO (Consumiciones)Queso Ing.10-30MIL</v>
      </c>
      <c r="B1030" s="19">
        <v>0</v>
      </c>
      <c r="C1030" s="19">
        <v>0</v>
      </c>
      <c r="D1030" s="19" t="s">
        <v>12</v>
      </c>
      <c r="E1030" s="20">
        <v>14.837823882291501</v>
      </c>
      <c r="F1030" s="20">
        <v>15.9915817281705</v>
      </c>
      <c r="G1030" s="20">
        <v>15.384297690474201</v>
      </c>
      <c r="H1030" s="20">
        <v>15.0495558436872</v>
      </c>
      <c r="I1030" s="20">
        <v>16.7581665238353</v>
      </c>
      <c r="J1030" s="20">
        <v>16.552921169012201</v>
      </c>
      <c r="K1030" s="20">
        <v>16.500849793621502</v>
      </c>
      <c r="L1030" s="20">
        <v>17.815400684059401</v>
      </c>
      <c r="M1030" s="51">
        <v>18.830128888479901</v>
      </c>
    </row>
    <row r="1031" spans="1:13" x14ac:dyDescent="0.35">
      <c r="A1031" s="19" t="str">
        <f>B3&amp;C1018&amp;D1031</f>
        <v>DISTRIBUCION VOLUMEN X CRITERIO (Consumiciones)Queso Ing.30-100MIL</v>
      </c>
      <c r="B1031" s="19">
        <v>0</v>
      </c>
      <c r="C1031" s="19">
        <v>0</v>
      </c>
      <c r="D1031" s="19" t="s">
        <v>13</v>
      </c>
      <c r="E1031" s="20">
        <v>23.961092844585501</v>
      </c>
      <c r="F1031" s="20">
        <v>26.3806923640085</v>
      </c>
      <c r="G1031" s="20">
        <v>20.393297443905599</v>
      </c>
      <c r="H1031" s="20">
        <v>23.697078541046899</v>
      </c>
      <c r="I1031" s="20">
        <v>24.7400883799091</v>
      </c>
      <c r="J1031" s="20">
        <v>22.346486808853602</v>
      </c>
      <c r="K1031" s="20">
        <v>22.349980310904101</v>
      </c>
      <c r="L1031" s="20">
        <v>24.5381696737985</v>
      </c>
      <c r="M1031" s="51">
        <v>24.970974843967099</v>
      </c>
    </row>
    <row r="1032" spans="1:13" x14ac:dyDescent="0.35">
      <c r="A1032" s="19" t="str">
        <f>B3&amp;C1018&amp;D1032</f>
        <v>DISTRIBUCION VOLUMEN X CRITERIO (Consumiciones)Queso Ing.100-200MIL</v>
      </c>
      <c r="B1032" s="19">
        <v>0</v>
      </c>
      <c r="C1032" s="19">
        <v>0</v>
      </c>
      <c r="D1032" s="19" t="s">
        <v>14</v>
      </c>
      <c r="E1032" s="20">
        <v>10.425752831441001</v>
      </c>
      <c r="F1032" s="20">
        <v>9.08790891547768</v>
      </c>
      <c r="G1032" s="20">
        <v>11.2753897153503</v>
      </c>
      <c r="H1032" s="20">
        <v>10.4878795889509</v>
      </c>
      <c r="I1032" s="20">
        <v>9.8273384050442605</v>
      </c>
      <c r="J1032" s="20">
        <v>10.739557916866399</v>
      </c>
      <c r="K1032" s="20">
        <v>12.7585477540488</v>
      </c>
      <c r="L1032" s="20">
        <v>10.929837173242399</v>
      </c>
      <c r="M1032" s="51">
        <v>11.8634361134614</v>
      </c>
    </row>
    <row r="1033" spans="1:13" x14ac:dyDescent="0.35">
      <c r="A1033" s="19" t="str">
        <f>B3&amp;C1018&amp;D1033</f>
        <v>DISTRIBUCION VOLUMEN X CRITERIO (Consumiciones)Queso Ing.200-500MIL</v>
      </c>
      <c r="B1033" s="19">
        <v>0</v>
      </c>
      <c r="C1033" s="19">
        <v>0</v>
      </c>
      <c r="D1033" s="19" t="s">
        <v>15</v>
      </c>
      <c r="E1033" s="20">
        <v>16.327142512639501</v>
      </c>
      <c r="F1033" s="20">
        <v>15.5287442320303</v>
      </c>
      <c r="G1033" s="20">
        <v>18.424721240514</v>
      </c>
      <c r="H1033" s="20">
        <v>18.040446128475899</v>
      </c>
      <c r="I1033" s="20">
        <v>17.167893101483699</v>
      </c>
      <c r="J1033" s="20">
        <v>18.538475992331499</v>
      </c>
      <c r="K1033" s="20">
        <v>16.496388292094998</v>
      </c>
      <c r="L1033" s="20">
        <v>14.450299316262999</v>
      </c>
      <c r="M1033" s="51">
        <v>15.478278823732699</v>
      </c>
    </row>
    <row r="1034" spans="1:13" x14ac:dyDescent="0.35">
      <c r="A1034" s="19" t="str">
        <f>B3&amp;C1018&amp;D1034</f>
        <v>DISTRIBUCION VOLUMEN X CRITERIO (Consumiciones)Queso Ing.&gt;500MIL</v>
      </c>
      <c r="B1034" s="19">
        <v>0</v>
      </c>
      <c r="C1034" s="19">
        <v>0</v>
      </c>
      <c r="D1034" s="19" t="s">
        <v>16</v>
      </c>
      <c r="E1034" s="20">
        <v>17.504889515377101</v>
      </c>
      <c r="F1034" s="20">
        <v>14.433933512532001</v>
      </c>
      <c r="G1034" s="20">
        <v>15.1669406317635</v>
      </c>
      <c r="H1034" s="20">
        <v>17.3084239339479</v>
      </c>
      <c r="I1034" s="20">
        <v>15.0987786720033</v>
      </c>
      <c r="J1034" s="20">
        <v>14.9252006993159</v>
      </c>
      <c r="K1034" s="20">
        <v>15.6954671552555</v>
      </c>
      <c r="L1034" s="20">
        <v>14.526545177897299</v>
      </c>
      <c r="M1034" s="51">
        <v>13.621153600147199</v>
      </c>
    </row>
    <row r="1035" spans="1:13" x14ac:dyDescent="0.35">
      <c r="A1035" s="19" t="str">
        <f>B3&amp;C1018&amp;D1035</f>
        <v>DISTRIBUCION VOLUMEN X CRITERIO (Consumiciones)Queso Ing.DE 15 A 19 AÑOS</v>
      </c>
      <c r="B1035" s="19">
        <v>0</v>
      </c>
      <c r="C1035" s="19">
        <v>0</v>
      </c>
      <c r="D1035" s="19" t="s">
        <v>39</v>
      </c>
      <c r="E1035" s="20">
        <v>3.3643550714058201</v>
      </c>
      <c r="F1035" s="20">
        <v>3.42145011564407</v>
      </c>
      <c r="G1035" s="20">
        <v>6.0933967562532496</v>
      </c>
      <c r="H1035" s="20">
        <v>3.28363901861806</v>
      </c>
      <c r="I1035" s="20">
        <v>4.6576714814407003</v>
      </c>
      <c r="J1035" s="20">
        <v>5.2681575693869602</v>
      </c>
      <c r="K1035" s="20">
        <v>3.6289635782330398</v>
      </c>
      <c r="L1035" s="20">
        <v>4.2048425728626402</v>
      </c>
      <c r="M1035" s="51">
        <v>3.5452658226711802</v>
      </c>
    </row>
    <row r="1036" spans="1:13" x14ac:dyDescent="0.35">
      <c r="A1036" s="19" t="str">
        <f>B3&amp;C1018&amp;D1036</f>
        <v>DISTRIBUCION VOLUMEN X CRITERIO (Consumiciones)Queso Ing.DE 20 A 24 AÑOS</v>
      </c>
      <c r="B1036" s="19">
        <v>0</v>
      </c>
      <c r="C1036" s="19">
        <v>0</v>
      </c>
      <c r="D1036" s="19" t="s">
        <v>40</v>
      </c>
      <c r="E1036" s="20">
        <v>5.2398719513702501</v>
      </c>
      <c r="F1036" s="20">
        <v>4.9987708840860003</v>
      </c>
      <c r="G1036" s="20">
        <v>3.7910591490644099</v>
      </c>
      <c r="H1036" s="20">
        <v>3.6757616955567598</v>
      </c>
      <c r="I1036" s="20">
        <v>6.1751655327929704</v>
      </c>
      <c r="J1036" s="20">
        <v>5.2351810650952002</v>
      </c>
      <c r="K1036" s="20">
        <v>5.4123903242545897</v>
      </c>
      <c r="L1036" s="20">
        <v>3.8690048902829401</v>
      </c>
      <c r="M1036" s="51">
        <v>5.1932115292686598</v>
      </c>
    </row>
    <row r="1037" spans="1:13" x14ac:dyDescent="0.35">
      <c r="A1037" s="19" t="str">
        <f>B3&amp;C1018&amp;D1037</f>
        <v>DISTRIBUCION VOLUMEN X CRITERIO (Consumiciones)Queso Ing.DE 25 A 34 AÑOS</v>
      </c>
      <c r="B1037" s="19">
        <v>0</v>
      </c>
      <c r="C1037" s="19">
        <v>0</v>
      </c>
      <c r="D1037" s="19" t="s">
        <v>41</v>
      </c>
      <c r="E1037" s="20">
        <v>15.649275866620799</v>
      </c>
      <c r="F1037" s="20">
        <v>16.606829597647099</v>
      </c>
      <c r="G1037" s="20">
        <v>16.513746198734299</v>
      </c>
      <c r="H1037" s="20">
        <v>17.037398367160801</v>
      </c>
      <c r="I1037" s="20">
        <v>16.057509180307498</v>
      </c>
      <c r="J1037" s="20">
        <v>17.5636818657139</v>
      </c>
      <c r="K1037" s="20">
        <v>14.594278804399201</v>
      </c>
      <c r="L1037" s="20">
        <v>13.9574284268247</v>
      </c>
      <c r="M1037" s="51">
        <v>14.6680341757578</v>
      </c>
    </row>
    <row r="1038" spans="1:13" x14ac:dyDescent="0.35">
      <c r="A1038" s="19" t="str">
        <f>B3&amp;C1018&amp;D1038</f>
        <v>DISTRIBUCION VOLUMEN X CRITERIO (Consumiciones)Queso Ing.DE 35 A 49 AÑOS</v>
      </c>
      <c r="B1038" s="19">
        <v>0</v>
      </c>
      <c r="C1038" s="19">
        <v>0</v>
      </c>
      <c r="D1038" s="19" t="s">
        <v>42</v>
      </c>
      <c r="E1038" s="20">
        <v>33.2645543835852</v>
      </c>
      <c r="F1038" s="20">
        <v>36.839725294267801</v>
      </c>
      <c r="G1038" s="20">
        <v>32.301635571628204</v>
      </c>
      <c r="H1038" s="20">
        <v>36.263688000995899</v>
      </c>
      <c r="I1038" s="20">
        <v>32.077502381852902</v>
      </c>
      <c r="J1038" s="20">
        <v>32.511260402596797</v>
      </c>
      <c r="K1038" s="20">
        <v>32.200962079277303</v>
      </c>
      <c r="L1038" s="20">
        <v>31.151914689223599</v>
      </c>
      <c r="M1038" s="51">
        <v>32.178567661402397</v>
      </c>
    </row>
    <row r="1039" spans="1:13" x14ac:dyDescent="0.35">
      <c r="A1039" s="19" t="str">
        <f>B3&amp;C1018&amp;D1039</f>
        <v>DISTRIBUCION VOLUMEN X CRITERIO (Consumiciones)Queso Ing.DE 50 A 59 AÑOS</v>
      </c>
      <c r="B1039" s="19">
        <v>0</v>
      </c>
      <c r="C1039" s="19">
        <v>0</v>
      </c>
      <c r="D1039" s="19" t="s">
        <v>43</v>
      </c>
      <c r="E1039" s="20">
        <v>22.995951719154998</v>
      </c>
      <c r="F1039" s="20">
        <v>20.894340909197499</v>
      </c>
      <c r="G1039" s="20">
        <v>24.774410290129001</v>
      </c>
      <c r="H1039" s="20">
        <v>23.557278750571701</v>
      </c>
      <c r="I1039" s="20">
        <v>24.352705737033901</v>
      </c>
      <c r="J1039" s="20">
        <v>24.187610289312001</v>
      </c>
      <c r="K1039" s="20">
        <v>25.682069048537201</v>
      </c>
      <c r="L1039" s="20">
        <v>25.251029151502099</v>
      </c>
      <c r="M1039" s="51">
        <v>24.176516397765599</v>
      </c>
    </row>
    <row r="1040" spans="1:13" x14ac:dyDescent="0.35">
      <c r="A1040" s="19" t="str">
        <f>B3&amp;C1018&amp;D1040</f>
        <v>DISTRIBUCION VOLUMEN X CRITERIO (Consumiciones)Queso Ing.DE 60 A 75 AÑOS</v>
      </c>
      <c r="B1040" s="19">
        <v>0</v>
      </c>
      <c r="C1040" s="19">
        <v>0</v>
      </c>
      <c r="D1040" s="19" t="s">
        <v>44</v>
      </c>
      <c r="E1040" s="20">
        <v>19.485977014496701</v>
      </c>
      <c r="F1040" s="20">
        <v>17.238889897337</v>
      </c>
      <c r="G1040" s="20">
        <v>16.525718473466501</v>
      </c>
      <c r="H1040" s="20">
        <v>16.182234866445398</v>
      </c>
      <c r="I1040" s="20">
        <v>16.679433717462</v>
      </c>
      <c r="J1040" s="20">
        <v>15.23409927672</v>
      </c>
      <c r="K1040" s="20">
        <v>18.481307600807099</v>
      </c>
      <c r="L1040" s="20">
        <v>21.565767374688502</v>
      </c>
      <c r="M1040" s="51">
        <v>20.238413390218099</v>
      </c>
    </row>
    <row r="1041" spans="1:13" x14ac:dyDescent="0.35">
      <c r="A1041" s="19" t="str">
        <f>B3&amp;C1018&amp;D1041</f>
        <v>DISTRIBUCION VOLUMEN X CRITERIO (Consumiciones)Queso Ing.NIVEL ALTO</v>
      </c>
      <c r="B1041" s="19">
        <v>0</v>
      </c>
      <c r="C1041" s="19">
        <v>0</v>
      </c>
      <c r="D1041" s="19" t="s">
        <v>256</v>
      </c>
      <c r="E1041" s="20">
        <v>25.606083009581301</v>
      </c>
      <c r="F1041" s="20">
        <v>25.940943492149401</v>
      </c>
      <c r="G1041" s="20">
        <v>25.403571135037399</v>
      </c>
      <c r="H1041" s="20">
        <v>25.171270478676199</v>
      </c>
      <c r="I1041" s="20">
        <v>23.412048585011799</v>
      </c>
      <c r="J1041" s="20">
        <v>22.779542558058498</v>
      </c>
      <c r="K1041" s="20">
        <v>24.533511249308798</v>
      </c>
      <c r="L1041" s="20">
        <v>24.5242757255639</v>
      </c>
      <c r="M1041" s="51">
        <v>26.716564290507399</v>
      </c>
    </row>
    <row r="1042" spans="1:13" x14ac:dyDescent="0.35">
      <c r="A1042" s="19" t="str">
        <f>B3&amp;C1018&amp;D1042</f>
        <v>DISTRIBUCION VOLUMEN X CRITERIO (Consumiciones)Queso Ing.NIVEL MEDIO ALTO</v>
      </c>
      <c r="B1042" s="19">
        <v>0</v>
      </c>
      <c r="C1042" s="19">
        <v>0</v>
      </c>
      <c r="D1042" s="19" t="s">
        <v>257</v>
      </c>
      <c r="E1042" s="20">
        <v>16.040978173613802</v>
      </c>
      <c r="F1042" s="20">
        <v>14.5194156776247</v>
      </c>
      <c r="G1042" s="20">
        <v>15.4882400482179</v>
      </c>
      <c r="H1042" s="20">
        <v>15.5284278223263</v>
      </c>
      <c r="I1042" s="20">
        <v>14.9930339779098</v>
      </c>
      <c r="J1042" s="20">
        <v>15.223015881660899</v>
      </c>
      <c r="K1042" s="20">
        <v>14.321705544979899</v>
      </c>
      <c r="L1042" s="20">
        <v>16.3333967318597</v>
      </c>
      <c r="M1042" s="51">
        <v>16.3024289744355</v>
      </c>
    </row>
    <row r="1043" spans="1:13" x14ac:dyDescent="0.35">
      <c r="A1043" s="19" t="str">
        <f>B3&amp;C1018&amp;D1043</f>
        <v>DISTRIBUCION VOLUMEN X CRITERIO (Consumiciones)Queso Ing.NIVEL MEDIO</v>
      </c>
      <c r="B1043" s="19">
        <v>0</v>
      </c>
      <c r="C1043" s="19">
        <v>0</v>
      </c>
      <c r="D1043" s="19" t="s">
        <v>258</v>
      </c>
      <c r="E1043" s="20">
        <v>23.6322440741592</v>
      </c>
      <c r="F1043" s="20">
        <v>24.742431559677801</v>
      </c>
      <c r="G1043" s="20">
        <v>26.772533629215602</v>
      </c>
      <c r="H1043" s="20">
        <v>26.399725295859401</v>
      </c>
      <c r="I1043" s="20">
        <v>29.044797985359398</v>
      </c>
      <c r="J1043" s="20">
        <v>29.160269432704499</v>
      </c>
      <c r="K1043" s="20">
        <v>29.685083282495299</v>
      </c>
      <c r="L1043" s="20">
        <v>28.475630788473499</v>
      </c>
      <c r="M1043" s="51">
        <v>25.001124379739601</v>
      </c>
    </row>
    <row r="1044" spans="1:13" x14ac:dyDescent="0.35">
      <c r="A1044" s="19" t="str">
        <f>B3&amp;C1018&amp;D1044</f>
        <v>DISTRIBUCION VOLUMEN X CRITERIO (Consumiciones)Queso Ing.NIVEL MEDIO BAJO</v>
      </c>
      <c r="B1044" s="19">
        <v>0</v>
      </c>
      <c r="C1044" s="19">
        <v>0</v>
      </c>
      <c r="D1044" s="19" t="s">
        <v>259</v>
      </c>
      <c r="E1044" s="20">
        <v>14.1929069492456</v>
      </c>
      <c r="F1044" s="20">
        <v>13.496777840815099</v>
      </c>
      <c r="G1044" s="20">
        <v>13.329655351908199</v>
      </c>
      <c r="H1044" s="20">
        <v>11.5453996147988</v>
      </c>
      <c r="I1044" s="20">
        <v>14.9121946081553</v>
      </c>
      <c r="J1044" s="20">
        <v>14.2750724369309</v>
      </c>
      <c r="K1044" s="20">
        <v>15.3720286977924</v>
      </c>
      <c r="L1044" s="20">
        <v>11.874271051265801</v>
      </c>
      <c r="M1044" s="51">
        <v>12.9098588578007</v>
      </c>
    </row>
    <row r="1045" spans="1:13" x14ac:dyDescent="0.35">
      <c r="A1045" s="19" t="str">
        <f>B3&amp;C1018&amp;D1045</f>
        <v>DISTRIBUCION VOLUMEN X CRITERIO (Consumiciones)Queso Ing.HOMBRE</v>
      </c>
      <c r="B1045" s="19">
        <v>0</v>
      </c>
      <c r="C1045" s="19">
        <v>0</v>
      </c>
      <c r="D1045" s="19" t="s">
        <v>21</v>
      </c>
      <c r="E1045" s="20">
        <v>46.418355938061602</v>
      </c>
      <c r="F1045" s="20">
        <v>45.776509886847698</v>
      </c>
      <c r="G1045" s="20">
        <v>47.2270828196488</v>
      </c>
      <c r="H1045" s="20">
        <v>43.909086077227698</v>
      </c>
      <c r="I1045" s="20">
        <v>45.679132095886899</v>
      </c>
      <c r="J1045" s="20">
        <v>45.1353835344865</v>
      </c>
      <c r="K1045" s="20">
        <v>44.833887280436002</v>
      </c>
      <c r="L1045" s="20">
        <v>45.100961615953203</v>
      </c>
      <c r="M1045" s="51">
        <v>45.212588564541903</v>
      </c>
    </row>
    <row r="1046" spans="1:13" x14ac:dyDescent="0.35">
      <c r="A1046" s="19" t="str">
        <f>B3&amp;C1018&amp;D1046</f>
        <v>DISTRIBUCION VOLUMEN X CRITERIO (Consumiciones)Queso Ing.MUJER</v>
      </c>
      <c r="B1046" s="19">
        <v>0</v>
      </c>
      <c r="C1046" s="19">
        <v>0</v>
      </c>
      <c r="D1046" s="19" t="s">
        <v>22</v>
      </c>
      <c r="E1046" s="20">
        <v>53.581625404116799</v>
      </c>
      <c r="F1046" s="20">
        <v>54.2234968113317</v>
      </c>
      <c r="G1046" s="20">
        <v>52.772876085586702</v>
      </c>
      <c r="H1046" s="20">
        <v>56.090906929286099</v>
      </c>
      <c r="I1046" s="20">
        <v>54.3208487535369</v>
      </c>
      <c r="J1046" s="20">
        <v>54.864609657531297</v>
      </c>
      <c r="K1046" s="20">
        <v>55.166085515286397</v>
      </c>
      <c r="L1046" s="20">
        <v>54.899025489431303</v>
      </c>
      <c r="M1046" s="51">
        <v>54.787411435458097</v>
      </c>
    </row>
    <row r="1047" spans="1:13" x14ac:dyDescent="0.35">
      <c r="A1047" s="19" t="str">
        <f>B3&amp;C1047&amp;D1047</f>
        <v>DISTRIBUCION VOLUMEN X CRITERIO (Consumiciones).Fruta Ing.T.ESPAÑA</v>
      </c>
      <c r="B1047" s="19">
        <v>0</v>
      </c>
      <c r="C1047" s="19" t="s">
        <v>152</v>
      </c>
      <c r="D1047" s="19" t="s">
        <v>36</v>
      </c>
      <c r="E1047" s="20">
        <v>100</v>
      </c>
      <c r="F1047" s="20">
        <v>100</v>
      </c>
      <c r="G1047" s="20">
        <v>100</v>
      </c>
      <c r="H1047" s="20">
        <v>100</v>
      </c>
      <c r="I1047" s="20">
        <v>100</v>
      </c>
      <c r="J1047" s="20">
        <v>100</v>
      </c>
      <c r="K1047" s="20">
        <v>100</v>
      </c>
      <c r="L1047" s="20">
        <v>100</v>
      </c>
      <c r="M1047" s="51">
        <v>100</v>
      </c>
    </row>
    <row r="1048" spans="1:13" x14ac:dyDescent="0.35">
      <c r="A1048" s="19" t="str">
        <f>B3&amp;C1047&amp;D1048</f>
        <v>DISTRIBUCION VOLUMEN X CRITERIO (Consumiciones).Fruta Ing.BCN AM</v>
      </c>
      <c r="B1048" s="19">
        <v>0</v>
      </c>
      <c r="C1048" s="19">
        <v>0</v>
      </c>
      <c r="D1048" s="19" t="s">
        <v>1</v>
      </c>
      <c r="E1048" s="20">
        <v>3.7517997937977201</v>
      </c>
      <c r="F1048" s="20">
        <v>9.3986528203838606</v>
      </c>
      <c r="G1048" s="20">
        <v>4.5429447945910599</v>
      </c>
      <c r="H1048" s="20">
        <v>5.1917594580445501</v>
      </c>
      <c r="I1048" s="20">
        <v>11.8604465968697</v>
      </c>
      <c r="J1048" s="20">
        <v>8.8759455232047806</v>
      </c>
      <c r="K1048" s="20">
        <v>15.2236374113905</v>
      </c>
      <c r="L1048" s="20">
        <v>16.010345849511602</v>
      </c>
      <c r="M1048" s="51">
        <v>24.3223700365619</v>
      </c>
    </row>
    <row r="1049" spans="1:13" x14ac:dyDescent="0.35">
      <c r="A1049" s="19" t="str">
        <f>B3&amp;C1047&amp;D1049</f>
        <v>DISTRIBUCION VOLUMEN X CRITERIO (Consumiciones).Fruta Ing.REST.CAT ARAGON</v>
      </c>
      <c r="B1049" s="19">
        <v>0</v>
      </c>
      <c r="C1049" s="19">
        <v>0</v>
      </c>
      <c r="D1049" s="19" t="s">
        <v>2</v>
      </c>
      <c r="E1049" s="20">
        <v>8.7204168608413095</v>
      </c>
      <c r="F1049" s="20">
        <v>9.5753303754486403</v>
      </c>
      <c r="G1049" s="20">
        <v>11.606755408714999</v>
      </c>
      <c r="H1049" s="20">
        <v>6.9352120198302396</v>
      </c>
      <c r="I1049" s="20">
        <v>7.1296006325494696</v>
      </c>
      <c r="J1049" s="20">
        <v>8.8244529249794699</v>
      </c>
      <c r="K1049" s="20">
        <v>6.0960730102162701</v>
      </c>
      <c r="L1049" s="20">
        <v>6.6499118111464997</v>
      </c>
      <c r="M1049" s="51">
        <v>8.9661465351160299</v>
      </c>
    </row>
    <row r="1050" spans="1:13" x14ac:dyDescent="0.35">
      <c r="A1050" s="19" t="str">
        <f>B3&amp;C1047&amp;D1050</f>
        <v>DISTRIBUCION VOLUMEN X CRITERIO (Consumiciones).Fruta Ing.LEVANTE</v>
      </c>
      <c r="B1050" s="19">
        <v>0</v>
      </c>
      <c r="C1050" s="19">
        <v>0</v>
      </c>
      <c r="D1050" s="19" t="s">
        <v>3</v>
      </c>
      <c r="E1050" s="20">
        <v>15.6866545942674</v>
      </c>
      <c r="F1050" s="20">
        <v>13.3727089394618</v>
      </c>
      <c r="G1050" s="20">
        <v>18.336925478239898</v>
      </c>
      <c r="H1050" s="20">
        <v>23.4062101104116</v>
      </c>
      <c r="I1050" s="20">
        <v>22.377321407140201</v>
      </c>
      <c r="J1050" s="20">
        <v>27.634605358062</v>
      </c>
      <c r="K1050" s="20">
        <v>27.0245029983157</v>
      </c>
      <c r="L1050" s="20">
        <v>26.542743703411698</v>
      </c>
      <c r="M1050" s="51">
        <v>22.8731555059709</v>
      </c>
    </row>
    <row r="1051" spans="1:13" x14ac:dyDescent="0.35">
      <c r="A1051" s="19" t="str">
        <f>B3&amp;C1047&amp;D1051</f>
        <v>DISTRIBUCION VOLUMEN X CRITERIO (Consumiciones).Fruta Ing.ANDALUCIA</v>
      </c>
      <c r="B1051" s="19">
        <v>0</v>
      </c>
      <c r="C1051" s="19">
        <v>0</v>
      </c>
      <c r="D1051" s="19" t="s">
        <v>4</v>
      </c>
      <c r="E1051" s="20">
        <v>21.7081939296157</v>
      </c>
      <c r="F1051" s="20">
        <v>27.1676744069904</v>
      </c>
      <c r="G1051" s="20">
        <v>17.1605062457012</v>
      </c>
      <c r="H1051" s="20">
        <v>17.7154370515095</v>
      </c>
      <c r="I1051" s="20">
        <v>17.128281879858001</v>
      </c>
      <c r="J1051" s="20">
        <v>19.212802479973501</v>
      </c>
      <c r="K1051" s="20">
        <v>14.270662021161</v>
      </c>
      <c r="L1051" s="20">
        <v>9.3678601079072905</v>
      </c>
      <c r="M1051" s="51">
        <v>10.086259390137601</v>
      </c>
    </row>
    <row r="1052" spans="1:13" x14ac:dyDescent="0.35">
      <c r="A1052" s="19" t="str">
        <f>B3&amp;C1047&amp;D1052</f>
        <v>DISTRIBUCION VOLUMEN X CRITERIO (Consumiciones).Fruta Ing.MDD AM</v>
      </c>
      <c r="B1052" s="19">
        <v>0</v>
      </c>
      <c r="C1052" s="19">
        <v>0</v>
      </c>
      <c r="D1052" s="19" t="s">
        <v>5</v>
      </c>
      <c r="E1052" s="20">
        <v>10.845678032991399</v>
      </c>
      <c r="F1052" s="20">
        <v>9.5584563784194891</v>
      </c>
      <c r="G1052" s="20">
        <v>12.369350437965799</v>
      </c>
      <c r="H1052" s="20">
        <v>13.585591516249099</v>
      </c>
      <c r="I1052" s="20">
        <v>9.6897401322988497</v>
      </c>
      <c r="J1052" s="20">
        <v>11.7874407200052</v>
      </c>
      <c r="K1052" s="20">
        <v>18.642370196280901</v>
      </c>
      <c r="L1052" s="20">
        <v>15.2960640462565</v>
      </c>
      <c r="M1052" s="51">
        <v>10.425183362035799</v>
      </c>
    </row>
    <row r="1053" spans="1:13" x14ac:dyDescent="0.35">
      <c r="A1053" s="19" t="str">
        <f>B3&amp;C1047&amp;D1053</f>
        <v>DISTRIBUCION VOLUMEN X CRITERIO (Consumiciones).Fruta Ing.RTO CENTRO</v>
      </c>
      <c r="B1053" s="19">
        <v>0</v>
      </c>
      <c r="C1053" s="19">
        <v>0</v>
      </c>
      <c r="D1053" s="19" t="s">
        <v>6</v>
      </c>
      <c r="E1053" s="20">
        <v>9.1794705883230598</v>
      </c>
      <c r="F1053" s="20">
        <v>10.503528380180301</v>
      </c>
      <c r="G1053" s="20">
        <v>16.547209818208898</v>
      </c>
      <c r="H1053" s="20">
        <v>11.129125964586001</v>
      </c>
      <c r="I1053" s="20">
        <v>6.3050611017373903</v>
      </c>
      <c r="J1053" s="20">
        <v>12.893346814829901</v>
      </c>
      <c r="K1053" s="20">
        <v>5.6826937831432298</v>
      </c>
      <c r="L1053" s="20">
        <v>8.6045696678254107</v>
      </c>
      <c r="M1053" s="51">
        <v>6.6542610496271299</v>
      </c>
    </row>
    <row r="1054" spans="1:13" x14ac:dyDescent="0.35">
      <c r="A1054" s="19" t="str">
        <f>B3&amp;C1047&amp;D1054</f>
        <v>DISTRIBUCION VOLUMEN X CRITERIO (Consumiciones).Fruta Ing.NORTE-CENTRO</v>
      </c>
      <c r="B1054" s="19">
        <v>0</v>
      </c>
      <c r="C1054" s="19">
        <v>0</v>
      </c>
      <c r="D1054" s="19" t="s">
        <v>7</v>
      </c>
      <c r="E1054" s="20">
        <v>13.2868748218857</v>
      </c>
      <c r="F1054" s="20">
        <v>11.9299998718319</v>
      </c>
      <c r="G1054" s="20">
        <v>11.9347970659553</v>
      </c>
      <c r="H1054" s="20">
        <v>9.4891935526805593</v>
      </c>
      <c r="I1054" s="20">
        <v>12.956383737266099</v>
      </c>
      <c r="J1054" s="20">
        <v>8.8335687597967105</v>
      </c>
      <c r="K1054" s="20">
        <v>9.0875400815190392</v>
      </c>
      <c r="L1054" s="20">
        <v>6.3183668943766502</v>
      </c>
      <c r="M1054" s="51">
        <v>12.400714002267399</v>
      </c>
    </row>
    <row r="1055" spans="1:13" x14ac:dyDescent="0.35">
      <c r="A1055" s="19" t="str">
        <f>B3&amp;C1047&amp;D1055</f>
        <v>DISTRIBUCION VOLUMEN X CRITERIO (Consumiciones).Fruta Ing.NOROESTE</v>
      </c>
      <c r="B1055" s="19">
        <v>0</v>
      </c>
      <c r="C1055" s="19">
        <v>0</v>
      </c>
      <c r="D1055" s="19" t="s">
        <v>8</v>
      </c>
      <c r="E1055" s="20">
        <v>16.8209262988481</v>
      </c>
      <c r="F1055" s="20">
        <v>8.49366208605562</v>
      </c>
      <c r="G1055" s="20">
        <v>7.5015221381904098</v>
      </c>
      <c r="H1055" s="20">
        <v>12.547470326688501</v>
      </c>
      <c r="I1055" s="20">
        <v>12.5531701600435</v>
      </c>
      <c r="J1055" s="20">
        <v>1.9378553259962501</v>
      </c>
      <c r="K1055" s="20">
        <v>3.9725327005097899</v>
      </c>
      <c r="L1055" s="20">
        <v>11.210144763868101</v>
      </c>
      <c r="M1055" s="51">
        <v>4.2719162014560297</v>
      </c>
    </row>
    <row r="1056" spans="1:13" x14ac:dyDescent="0.35">
      <c r="A1056" s="19" t="str">
        <f>B3&amp;C1047&amp;D1056</f>
        <v>DISTRIBUCION VOLUMEN X CRITERIO (Consumiciones).Fruta Ing.&lt;2MIL</v>
      </c>
      <c r="B1056" s="19">
        <v>0</v>
      </c>
      <c r="C1056" s="19">
        <v>0</v>
      </c>
      <c r="D1056" s="19" t="s">
        <v>9</v>
      </c>
      <c r="E1056" s="20">
        <v>2.7702525604942099</v>
      </c>
      <c r="F1056" s="20">
        <v>3.5939960745196</v>
      </c>
      <c r="G1056" s="20">
        <v>6.6360708033397504</v>
      </c>
      <c r="H1056" s="20">
        <v>6.0150784492596996</v>
      </c>
      <c r="I1056" s="20">
        <v>4.2493035602086797</v>
      </c>
      <c r="J1056" s="20">
        <v>5.97882577719884</v>
      </c>
      <c r="K1056" s="20">
        <v>3.9835790466585301</v>
      </c>
      <c r="L1056" s="20">
        <v>2.93218663868715</v>
      </c>
      <c r="M1056" s="51">
        <v>3.4155210531513198</v>
      </c>
    </row>
    <row r="1057" spans="1:13" x14ac:dyDescent="0.35">
      <c r="A1057" s="19" t="str">
        <f>B3&amp;C1047&amp;D1057</f>
        <v>DISTRIBUCION VOLUMEN X CRITERIO (Consumiciones).Fruta Ing.2-5MIL</v>
      </c>
      <c r="B1057" s="19">
        <v>0</v>
      </c>
      <c r="C1057" s="19">
        <v>0</v>
      </c>
      <c r="D1057" s="19" t="s">
        <v>10</v>
      </c>
      <c r="E1057" s="20">
        <v>2.40849587222421</v>
      </c>
      <c r="F1057" s="20">
        <v>2.3653109867045501</v>
      </c>
      <c r="G1057" s="20">
        <v>0.71048400198599204</v>
      </c>
      <c r="H1057" s="20">
        <v>2.71848983960292</v>
      </c>
      <c r="I1057" s="20">
        <v>2.0703106975693402</v>
      </c>
      <c r="J1057" s="20">
        <v>2.75700074459172</v>
      </c>
      <c r="K1057" s="20">
        <v>2.1841283438381902</v>
      </c>
      <c r="L1057" s="20">
        <v>0.73794666781650997</v>
      </c>
      <c r="M1057" s="51">
        <v>1.63316156481104</v>
      </c>
    </row>
    <row r="1058" spans="1:13" x14ac:dyDescent="0.35">
      <c r="A1058" s="19" t="str">
        <f>B3&amp;C1047&amp;D1058</f>
        <v>DISTRIBUCION VOLUMEN X CRITERIO (Consumiciones).Fruta Ing.5-10MIL</v>
      </c>
      <c r="B1058" s="19">
        <v>0</v>
      </c>
      <c r="C1058" s="19">
        <v>0</v>
      </c>
      <c r="D1058" s="19" t="s">
        <v>11</v>
      </c>
      <c r="E1058" s="20">
        <v>18.977806646318299</v>
      </c>
      <c r="F1058" s="20">
        <v>9.9807350044394791</v>
      </c>
      <c r="G1058" s="20">
        <v>7.6136061693285697</v>
      </c>
      <c r="H1058" s="20">
        <v>5.7103278039488901</v>
      </c>
      <c r="I1058" s="20">
        <v>4.0042104074155098</v>
      </c>
      <c r="J1058" s="20">
        <v>5.2603280867657602</v>
      </c>
      <c r="K1058" s="20">
        <v>11.915944657836301</v>
      </c>
      <c r="L1058" s="20">
        <v>9.5702256361609201</v>
      </c>
      <c r="M1058" s="51">
        <v>6.1133169371549503</v>
      </c>
    </row>
    <row r="1059" spans="1:13" x14ac:dyDescent="0.35">
      <c r="A1059" s="19" t="str">
        <f>B3&amp;C1047&amp;D1059</f>
        <v>DISTRIBUCION VOLUMEN X CRITERIO (Consumiciones).Fruta Ing.10-30MIL</v>
      </c>
      <c r="B1059" s="19">
        <v>0</v>
      </c>
      <c r="C1059" s="19">
        <v>0</v>
      </c>
      <c r="D1059" s="19" t="s">
        <v>12</v>
      </c>
      <c r="E1059" s="20">
        <v>18.578405359070999</v>
      </c>
      <c r="F1059" s="20">
        <v>18.257549876185202</v>
      </c>
      <c r="G1059" s="20">
        <v>16.3440480221314</v>
      </c>
      <c r="H1059" s="20">
        <v>12.155644446735501</v>
      </c>
      <c r="I1059" s="20">
        <v>12.861055143347301</v>
      </c>
      <c r="J1059" s="20">
        <v>13.867974893766601</v>
      </c>
      <c r="K1059" s="20">
        <v>10.6108681281034</v>
      </c>
      <c r="L1059" s="20">
        <v>13.038213800990899</v>
      </c>
      <c r="M1059" s="51">
        <v>16.609815361511799</v>
      </c>
    </row>
    <row r="1060" spans="1:13" x14ac:dyDescent="0.35">
      <c r="A1060" s="19" t="str">
        <f>B3&amp;C1047&amp;D1060</f>
        <v>DISTRIBUCION VOLUMEN X CRITERIO (Consumiciones).Fruta Ing.30-100MIL</v>
      </c>
      <c r="B1060" s="19">
        <v>0</v>
      </c>
      <c r="C1060" s="19">
        <v>0</v>
      </c>
      <c r="D1060" s="19" t="s">
        <v>13</v>
      </c>
      <c r="E1060" s="20">
        <v>14.651965262922801</v>
      </c>
      <c r="F1060" s="20">
        <v>20.677151998119001</v>
      </c>
      <c r="G1060" s="20">
        <v>17.804860365647201</v>
      </c>
      <c r="H1060" s="20">
        <v>16.5786210186467</v>
      </c>
      <c r="I1060" s="20">
        <v>21.529513092220899</v>
      </c>
      <c r="J1060" s="20">
        <v>15.7089945679786</v>
      </c>
      <c r="K1060" s="20">
        <v>8.8304814480261893</v>
      </c>
      <c r="L1060" s="20">
        <v>13.3143985670766</v>
      </c>
      <c r="M1060" s="51">
        <v>14.174903789552999</v>
      </c>
    </row>
    <row r="1061" spans="1:13" x14ac:dyDescent="0.35">
      <c r="A1061" s="19" t="str">
        <f>B3&amp;C1047&amp;D1061</f>
        <v>DISTRIBUCION VOLUMEN X CRITERIO (Consumiciones).Fruta Ing.100-200MIL</v>
      </c>
      <c r="B1061" s="19">
        <v>0</v>
      </c>
      <c r="C1061" s="19">
        <v>0</v>
      </c>
      <c r="D1061" s="19" t="s">
        <v>14</v>
      </c>
      <c r="E1061" s="20">
        <v>10.252319278321901</v>
      </c>
      <c r="F1061" s="20">
        <v>12.0024325426833</v>
      </c>
      <c r="G1061" s="20">
        <v>8.6200583650793394</v>
      </c>
      <c r="H1061" s="20">
        <v>10.560842594865701</v>
      </c>
      <c r="I1061" s="20">
        <v>10.508818276161501</v>
      </c>
      <c r="J1061" s="20">
        <v>13.6440601736714</v>
      </c>
      <c r="K1061" s="20">
        <v>22.439787346396798</v>
      </c>
      <c r="L1061" s="20">
        <v>18.825993159802898</v>
      </c>
      <c r="M1061" s="51">
        <v>29.821355464726999</v>
      </c>
    </row>
    <row r="1062" spans="1:13" x14ac:dyDescent="0.35">
      <c r="A1062" s="19" t="str">
        <f>B3&amp;C1047&amp;D1062</f>
        <v>DISTRIBUCION VOLUMEN X CRITERIO (Consumiciones).Fruta Ing.200-500MIL</v>
      </c>
      <c r="B1062" s="19">
        <v>0</v>
      </c>
      <c r="C1062" s="19">
        <v>0</v>
      </c>
      <c r="D1062" s="19" t="s">
        <v>15</v>
      </c>
      <c r="E1062" s="20">
        <v>16.938045315761499</v>
      </c>
      <c r="F1062" s="20">
        <v>15.014582439287</v>
      </c>
      <c r="G1062" s="20">
        <v>23.177063009688499</v>
      </c>
      <c r="H1062" s="20">
        <v>25.395330776456099</v>
      </c>
      <c r="I1062" s="20">
        <v>28.5062937260411</v>
      </c>
      <c r="J1062" s="20">
        <v>23.654912556281602</v>
      </c>
      <c r="K1062" s="20">
        <v>15.9082790244194</v>
      </c>
      <c r="L1062" s="20">
        <v>21.170444380107998</v>
      </c>
      <c r="M1062" s="51">
        <v>13.8834042327122</v>
      </c>
    </row>
    <row r="1063" spans="1:13" x14ac:dyDescent="0.35">
      <c r="A1063" s="19" t="str">
        <f>B3&amp;C1047&amp;D1063</f>
        <v>DISTRIBUCION VOLUMEN X CRITERIO (Consumiciones).Fruta Ing.&gt;500MIL</v>
      </c>
      <c r="B1063" s="19">
        <v>0</v>
      </c>
      <c r="C1063" s="19">
        <v>0</v>
      </c>
      <c r="D1063" s="19" t="s">
        <v>16</v>
      </c>
      <c r="E1063" s="20">
        <v>15.4227271122181</v>
      </c>
      <c r="F1063" s="20">
        <v>18.108247265488799</v>
      </c>
      <c r="G1063" s="20">
        <v>19.0938191320244</v>
      </c>
      <c r="H1063" s="20">
        <v>20.865669295796799</v>
      </c>
      <c r="I1063" s="20">
        <v>16.270499615246099</v>
      </c>
      <c r="J1063" s="20">
        <v>19.127924021661499</v>
      </c>
      <c r="K1063" s="20">
        <v>24.126943597130801</v>
      </c>
      <c r="L1063" s="20">
        <v>20.410600046951899</v>
      </c>
      <c r="M1063" s="51">
        <v>14.3485337627242</v>
      </c>
    </row>
    <row r="1064" spans="1:13" x14ac:dyDescent="0.35">
      <c r="A1064" s="19" t="str">
        <f>B3&amp;C1047&amp;D1064</f>
        <v>DISTRIBUCION VOLUMEN X CRITERIO (Consumiciones).Fruta Ing.DE 15 A 19 AÑOS</v>
      </c>
      <c r="B1064" s="19">
        <v>0</v>
      </c>
      <c r="C1064" s="19">
        <v>0</v>
      </c>
      <c r="D1064" s="19" t="s">
        <v>39</v>
      </c>
      <c r="E1064" s="20">
        <v>0.53451127920515096</v>
      </c>
      <c r="F1064" s="20">
        <v>0.21399816940556099</v>
      </c>
      <c r="G1064" s="20">
        <v>3.2227787790401901</v>
      </c>
      <c r="H1064" s="20" t="s">
        <v>282</v>
      </c>
      <c r="I1064" s="20">
        <v>0.84632492993243902</v>
      </c>
      <c r="J1064" s="20">
        <v>5.2692148805071897</v>
      </c>
      <c r="K1064" s="20">
        <v>0.377214569706532</v>
      </c>
      <c r="L1064" s="20">
        <v>0.28907525927933603</v>
      </c>
      <c r="M1064" s="51">
        <v>0.42849929952265298</v>
      </c>
    </row>
    <row r="1065" spans="1:13" x14ac:dyDescent="0.35">
      <c r="A1065" s="19" t="str">
        <f>B3&amp;C1047&amp;D1065</f>
        <v>DISTRIBUCION VOLUMEN X CRITERIO (Consumiciones).Fruta Ing.DE 20 A 24 AÑOS</v>
      </c>
      <c r="B1065" s="19">
        <v>0</v>
      </c>
      <c r="C1065" s="19">
        <v>0</v>
      </c>
      <c r="D1065" s="19" t="s">
        <v>40</v>
      </c>
      <c r="E1065" s="20">
        <v>0.748312359156033</v>
      </c>
      <c r="F1065" s="20">
        <v>3.8357565212164699</v>
      </c>
      <c r="G1065" s="20">
        <v>1.35558135050477</v>
      </c>
      <c r="H1065" s="20">
        <v>0.81497146435378698</v>
      </c>
      <c r="I1065" s="20">
        <v>1.1353997557342399</v>
      </c>
      <c r="J1065" s="20">
        <v>1.8532979416286699</v>
      </c>
      <c r="K1065" s="20">
        <v>1.73571502440355</v>
      </c>
      <c r="L1065" s="20">
        <v>2.3775797036279598</v>
      </c>
      <c r="M1065" s="51">
        <v>2.0907317387715301</v>
      </c>
    </row>
    <row r="1066" spans="1:13" x14ac:dyDescent="0.35">
      <c r="A1066" s="19" t="str">
        <f>B3&amp;C1047&amp;D1066</f>
        <v>DISTRIBUCION VOLUMEN X CRITERIO (Consumiciones).Fruta Ing.DE 25 A 34 AÑOS</v>
      </c>
      <c r="B1066" s="19">
        <v>0</v>
      </c>
      <c r="C1066" s="19">
        <v>0</v>
      </c>
      <c r="D1066" s="19" t="s">
        <v>41</v>
      </c>
      <c r="E1066" s="20">
        <v>10.2685404250473</v>
      </c>
      <c r="F1066" s="20">
        <v>6.1298219391130697</v>
      </c>
      <c r="G1066" s="20">
        <v>7.7890847887909898</v>
      </c>
      <c r="H1066" s="20">
        <v>4.2608217640763097</v>
      </c>
      <c r="I1066" s="20">
        <v>3.83394729225056</v>
      </c>
      <c r="J1066" s="20">
        <v>2.3573473878489999</v>
      </c>
      <c r="K1066" s="20">
        <v>3.5290132083305501</v>
      </c>
      <c r="L1066" s="20">
        <v>1.4511617863359001</v>
      </c>
      <c r="M1066" s="51">
        <v>6.3588804285473604</v>
      </c>
    </row>
    <row r="1067" spans="1:13" x14ac:dyDescent="0.35">
      <c r="A1067" s="19" t="str">
        <f>B3&amp;C1047&amp;D1067</f>
        <v>DISTRIBUCION VOLUMEN X CRITERIO (Consumiciones).Fruta Ing.DE 35 A 49 AÑOS</v>
      </c>
      <c r="B1067" s="19">
        <v>0</v>
      </c>
      <c r="C1067" s="19">
        <v>0</v>
      </c>
      <c r="D1067" s="19" t="s">
        <v>42</v>
      </c>
      <c r="E1067" s="20">
        <v>27.720902774082202</v>
      </c>
      <c r="F1067" s="20">
        <v>26.194091626069</v>
      </c>
      <c r="G1067" s="20">
        <v>23.216486768405701</v>
      </c>
      <c r="H1067" s="20">
        <v>22.672079009958601</v>
      </c>
      <c r="I1067" s="20">
        <v>19.611374594949499</v>
      </c>
      <c r="J1067" s="20">
        <v>25.081167992883898</v>
      </c>
      <c r="K1067" s="20">
        <v>27.948540073282299</v>
      </c>
      <c r="L1067" s="20">
        <v>27.6939829672658</v>
      </c>
      <c r="M1067" s="51">
        <v>22.027087557336401</v>
      </c>
    </row>
    <row r="1068" spans="1:13" x14ac:dyDescent="0.35">
      <c r="A1068" s="19" t="str">
        <f>B3&amp;C1047&amp;D1068</f>
        <v>DISTRIBUCION VOLUMEN X CRITERIO (Consumiciones).Fruta Ing.DE 50 A 59 AÑOS</v>
      </c>
      <c r="B1068" s="19">
        <v>0</v>
      </c>
      <c r="C1068" s="19">
        <v>0</v>
      </c>
      <c r="D1068" s="19" t="s">
        <v>43</v>
      </c>
      <c r="E1068" s="20">
        <v>29.576076755392702</v>
      </c>
      <c r="F1068" s="20">
        <v>35.110858801592599</v>
      </c>
      <c r="G1068" s="20">
        <v>27.346328572317901</v>
      </c>
      <c r="H1068" s="20">
        <v>32.5211508567454</v>
      </c>
      <c r="I1068" s="20">
        <v>27.6229214466745</v>
      </c>
      <c r="J1068" s="20">
        <v>26.699530590726098</v>
      </c>
      <c r="K1068" s="20">
        <v>24.058584987768501</v>
      </c>
      <c r="L1068" s="20">
        <v>25.540658928496899</v>
      </c>
      <c r="M1068" s="51">
        <v>23.102775001485298</v>
      </c>
    </row>
    <row r="1069" spans="1:13" x14ac:dyDescent="0.35">
      <c r="A1069" s="19" t="str">
        <f>B3&amp;C1047&amp;D1069</f>
        <v>DISTRIBUCION VOLUMEN X CRITERIO (Consumiciones).Fruta Ing.DE 60 A 75 AÑOS</v>
      </c>
      <c r="B1069" s="19">
        <v>0</v>
      </c>
      <c r="C1069" s="19">
        <v>0</v>
      </c>
      <c r="D1069" s="19" t="s">
        <v>44</v>
      </c>
      <c r="E1069" s="20">
        <v>31.151664116078098</v>
      </c>
      <c r="F1069" s="20">
        <v>28.5154816050009</v>
      </c>
      <c r="G1069" s="20">
        <v>37.069751128507903</v>
      </c>
      <c r="H1069" s="20">
        <v>39.730978594990702</v>
      </c>
      <c r="I1069" s="20">
        <v>46.950052594794201</v>
      </c>
      <c r="J1069" s="20">
        <v>38.739457863937901</v>
      </c>
      <c r="K1069" s="20">
        <v>42.350946779552302</v>
      </c>
      <c r="L1069" s="20">
        <v>42.647540944336001</v>
      </c>
      <c r="M1069" s="51">
        <v>45.992050915345096</v>
      </c>
    </row>
    <row r="1070" spans="1:13" x14ac:dyDescent="0.35">
      <c r="A1070" s="19" t="str">
        <f>B3&amp;C1047&amp;D1070</f>
        <v>DISTRIBUCION VOLUMEN X CRITERIO (Consumiciones).Fruta Ing.NIVEL ALTO</v>
      </c>
      <c r="B1070" s="19">
        <v>0</v>
      </c>
      <c r="C1070" s="19">
        <v>0</v>
      </c>
      <c r="D1070" s="19" t="s">
        <v>256</v>
      </c>
      <c r="E1070" s="20">
        <v>18.845244839099099</v>
      </c>
      <c r="F1070" s="20">
        <v>22.439790811936302</v>
      </c>
      <c r="G1070" s="20">
        <v>24.2334496889676</v>
      </c>
      <c r="H1070" s="20">
        <v>24.215657401542799</v>
      </c>
      <c r="I1070" s="20">
        <v>24.7598415802441</v>
      </c>
      <c r="J1070" s="20">
        <v>20.050972050325701</v>
      </c>
      <c r="K1070" s="20">
        <v>13.1926655434232</v>
      </c>
      <c r="L1070" s="20">
        <v>14.5729257139807</v>
      </c>
      <c r="M1070" s="51">
        <v>17.389325288945599</v>
      </c>
    </row>
    <row r="1071" spans="1:13" x14ac:dyDescent="0.35">
      <c r="A1071" s="19" t="str">
        <f>B3&amp;C1047&amp;D1071</f>
        <v>DISTRIBUCION VOLUMEN X CRITERIO (Consumiciones).Fruta Ing.NIVEL MEDIO ALTO</v>
      </c>
      <c r="B1071" s="19">
        <v>0</v>
      </c>
      <c r="C1071" s="19">
        <v>0</v>
      </c>
      <c r="D1071" s="19" t="s">
        <v>257</v>
      </c>
      <c r="E1071" s="20">
        <v>12.8084666279063</v>
      </c>
      <c r="F1071" s="20">
        <v>9.9519192735253696</v>
      </c>
      <c r="G1071" s="20">
        <v>11.5707972663765</v>
      </c>
      <c r="H1071" s="20">
        <v>11.3538914491934</v>
      </c>
      <c r="I1071" s="20">
        <v>8.7629563216118704</v>
      </c>
      <c r="J1071" s="20">
        <v>9.3866404921301498</v>
      </c>
      <c r="K1071" s="20">
        <v>16.831214820468698</v>
      </c>
      <c r="L1071" s="20">
        <v>18.2830550781654</v>
      </c>
      <c r="M1071" s="51">
        <v>14.745337095978501</v>
      </c>
    </row>
    <row r="1072" spans="1:13" x14ac:dyDescent="0.35">
      <c r="A1072" s="19" t="str">
        <f>B3&amp;C1047&amp;D1072</f>
        <v>DISTRIBUCION VOLUMEN X CRITERIO (Consumiciones).Fruta Ing.NIVEL MEDIO</v>
      </c>
      <c r="B1072" s="19">
        <v>0</v>
      </c>
      <c r="C1072" s="19">
        <v>0</v>
      </c>
      <c r="D1072" s="19" t="s">
        <v>258</v>
      </c>
      <c r="E1072" s="20">
        <v>23.005522600436599</v>
      </c>
      <c r="F1072" s="20">
        <v>31.058907397643399</v>
      </c>
      <c r="G1072" s="20">
        <v>26.3412201095332</v>
      </c>
      <c r="H1072" s="20">
        <v>28.561606531318699</v>
      </c>
      <c r="I1072" s="20">
        <v>27.696274594243501</v>
      </c>
      <c r="J1072" s="20">
        <v>33.104485207278003</v>
      </c>
      <c r="K1072" s="20">
        <v>28.617028578645499</v>
      </c>
      <c r="L1072" s="20">
        <v>29.2985752212935</v>
      </c>
      <c r="M1072" s="51">
        <v>26.563329782788099</v>
      </c>
    </row>
    <row r="1073" spans="1:13" x14ac:dyDescent="0.35">
      <c r="A1073" s="19" t="str">
        <f>B3&amp;C1047&amp;D1073</f>
        <v>DISTRIBUCION VOLUMEN X CRITERIO (Consumiciones).Fruta Ing.NIVEL MEDIO BAJO</v>
      </c>
      <c r="B1073" s="19">
        <v>0</v>
      </c>
      <c r="C1073" s="19">
        <v>0</v>
      </c>
      <c r="D1073" s="19" t="s">
        <v>259</v>
      </c>
      <c r="E1073" s="20">
        <v>25.738058445863398</v>
      </c>
      <c r="F1073" s="20">
        <v>15.2943911417261</v>
      </c>
      <c r="G1073" s="20">
        <v>18.8464394113083</v>
      </c>
      <c r="H1073" s="20">
        <v>16.8585775317332</v>
      </c>
      <c r="I1073" s="20">
        <v>13.489171120163199</v>
      </c>
      <c r="J1073" s="20">
        <v>15.531620994488</v>
      </c>
      <c r="K1073" s="20">
        <v>14.3413452137228</v>
      </c>
      <c r="L1073" s="20">
        <v>11.4557594473635</v>
      </c>
      <c r="M1073" s="51">
        <v>11.114575140059999</v>
      </c>
    </row>
    <row r="1074" spans="1:13" x14ac:dyDescent="0.35">
      <c r="A1074" s="19" t="str">
        <f>B3&amp;C1047&amp;D1074</f>
        <v>DISTRIBUCION VOLUMEN X CRITERIO (Consumiciones).Fruta Ing.HOMBRE</v>
      </c>
      <c r="B1074" s="19">
        <v>0</v>
      </c>
      <c r="C1074" s="19">
        <v>0</v>
      </c>
      <c r="D1074" s="19" t="s">
        <v>21</v>
      </c>
      <c r="E1074" s="20">
        <v>54.582579637300803</v>
      </c>
      <c r="F1074" s="20">
        <v>47.071866521291597</v>
      </c>
      <c r="G1074" s="20">
        <v>48.283817659232398</v>
      </c>
      <c r="H1074" s="20">
        <v>42.323558355153601</v>
      </c>
      <c r="I1074" s="20">
        <v>41.843542841813203</v>
      </c>
      <c r="J1074" s="20">
        <v>52.593911005465301</v>
      </c>
      <c r="K1074" s="20">
        <v>50.8990676346939</v>
      </c>
      <c r="L1074" s="20">
        <v>50.884489370454098</v>
      </c>
      <c r="M1074" s="51">
        <v>35.103232456078999</v>
      </c>
    </row>
    <row r="1075" spans="1:13" x14ac:dyDescent="0.35">
      <c r="A1075" s="19" t="str">
        <f>B3&amp;C1047&amp;D1075</f>
        <v>DISTRIBUCION VOLUMEN X CRITERIO (Consumiciones).Fruta Ing.MUJER</v>
      </c>
      <c r="B1075" s="19">
        <v>0</v>
      </c>
      <c r="C1075" s="19">
        <v>0</v>
      </c>
      <c r="D1075" s="19" t="s">
        <v>22</v>
      </c>
      <c r="E1075" s="20">
        <v>45.417445230316403</v>
      </c>
      <c r="F1075" s="20">
        <v>52.928133478708403</v>
      </c>
      <c r="G1075" s="20">
        <v>51.716182340767602</v>
      </c>
      <c r="H1075" s="20">
        <v>57.676441644846399</v>
      </c>
      <c r="I1075" s="20">
        <v>58.156457158186797</v>
      </c>
      <c r="J1075" s="20">
        <v>47.406130638366598</v>
      </c>
      <c r="K1075" s="20">
        <v>49.1009323653061</v>
      </c>
      <c r="L1075" s="20">
        <v>49.115510629545902</v>
      </c>
      <c r="M1075" s="51">
        <v>64.896767543921001</v>
      </c>
    </row>
    <row r="1076" spans="1:13" x14ac:dyDescent="0.35">
      <c r="A1076" s="19" t="str">
        <f>B3&amp;C1076&amp;D1076</f>
        <v>DISTRIBUCION VOLUMEN X CRITERIO (Consumiciones)Fruta Fresca IngT.ESPAÑA</v>
      </c>
      <c r="B1076" s="19">
        <v>0</v>
      </c>
      <c r="C1076" s="19" t="s">
        <v>153</v>
      </c>
      <c r="D1076" s="19" t="s">
        <v>36</v>
      </c>
      <c r="E1076" s="20">
        <v>100</v>
      </c>
      <c r="F1076" s="20">
        <v>100</v>
      </c>
      <c r="G1076" s="20">
        <v>100</v>
      </c>
      <c r="H1076" s="20">
        <v>100</v>
      </c>
      <c r="I1076" s="20">
        <v>100</v>
      </c>
      <c r="J1076" s="20">
        <v>100</v>
      </c>
      <c r="K1076" s="20">
        <v>100</v>
      </c>
      <c r="L1076" s="20">
        <v>100</v>
      </c>
      <c r="M1076" s="51">
        <v>100</v>
      </c>
    </row>
    <row r="1077" spans="1:13" x14ac:dyDescent="0.35">
      <c r="A1077" s="19" t="str">
        <f>B3&amp;C1076&amp;D1077</f>
        <v>DISTRIBUCION VOLUMEN X CRITERIO (Consumiciones)Fruta Fresca IngBCN AM</v>
      </c>
      <c r="B1077" s="19">
        <v>0</v>
      </c>
      <c r="C1077" s="19">
        <v>0</v>
      </c>
      <c r="D1077" s="19" t="s">
        <v>1</v>
      </c>
      <c r="E1077" s="20">
        <v>4.1952229398829601</v>
      </c>
      <c r="F1077" s="20">
        <v>12.594404503623</v>
      </c>
      <c r="G1077" s="20">
        <v>6.4304024271983202</v>
      </c>
      <c r="H1077" s="20">
        <v>6.8151241601799502</v>
      </c>
      <c r="I1077" s="20">
        <v>14.6632294543301</v>
      </c>
      <c r="J1077" s="20">
        <v>11.727397385608</v>
      </c>
      <c r="K1077" s="20">
        <v>20.513885658325499</v>
      </c>
      <c r="L1077" s="20">
        <v>19.925809389237401</v>
      </c>
      <c r="M1077" s="51">
        <v>29.8350189480498</v>
      </c>
    </row>
    <row r="1078" spans="1:13" x14ac:dyDescent="0.35">
      <c r="A1078" s="19" t="str">
        <f>B3&amp;C1076&amp;D1078</f>
        <v>DISTRIBUCION VOLUMEN X CRITERIO (Consumiciones)Fruta Fresca IngREST.CAT ARAGON</v>
      </c>
      <c r="B1078" s="19">
        <v>0</v>
      </c>
      <c r="C1078" s="19">
        <v>0</v>
      </c>
      <c r="D1078" s="19" t="s">
        <v>2</v>
      </c>
      <c r="E1078" s="20">
        <v>10.340959207971601</v>
      </c>
      <c r="F1078" s="20">
        <v>14.1480045457584</v>
      </c>
      <c r="G1078" s="20">
        <v>16.311689285488502</v>
      </c>
      <c r="H1078" s="20">
        <v>8.5616716488590292</v>
      </c>
      <c r="I1078" s="20">
        <v>9.7760801887144204</v>
      </c>
      <c r="J1078" s="20">
        <v>11.4990358183714</v>
      </c>
      <c r="K1078" s="20">
        <v>8.3177961543090007</v>
      </c>
      <c r="L1078" s="20">
        <v>7.2118067556848002</v>
      </c>
      <c r="M1078" s="51">
        <v>10.646769406759899</v>
      </c>
    </row>
    <row r="1079" spans="1:13" x14ac:dyDescent="0.35">
      <c r="A1079" s="19" t="str">
        <f>B3&amp;C1076&amp;D1079</f>
        <v>DISTRIBUCION VOLUMEN X CRITERIO (Consumiciones)Fruta Fresca IngLEVANTE</v>
      </c>
      <c r="B1079" s="19">
        <v>0</v>
      </c>
      <c r="C1079" s="19">
        <v>0</v>
      </c>
      <c r="D1079" s="19" t="s">
        <v>3</v>
      </c>
      <c r="E1079" s="20">
        <v>12.671015876055799</v>
      </c>
      <c r="F1079" s="20">
        <v>8.4399175929358403</v>
      </c>
      <c r="G1079" s="20">
        <v>19.864135984882601</v>
      </c>
      <c r="H1079" s="20">
        <v>26.605155829165099</v>
      </c>
      <c r="I1079" s="20">
        <v>24.840759457010499</v>
      </c>
      <c r="J1079" s="20">
        <v>31.0651045506226</v>
      </c>
      <c r="K1079" s="20">
        <v>29.573528780173799</v>
      </c>
      <c r="L1079" s="20">
        <v>28.1536571552423</v>
      </c>
      <c r="M1079" s="51">
        <v>22.613449562333599</v>
      </c>
    </row>
    <row r="1080" spans="1:13" x14ac:dyDescent="0.35">
      <c r="A1080" s="19" t="str">
        <f>B3&amp;C1076&amp;D1080</f>
        <v>DISTRIBUCION VOLUMEN X CRITERIO (Consumiciones)Fruta Fresca IngANDALUCIA</v>
      </c>
      <c r="B1080" s="19">
        <v>0</v>
      </c>
      <c r="C1080" s="19">
        <v>0</v>
      </c>
      <c r="D1080" s="19" t="s">
        <v>4</v>
      </c>
      <c r="E1080" s="20">
        <v>15.5481592911667</v>
      </c>
      <c r="F1080" s="20">
        <v>21.109558044513602</v>
      </c>
      <c r="G1080" s="20">
        <v>8.1184344749902202</v>
      </c>
      <c r="H1080" s="20">
        <v>8.3192648059904695</v>
      </c>
      <c r="I1080" s="20">
        <v>8.9946271646255394</v>
      </c>
      <c r="J1080" s="20">
        <v>10.4943579785811</v>
      </c>
      <c r="K1080" s="20">
        <v>7.2424246418823</v>
      </c>
      <c r="L1080" s="20">
        <v>6.1249388072028497</v>
      </c>
      <c r="M1080" s="51">
        <v>4.3833487545699601</v>
      </c>
    </row>
    <row r="1081" spans="1:13" x14ac:dyDescent="0.35">
      <c r="A1081" s="19" t="str">
        <f>B3&amp;C1076&amp;D1081</f>
        <v>DISTRIBUCION VOLUMEN X CRITERIO (Consumiciones)Fruta Fresca IngMDD AM</v>
      </c>
      <c r="B1081" s="19">
        <v>0</v>
      </c>
      <c r="C1081" s="19">
        <v>0</v>
      </c>
      <c r="D1081" s="19" t="s">
        <v>5</v>
      </c>
      <c r="E1081" s="20">
        <v>12.991989725542</v>
      </c>
      <c r="F1081" s="20">
        <v>11.720372384855301</v>
      </c>
      <c r="G1081" s="20">
        <v>14.461431798558699</v>
      </c>
      <c r="H1081" s="20">
        <v>15.823879006718601</v>
      </c>
      <c r="I1081" s="20">
        <v>10.447031205299099</v>
      </c>
      <c r="J1081" s="20">
        <v>14.076649671350699</v>
      </c>
      <c r="K1081" s="20">
        <v>19.472813161364801</v>
      </c>
      <c r="L1081" s="20">
        <v>14.5740076393331</v>
      </c>
      <c r="M1081" s="51">
        <v>10.3501979578144</v>
      </c>
    </row>
    <row r="1082" spans="1:13" x14ac:dyDescent="0.35">
      <c r="A1082" s="19" t="str">
        <f>B3&amp;C1076&amp;D1082</f>
        <v>DISTRIBUCION VOLUMEN X CRITERIO (Consumiciones)Fruta Fresca IngRTO CENTRO</v>
      </c>
      <c r="B1082" s="19">
        <v>0</v>
      </c>
      <c r="C1082" s="19">
        <v>0</v>
      </c>
      <c r="D1082" s="19" t="s">
        <v>6</v>
      </c>
      <c r="E1082" s="20">
        <v>9.3119689404945696</v>
      </c>
      <c r="F1082" s="20">
        <v>11.9877429283138</v>
      </c>
      <c r="G1082" s="20">
        <v>15.8929393799162</v>
      </c>
      <c r="H1082" s="20">
        <v>11.808352324858699</v>
      </c>
      <c r="I1082" s="20">
        <v>5.3570673132958397</v>
      </c>
      <c r="J1082" s="20">
        <v>15.42793754877</v>
      </c>
      <c r="K1082" s="20">
        <v>4.3560430009129698</v>
      </c>
      <c r="L1082" s="20">
        <v>7.8122885289494404</v>
      </c>
      <c r="M1082" s="51">
        <v>6.6164610044672996</v>
      </c>
    </row>
    <row r="1083" spans="1:13" x14ac:dyDescent="0.35">
      <c r="A1083" s="19" t="str">
        <f>B3&amp;C1076&amp;D1083</f>
        <v>DISTRIBUCION VOLUMEN X CRITERIO (Consumiciones)Fruta Fresca IngNORTE-CENTRO</v>
      </c>
      <c r="B1083" s="19">
        <v>0</v>
      </c>
      <c r="C1083" s="19">
        <v>0</v>
      </c>
      <c r="D1083" s="19" t="s">
        <v>7</v>
      </c>
      <c r="E1083" s="20">
        <v>12.100065450933601</v>
      </c>
      <c r="F1083" s="20">
        <v>9.3696980500911202</v>
      </c>
      <c r="G1083" s="20">
        <v>8.9376418864058191</v>
      </c>
      <c r="H1083" s="20">
        <v>6.0205818806049702</v>
      </c>
      <c r="I1083" s="20">
        <v>10.052264569072401</v>
      </c>
      <c r="J1083" s="20">
        <v>3.5810148587119901</v>
      </c>
      <c r="K1083" s="20">
        <v>6.2296936943985797</v>
      </c>
      <c r="L1083" s="20">
        <v>3.30531155686394</v>
      </c>
      <c r="M1083" s="51">
        <v>11.2618660618849</v>
      </c>
    </row>
    <row r="1084" spans="1:13" x14ac:dyDescent="0.35">
      <c r="A1084" s="19" t="str">
        <f>B3&amp;C1076&amp;D1084</f>
        <v>DISTRIBUCION VOLUMEN X CRITERIO (Consumiciones)Fruta Fresca IngNOROESTE</v>
      </c>
      <c r="B1084" s="19">
        <v>0</v>
      </c>
      <c r="C1084" s="19">
        <v>0</v>
      </c>
      <c r="D1084" s="19" t="s">
        <v>8</v>
      </c>
      <c r="E1084" s="20">
        <v>22.840618567952799</v>
      </c>
      <c r="F1084" s="20">
        <v>10.6303289597627</v>
      </c>
      <c r="G1084" s="20">
        <v>9.9833303582769908</v>
      </c>
      <c r="H1084" s="20">
        <v>16.045964424186799</v>
      </c>
      <c r="I1084" s="20">
        <v>15.8689445720078</v>
      </c>
      <c r="J1084" s="20">
        <v>2.1284951948264599</v>
      </c>
      <c r="K1084" s="20">
        <v>4.2938021517465703</v>
      </c>
      <c r="L1084" s="20">
        <v>12.8922022388287</v>
      </c>
      <c r="M1084" s="51">
        <v>4.2928982774341602</v>
      </c>
    </row>
    <row r="1085" spans="1:13" x14ac:dyDescent="0.35">
      <c r="A1085" s="19" t="str">
        <f>B3&amp;C1076&amp;D1085</f>
        <v>DISTRIBUCION VOLUMEN X CRITERIO (Consumiciones)Fruta Fresca Ing&lt;2MIL</v>
      </c>
      <c r="B1085" s="19">
        <v>0</v>
      </c>
      <c r="C1085" s="19">
        <v>0</v>
      </c>
      <c r="D1085" s="19" t="s">
        <v>9</v>
      </c>
      <c r="E1085" s="20">
        <v>3.0693855403202801</v>
      </c>
      <c r="F1085" s="20">
        <v>4.2881012815500403</v>
      </c>
      <c r="G1085" s="20">
        <v>8.2608119050003896</v>
      </c>
      <c r="H1085" s="20">
        <v>8.1557758901352599</v>
      </c>
      <c r="I1085" s="20">
        <v>4.3054694922550896</v>
      </c>
      <c r="J1085" s="20">
        <v>6.7912128641468401</v>
      </c>
      <c r="K1085" s="20">
        <v>4.2943294363879998</v>
      </c>
      <c r="L1085" s="20">
        <v>3.7822573774566002</v>
      </c>
      <c r="M1085" s="51">
        <v>4.0039489336408103</v>
      </c>
    </row>
    <row r="1086" spans="1:13" x14ac:dyDescent="0.35">
      <c r="A1086" s="19" t="str">
        <f>B3&amp;C1076&amp;D1086</f>
        <v>DISTRIBUCION VOLUMEN X CRITERIO (Consumiciones)Fruta Fresca Ing2-5MIL</v>
      </c>
      <c r="B1086" s="19">
        <v>0</v>
      </c>
      <c r="C1086" s="19">
        <v>0</v>
      </c>
      <c r="D1086" s="19" t="s">
        <v>10</v>
      </c>
      <c r="E1086" s="20">
        <v>2.3958638579395601</v>
      </c>
      <c r="F1086" s="20">
        <v>3.1996311804454098</v>
      </c>
      <c r="G1086" s="20">
        <v>0.95835667213741305</v>
      </c>
      <c r="H1086" s="20">
        <v>3.80845887471513</v>
      </c>
      <c r="I1086" s="20">
        <v>2.8500217213087402</v>
      </c>
      <c r="J1086" s="20">
        <v>3.3896319442785199</v>
      </c>
      <c r="K1086" s="20">
        <v>2.6724512059722598</v>
      </c>
      <c r="L1086" s="20">
        <v>0.88785065293652599</v>
      </c>
      <c r="M1086" s="51">
        <v>1.72472082824383</v>
      </c>
    </row>
    <row r="1087" spans="1:13" x14ac:dyDescent="0.35">
      <c r="A1087" s="19" t="str">
        <f>B3&amp;C1076&amp;D1087</f>
        <v>DISTRIBUCION VOLUMEN X CRITERIO (Consumiciones)Fruta Fresca Ing5-10MIL</v>
      </c>
      <c r="B1087" s="19">
        <v>0</v>
      </c>
      <c r="C1087" s="19">
        <v>0</v>
      </c>
      <c r="D1087" s="19" t="s">
        <v>11</v>
      </c>
      <c r="E1087" s="20">
        <v>24.8367278926344</v>
      </c>
      <c r="F1087" s="20">
        <v>13.5996302351005</v>
      </c>
      <c r="G1087" s="20">
        <v>10.905375861530599</v>
      </c>
      <c r="H1087" s="20">
        <v>7.5933169562257703</v>
      </c>
      <c r="I1087" s="20">
        <v>4.5973669927937104</v>
      </c>
      <c r="J1087" s="20">
        <v>6.84374896195314</v>
      </c>
      <c r="K1087" s="20">
        <v>16.243007631594701</v>
      </c>
      <c r="L1087" s="20">
        <v>11.7675834660925</v>
      </c>
      <c r="M1087" s="51">
        <v>7.0099431446307596</v>
      </c>
    </row>
    <row r="1088" spans="1:13" x14ac:dyDescent="0.35">
      <c r="A1088" s="19" t="str">
        <f>B3&amp;C1076&amp;D1088</f>
        <v>DISTRIBUCION VOLUMEN X CRITERIO (Consumiciones)Fruta Fresca Ing10-30MIL</v>
      </c>
      <c r="B1088" s="19">
        <v>0</v>
      </c>
      <c r="C1088" s="19">
        <v>0</v>
      </c>
      <c r="D1088" s="19" t="s">
        <v>12</v>
      </c>
      <c r="E1088" s="20">
        <v>21.9443011525474</v>
      </c>
      <c r="F1088" s="20">
        <v>20.449430463468801</v>
      </c>
      <c r="G1088" s="20">
        <v>18.8626872536835</v>
      </c>
      <c r="H1088" s="20">
        <v>12.812537366442699</v>
      </c>
      <c r="I1088" s="20">
        <v>14.091721610916601</v>
      </c>
      <c r="J1088" s="20">
        <v>14.1502992780147</v>
      </c>
      <c r="K1088" s="20">
        <v>9.8495240193037201</v>
      </c>
      <c r="L1088" s="20">
        <v>14.195598886015199</v>
      </c>
      <c r="M1088" s="51">
        <v>15.5283674707402</v>
      </c>
    </row>
    <row r="1089" spans="1:13" x14ac:dyDescent="0.35">
      <c r="A1089" s="19" t="str">
        <f>B3&amp;C1076&amp;D1089</f>
        <v>DISTRIBUCION VOLUMEN X CRITERIO (Consumiciones)Fruta Fresca Ing30-100MIL</v>
      </c>
      <c r="B1089" s="19">
        <v>0</v>
      </c>
      <c r="C1089" s="19">
        <v>0</v>
      </c>
      <c r="D1089" s="19" t="s">
        <v>13</v>
      </c>
      <c r="E1089" s="20">
        <v>13.942119683570301</v>
      </c>
      <c r="F1089" s="20">
        <v>22.8935318827691</v>
      </c>
      <c r="G1089" s="20">
        <v>15.545920973923399</v>
      </c>
      <c r="H1089" s="20">
        <v>15.943481220587801</v>
      </c>
      <c r="I1089" s="20">
        <v>21.101468533142601</v>
      </c>
      <c r="J1089" s="20">
        <v>13.7646149713018</v>
      </c>
      <c r="K1089" s="20">
        <v>5.7934847178878304</v>
      </c>
      <c r="L1089" s="20">
        <v>10.2703253889743</v>
      </c>
      <c r="M1089" s="51">
        <v>14.382127023616601</v>
      </c>
    </row>
    <row r="1090" spans="1:13" x14ac:dyDescent="0.35">
      <c r="A1090" s="19" t="str">
        <f>B3&amp;C1076&amp;D1090</f>
        <v>DISTRIBUCION VOLUMEN X CRITERIO (Consumiciones)Fruta Fresca Ing100-200MIL</v>
      </c>
      <c r="B1090" s="19">
        <v>0</v>
      </c>
      <c r="C1090" s="19">
        <v>0</v>
      </c>
      <c r="D1090" s="19" t="s">
        <v>14</v>
      </c>
      <c r="E1090" s="20">
        <v>6.4613079272509601</v>
      </c>
      <c r="F1090" s="20">
        <v>5.9059800491714398</v>
      </c>
      <c r="G1090" s="20">
        <v>3.6759262730676499</v>
      </c>
      <c r="H1090" s="20">
        <v>5.9441856335276899</v>
      </c>
      <c r="I1090" s="20">
        <v>6.8867536905622</v>
      </c>
      <c r="J1090" s="20">
        <v>8.6451747502714191</v>
      </c>
      <c r="K1090" s="20">
        <v>20.017851136489799</v>
      </c>
      <c r="L1090" s="20">
        <v>18.244838285480501</v>
      </c>
      <c r="M1090" s="51">
        <v>31.639490632938902</v>
      </c>
    </row>
    <row r="1091" spans="1:13" x14ac:dyDescent="0.35">
      <c r="A1091" s="19" t="str">
        <f>B3&amp;C1076&amp;D1091</f>
        <v>DISTRIBUCION VOLUMEN X CRITERIO (Consumiciones)Fruta Fresca Ing200-500MIL</v>
      </c>
      <c r="B1091" s="19">
        <v>0</v>
      </c>
      <c r="C1091" s="19">
        <v>0</v>
      </c>
      <c r="D1091" s="19" t="s">
        <v>15</v>
      </c>
      <c r="E1091" s="20">
        <v>10.320527671123999</v>
      </c>
      <c r="F1091" s="20">
        <v>7.9770564796301802</v>
      </c>
      <c r="G1091" s="20">
        <v>17.527795326568899</v>
      </c>
      <c r="H1091" s="20">
        <v>22.241347263740501</v>
      </c>
      <c r="I1091" s="20">
        <v>27.437168122144801</v>
      </c>
      <c r="J1091" s="20">
        <v>23.549756026208001</v>
      </c>
      <c r="K1091" s="20">
        <v>13.4497002344291</v>
      </c>
      <c r="L1091" s="20">
        <v>19.824771197427701</v>
      </c>
      <c r="M1091" s="51">
        <v>11.056667621611499</v>
      </c>
    </row>
    <row r="1092" spans="1:13" x14ac:dyDescent="0.35">
      <c r="A1092" s="19" t="str">
        <f>B3&amp;C1076&amp;D1092</f>
        <v>DISTRIBUCION VOLUMEN X CRITERIO (Consumiciones)Fruta Fresca Ing&gt;500MIL</v>
      </c>
      <c r="B1092" s="19">
        <v>0</v>
      </c>
      <c r="C1092" s="19">
        <v>0</v>
      </c>
      <c r="D1092" s="19" t="s">
        <v>16</v>
      </c>
      <c r="E1092" s="20">
        <v>17.029766617827299</v>
      </c>
      <c r="F1092" s="20">
        <v>21.686664087225601</v>
      </c>
      <c r="G1092" s="20">
        <v>24.263147557385501</v>
      </c>
      <c r="H1092" s="20">
        <v>23.500896794625199</v>
      </c>
      <c r="I1092" s="20">
        <v>18.7300314066186</v>
      </c>
      <c r="J1092" s="20">
        <v>22.865557124483502</v>
      </c>
      <c r="K1092" s="20">
        <v>27.67963716013</v>
      </c>
      <c r="L1092" s="20">
        <v>21.026789754129702</v>
      </c>
      <c r="M1092" s="51">
        <v>14.654735092576001</v>
      </c>
    </row>
    <row r="1093" spans="1:13" x14ac:dyDescent="0.35">
      <c r="A1093" s="19" t="str">
        <f>B3&amp;C1076&amp;D1093</f>
        <v>DISTRIBUCION VOLUMEN X CRITERIO (Consumiciones)Fruta Fresca IngDE 15 A 19 AÑOS</v>
      </c>
      <c r="B1093" s="19">
        <v>0</v>
      </c>
      <c r="C1093" s="19">
        <v>0</v>
      </c>
      <c r="D1093" s="19" t="s">
        <v>39</v>
      </c>
      <c r="E1093" s="20" t="s">
        <v>282</v>
      </c>
      <c r="F1093" s="20">
        <v>0.32695671198244902</v>
      </c>
      <c r="G1093" s="20">
        <v>4.7509072056610702</v>
      </c>
      <c r="H1093" s="20" t="s">
        <v>282</v>
      </c>
      <c r="I1093" s="20">
        <v>1.17613999589512</v>
      </c>
      <c r="J1093" s="20">
        <v>7.37373125178107</v>
      </c>
      <c r="K1093" s="20">
        <v>0.52580144076276003</v>
      </c>
      <c r="L1093" s="20">
        <v>0.37288111801061302</v>
      </c>
      <c r="M1093" s="51">
        <v>0.52689092161648499</v>
      </c>
    </row>
    <row r="1094" spans="1:13" x14ac:dyDescent="0.35">
      <c r="A1094" s="19" t="str">
        <f>B3&amp;C1076&amp;D1094</f>
        <v>DISTRIBUCION VOLUMEN X CRITERIO (Consumiciones)Fruta Fresca IngDE 20 A 24 AÑOS</v>
      </c>
      <c r="B1094" s="19">
        <v>0</v>
      </c>
      <c r="C1094" s="19">
        <v>0</v>
      </c>
      <c r="D1094" s="19" t="s">
        <v>40</v>
      </c>
      <c r="E1094" s="20">
        <v>1.03279445283603</v>
      </c>
      <c r="F1094" s="20">
        <v>5.47513911762859</v>
      </c>
      <c r="G1094" s="20">
        <v>0.96555332410786099</v>
      </c>
      <c r="H1094" s="20">
        <v>1.14173143516737</v>
      </c>
      <c r="I1094" s="20">
        <v>1.4901779263626</v>
      </c>
      <c r="J1094" s="20">
        <v>2.3488309479866398</v>
      </c>
      <c r="K1094" s="20">
        <v>2.0169101034966199</v>
      </c>
      <c r="L1094" s="20">
        <v>3.0668642493249498</v>
      </c>
      <c r="M1094" s="51">
        <v>2.3749621949069799</v>
      </c>
    </row>
    <row r="1095" spans="1:13" x14ac:dyDescent="0.35">
      <c r="A1095" s="19" t="str">
        <f>B3&amp;C1076&amp;D1095</f>
        <v>DISTRIBUCION VOLUMEN X CRITERIO (Consumiciones)Fruta Fresca IngDE 25 A 34 AÑOS</v>
      </c>
      <c r="B1095" s="19">
        <v>0</v>
      </c>
      <c r="C1095" s="19">
        <v>0</v>
      </c>
      <c r="D1095" s="19" t="s">
        <v>41</v>
      </c>
      <c r="E1095" s="20">
        <v>13.3700881339551</v>
      </c>
      <c r="F1095" s="20">
        <v>7.4178714749608501</v>
      </c>
      <c r="G1095" s="20">
        <v>10.4382621716643</v>
      </c>
      <c r="H1095" s="20">
        <v>5.3920312546245599</v>
      </c>
      <c r="I1095" s="20">
        <v>4.6725223286027804</v>
      </c>
      <c r="J1095" s="20">
        <v>3.0494398772001499</v>
      </c>
      <c r="K1095" s="20">
        <v>4.91911070893845</v>
      </c>
      <c r="L1095" s="20">
        <v>1.4040057720975001</v>
      </c>
      <c r="M1095" s="51">
        <v>7.6684885417843196</v>
      </c>
    </row>
    <row r="1096" spans="1:13" x14ac:dyDescent="0.35">
      <c r="A1096" s="19" t="str">
        <f>B3&amp;C1076&amp;D1096</f>
        <v>DISTRIBUCION VOLUMEN X CRITERIO (Consumiciones)Fruta Fresca IngDE 35 A 49 AÑOS</v>
      </c>
      <c r="B1096" s="19">
        <v>0</v>
      </c>
      <c r="C1096" s="19">
        <v>0</v>
      </c>
      <c r="D1096" s="19" t="s">
        <v>42</v>
      </c>
      <c r="E1096" s="20">
        <v>33.870439413611798</v>
      </c>
      <c r="F1096" s="20">
        <v>31.975730295805199</v>
      </c>
      <c r="G1096" s="20">
        <v>27.8614119897195</v>
      </c>
      <c r="H1096" s="20">
        <v>26.011235090419401</v>
      </c>
      <c r="I1096" s="20">
        <v>21.636020719028298</v>
      </c>
      <c r="J1096" s="20">
        <v>28.354102040661701</v>
      </c>
      <c r="K1096" s="20">
        <v>33.545036699436302</v>
      </c>
      <c r="L1096" s="20">
        <v>32.496948636896001</v>
      </c>
      <c r="M1096" s="51">
        <v>25.0498977361325</v>
      </c>
    </row>
    <row r="1097" spans="1:13" x14ac:dyDescent="0.35">
      <c r="A1097" s="19" t="str">
        <f>B3&amp;C1076&amp;D1097</f>
        <v>DISTRIBUCION VOLUMEN X CRITERIO (Consumiciones)Fruta Fresca IngDE 50 A 59 AÑOS</v>
      </c>
      <c r="B1097" s="19">
        <v>0</v>
      </c>
      <c r="C1097" s="19">
        <v>0</v>
      </c>
      <c r="D1097" s="19" t="s">
        <v>43</v>
      </c>
      <c r="E1097" s="20">
        <v>23.8243423245138</v>
      </c>
      <c r="F1097" s="20">
        <v>32.1840100314597</v>
      </c>
      <c r="G1097" s="20">
        <v>25.768160480694501</v>
      </c>
      <c r="H1097" s="20">
        <v>30.6068487879954</v>
      </c>
      <c r="I1097" s="20">
        <v>22.084288096369601</v>
      </c>
      <c r="J1097" s="20">
        <v>18.968515055394601</v>
      </c>
      <c r="K1097" s="20">
        <v>14.6062820862272</v>
      </c>
      <c r="L1097" s="20">
        <v>16.974606037571601</v>
      </c>
      <c r="M1097" s="51">
        <v>16.352751624839801</v>
      </c>
    </row>
    <row r="1098" spans="1:13" x14ac:dyDescent="0.35">
      <c r="A1098" s="19" t="str">
        <f>B3&amp;C1076&amp;D1098</f>
        <v>DISTRIBUCION VOLUMEN X CRITERIO (Consumiciones)Fruta Fresca IngDE 60 A 75 AÑOS</v>
      </c>
      <c r="B1098" s="19">
        <v>0</v>
      </c>
      <c r="C1098" s="19">
        <v>0</v>
      </c>
      <c r="D1098" s="19" t="s">
        <v>44</v>
      </c>
      <c r="E1098" s="20">
        <v>27.9023336157986</v>
      </c>
      <c r="F1098" s="20">
        <v>22.620306953484299</v>
      </c>
      <c r="G1098" s="20">
        <v>30.215726091878299</v>
      </c>
      <c r="H1098" s="20">
        <v>36.848154615680599</v>
      </c>
      <c r="I1098" s="20">
        <v>48.9408752647469</v>
      </c>
      <c r="J1098" s="20">
        <v>39.9053825752653</v>
      </c>
      <c r="K1098" s="20">
        <v>44.386863638663698</v>
      </c>
      <c r="L1098" s="20">
        <v>45.684721466278702</v>
      </c>
      <c r="M1098" s="51">
        <v>48.027016710038097</v>
      </c>
    </row>
    <row r="1099" spans="1:13" x14ac:dyDescent="0.35">
      <c r="A1099" s="19" t="str">
        <f>B3&amp;C1076&amp;D1099</f>
        <v>DISTRIBUCION VOLUMEN X CRITERIO (Consumiciones)Fruta Fresca IngNIVEL ALTO</v>
      </c>
      <c r="B1099" s="19">
        <v>0</v>
      </c>
      <c r="C1099" s="19">
        <v>0</v>
      </c>
      <c r="D1099" s="19" t="s">
        <v>256</v>
      </c>
      <c r="E1099" s="20">
        <v>14.5321081961935</v>
      </c>
      <c r="F1099" s="20">
        <v>18.406769749774</v>
      </c>
      <c r="G1099" s="20">
        <v>19.677636324262899</v>
      </c>
      <c r="H1099" s="20">
        <v>18.825903453991199</v>
      </c>
      <c r="I1099" s="20">
        <v>21.820539999191599</v>
      </c>
      <c r="J1099" s="20">
        <v>19.018533616400799</v>
      </c>
      <c r="K1099" s="20">
        <v>9.4201102109946504</v>
      </c>
      <c r="L1099" s="20">
        <v>11.1600167918774</v>
      </c>
      <c r="M1099" s="51">
        <v>13.321634636122401</v>
      </c>
    </row>
    <row r="1100" spans="1:13" x14ac:dyDescent="0.35">
      <c r="A1100" s="19" t="str">
        <f>B3&amp;C1076&amp;D1100</f>
        <v>DISTRIBUCION VOLUMEN X CRITERIO (Consumiciones)Fruta Fresca IngNIVEL MEDIO ALTO</v>
      </c>
      <c r="B1100" s="19">
        <v>0</v>
      </c>
      <c r="C1100" s="19">
        <v>0</v>
      </c>
      <c r="D1100" s="19" t="s">
        <v>257</v>
      </c>
      <c r="E1100" s="20">
        <v>13.363573929866901</v>
      </c>
      <c r="F1100" s="20">
        <v>6.7701819316232097</v>
      </c>
      <c r="G1100" s="20">
        <v>10.5053492259165</v>
      </c>
      <c r="H1100" s="20">
        <v>12.2743895581141</v>
      </c>
      <c r="I1100" s="20">
        <v>9.2856691556238609</v>
      </c>
      <c r="J1100" s="20">
        <v>9.93552891291945</v>
      </c>
      <c r="K1100" s="20">
        <v>16.881927786667401</v>
      </c>
      <c r="L1100" s="20">
        <v>18.684764284683201</v>
      </c>
      <c r="M1100" s="51">
        <v>15.89374231899</v>
      </c>
    </row>
    <row r="1101" spans="1:13" x14ac:dyDescent="0.35">
      <c r="A1101" s="19" t="str">
        <f>B3&amp;C1076&amp;D1101</f>
        <v>DISTRIBUCION VOLUMEN X CRITERIO (Consumiciones)Fruta Fresca IngNIVEL MEDIO</v>
      </c>
      <c r="B1101" s="19">
        <v>0</v>
      </c>
      <c r="C1101" s="19">
        <v>0</v>
      </c>
      <c r="D1101" s="19" t="s">
        <v>258</v>
      </c>
      <c r="E1101" s="20">
        <v>23.266849325223902</v>
      </c>
      <c r="F1101" s="20">
        <v>35.844696041233199</v>
      </c>
      <c r="G1101" s="20">
        <v>29.6645759201737</v>
      </c>
      <c r="H1101" s="20">
        <v>31.047627785834798</v>
      </c>
      <c r="I1101" s="20">
        <v>29.050678736938298</v>
      </c>
      <c r="J1101" s="20">
        <v>36.169066582437999</v>
      </c>
      <c r="K1101" s="20">
        <v>30.395267875480901</v>
      </c>
      <c r="L1101" s="20">
        <v>30.459088338782699</v>
      </c>
      <c r="M1101" s="51">
        <v>26.9737998550379</v>
      </c>
    </row>
    <row r="1102" spans="1:13" x14ac:dyDescent="0.35">
      <c r="A1102" s="19" t="str">
        <f>B3&amp;C1076&amp;D1102</f>
        <v>DISTRIBUCION VOLUMEN X CRITERIO (Consumiciones)Fruta Fresca IngNIVEL MEDIO BAJO</v>
      </c>
      <c r="B1102" s="19">
        <v>0</v>
      </c>
      <c r="C1102" s="19">
        <v>0</v>
      </c>
      <c r="D1102" s="19" t="s">
        <v>259</v>
      </c>
      <c r="E1102" s="20">
        <v>28.626412454828699</v>
      </c>
      <c r="F1102" s="20">
        <v>15.6617650534356</v>
      </c>
      <c r="G1102" s="20">
        <v>16.9567915500193</v>
      </c>
      <c r="H1102" s="20">
        <v>17.085464823748801</v>
      </c>
      <c r="I1102" s="20">
        <v>12.992403624691899</v>
      </c>
      <c r="J1102" s="20">
        <v>14.0440673837373</v>
      </c>
      <c r="K1102" s="20">
        <v>11.8242900473748</v>
      </c>
      <c r="L1102" s="20">
        <v>9.2765896774096692</v>
      </c>
      <c r="M1102" s="51">
        <v>8.4389220543131707</v>
      </c>
    </row>
    <row r="1103" spans="1:13" x14ac:dyDescent="0.35">
      <c r="A1103" s="19" t="str">
        <f>B3&amp;C1076&amp;D1103</f>
        <v>DISTRIBUCION VOLUMEN X CRITERIO (Consumiciones)Fruta Fresca IngHOMBRE</v>
      </c>
      <c r="B1103" s="19">
        <v>0</v>
      </c>
      <c r="C1103" s="19">
        <v>0</v>
      </c>
      <c r="D1103" s="19" t="s">
        <v>21</v>
      </c>
      <c r="E1103" s="20">
        <v>52.759630330930499</v>
      </c>
      <c r="F1103" s="20">
        <v>40.337096481223803</v>
      </c>
      <c r="G1103" s="20">
        <v>42.637933031574903</v>
      </c>
      <c r="H1103" s="20">
        <v>34.806475863497802</v>
      </c>
      <c r="I1103" s="20">
        <v>34.290109564086499</v>
      </c>
      <c r="J1103" s="20">
        <v>48.579083581638997</v>
      </c>
      <c r="K1103" s="20">
        <v>47.929536061804598</v>
      </c>
      <c r="L1103" s="20">
        <v>46.971304164729901</v>
      </c>
      <c r="M1103" s="51">
        <v>28.920266596653999</v>
      </c>
    </row>
    <row r="1104" spans="1:13" x14ac:dyDescent="0.35">
      <c r="A1104" s="19" t="str">
        <f>B3&amp;C1076&amp;D1104</f>
        <v>DISTRIBUCION VOLUMEN X CRITERIO (Consumiciones)Fruta Fresca IngMUJER</v>
      </c>
      <c r="B1104" s="19">
        <v>0</v>
      </c>
      <c r="C1104" s="19">
        <v>0</v>
      </c>
      <c r="D1104" s="19" t="s">
        <v>22</v>
      </c>
      <c r="E1104" s="20">
        <v>47.240369669069501</v>
      </c>
      <c r="F1104" s="20">
        <v>59.6629237761666</v>
      </c>
      <c r="G1104" s="20">
        <v>57.362089351294102</v>
      </c>
      <c r="H1104" s="20">
        <v>65.193535975375099</v>
      </c>
      <c r="I1104" s="20">
        <v>65.709882587202102</v>
      </c>
      <c r="J1104" s="20">
        <v>51.420916418361003</v>
      </c>
      <c r="K1104" s="20">
        <v>52.070463938195402</v>
      </c>
      <c r="L1104" s="20">
        <v>53.028739977955098</v>
      </c>
      <c r="M1104" s="51">
        <v>71.079733403345998</v>
      </c>
    </row>
    <row r="1105" spans="1:13" x14ac:dyDescent="0.35">
      <c r="A1105" s="19" t="str">
        <f>B3&amp;C1105&amp;D1105</f>
        <v>DISTRIBUCION VOLUMEN X CRITERIO (Consumiciones)Manzana Ing.T.ESPAÑA</v>
      </c>
      <c r="B1105" s="19">
        <v>0</v>
      </c>
      <c r="C1105" s="19" t="s">
        <v>154</v>
      </c>
      <c r="D1105" s="19" t="s">
        <v>36</v>
      </c>
      <c r="E1105" s="20">
        <v>100</v>
      </c>
      <c r="F1105" s="20">
        <v>100</v>
      </c>
      <c r="G1105" s="20">
        <v>100</v>
      </c>
      <c r="H1105" s="20">
        <v>100</v>
      </c>
      <c r="I1105" s="20">
        <v>100</v>
      </c>
      <c r="J1105" s="20">
        <v>100</v>
      </c>
      <c r="K1105" s="20">
        <v>100</v>
      </c>
      <c r="L1105" s="20">
        <v>100</v>
      </c>
      <c r="M1105" s="51">
        <v>100</v>
      </c>
    </row>
    <row r="1106" spans="1:13" x14ac:dyDescent="0.35">
      <c r="A1106" s="19" t="str">
        <f>B3&amp;C1105&amp;D1106</f>
        <v>DISTRIBUCION VOLUMEN X CRITERIO (Consumiciones)Manzana Ing.BCN AM</v>
      </c>
      <c r="B1106" s="19">
        <v>0</v>
      </c>
      <c r="C1106" s="19">
        <v>0</v>
      </c>
      <c r="D1106" s="19" t="s">
        <v>1</v>
      </c>
      <c r="E1106" s="20">
        <v>7.3452831951675597</v>
      </c>
      <c r="F1106" s="20" t="s">
        <v>282</v>
      </c>
      <c r="G1106" s="20">
        <v>1.8726296773370199</v>
      </c>
      <c r="H1106" s="20" t="s">
        <v>282</v>
      </c>
      <c r="I1106" s="20">
        <v>1.4127203007479801</v>
      </c>
      <c r="J1106" s="20">
        <v>5.0732273624355004</v>
      </c>
      <c r="K1106" s="20">
        <v>17.418196811044101</v>
      </c>
      <c r="L1106" s="20">
        <v>12.275376161504999</v>
      </c>
      <c r="M1106" s="51">
        <v>27.490917030327498</v>
      </c>
    </row>
    <row r="1107" spans="1:13" x14ac:dyDescent="0.35">
      <c r="A1107" s="19" t="str">
        <f>B3&amp;C1105&amp;D1107</f>
        <v>DISTRIBUCION VOLUMEN X CRITERIO (Consumiciones)Manzana Ing.REST.CAT ARAGON</v>
      </c>
      <c r="B1107" s="19">
        <v>0</v>
      </c>
      <c r="C1107" s="19">
        <v>0</v>
      </c>
      <c r="D1107" s="19" t="s">
        <v>2</v>
      </c>
      <c r="E1107" s="20">
        <v>4.2912975490175898</v>
      </c>
      <c r="F1107" s="20">
        <v>16.6128549653791</v>
      </c>
      <c r="G1107" s="20">
        <v>37.441650681735702</v>
      </c>
      <c r="H1107" s="20">
        <v>11.4610134210791</v>
      </c>
      <c r="I1107" s="20">
        <v>6.1354023161468696</v>
      </c>
      <c r="J1107" s="20">
        <v>12.314011058426599</v>
      </c>
      <c r="K1107" s="20">
        <v>13.0666371192643</v>
      </c>
      <c r="L1107" s="20">
        <v>14.3384786560822</v>
      </c>
      <c r="M1107" s="51">
        <v>5.5411541617909998</v>
      </c>
    </row>
    <row r="1108" spans="1:13" x14ac:dyDescent="0.35">
      <c r="A1108" s="19" t="str">
        <f>B3&amp;C1105&amp;D1108</f>
        <v>DISTRIBUCION VOLUMEN X CRITERIO (Consumiciones)Manzana Ing.LEVANTE</v>
      </c>
      <c r="B1108" s="19">
        <v>0</v>
      </c>
      <c r="C1108" s="19">
        <v>0</v>
      </c>
      <c r="D1108" s="19" t="s">
        <v>3</v>
      </c>
      <c r="E1108" s="20">
        <v>3.2096924901305299</v>
      </c>
      <c r="F1108" s="20" t="s">
        <v>282</v>
      </c>
      <c r="G1108" s="20">
        <v>1.9234166942498101</v>
      </c>
      <c r="H1108" s="20">
        <v>18.579161538197699</v>
      </c>
      <c r="I1108" s="20">
        <v>12.823914203457999</v>
      </c>
      <c r="J1108" s="20">
        <v>23.4074704702677</v>
      </c>
      <c r="K1108" s="20">
        <v>27.551354838031699</v>
      </c>
      <c r="L1108" s="20">
        <v>33.501526668837897</v>
      </c>
      <c r="M1108" s="51">
        <v>25.182817706126201</v>
      </c>
    </row>
    <row r="1109" spans="1:13" x14ac:dyDescent="0.35">
      <c r="A1109" s="19" t="str">
        <f>B3&amp;C1105&amp;D1109</f>
        <v>DISTRIBUCION VOLUMEN X CRITERIO (Consumiciones)Manzana Ing.ANDALUCIA</v>
      </c>
      <c r="B1109" s="19">
        <v>0</v>
      </c>
      <c r="C1109" s="19">
        <v>0</v>
      </c>
      <c r="D1109" s="19" t="s">
        <v>4</v>
      </c>
      <c r="E1109" s="20">
        <v>15.730100625353</v>
      </c>
      <c r="F1109" s="20">
        <v>31.029751616639199</v>
      </c>
      <c r="G1109" s="20">
        <v>3.3233313526641299</v>
      </c>
      <c r="H1109" s="20">
        <v>2.1925474185409799</v>
      </c>
      <c r="I1109" s="20">
        <v>12.8801531068038</v>
      </c>
      <c r="J1109" s="20">
        <v>12.6542318172196</v>
      </c>
      <c r="K1109" s="20">
        <v>11.7408674264305</v>
      </c>
      <c r="L1109" s="20">
        <v>11.092126322225001</v>
      </c>
      <c r="M1109" s="51">
        <v>6.9420376105712602</v>
      </c>
    </row>
    <row r="1110" spans="1:13" x14ac:dyDescent="0.35">
      <c r="A1110" s="19" t="str">
        <f>B3&amp;C1105&amp;D1110</f>
        <v>DISTRIBUCION VOLUMEN X CRITERIO (Consumiciones)Manzana Ing.MDD AM</v>
      </c>
      <c r="B1110" s="19">
        <v>0</v>
      </c>
      <c r="C1110" s="19">
        <v>0</v>
      </c>
      <c r="D1110" s="19" t="s">
        <v>5</v>
      </c>
      <c r="E1110" s="20">
        <v>16.437497681206001</v>
      </c>
      <c r="F1110" s="20">
        <v>28.139998134308701</v>
      </c>
      <c r="G1110" s="20">
        <v>23.624879863772499</v>
      </c>
      <c r="H1110" s="20">
        <v>15.258027822775899</v>
      </c>
      <c r="I1110" s="20">
        <v>14.923316875908601</v>
      </c>
      <c r="J1110" s="20">
        <v>20.7225627869603</v>
      </c>
      <c r="K1110" s="20">
        <v>13.2960961885396</v>
      </c>
      <c r="L1110" s="20">
        <v>12.192138675820599</v>
      </c>
      <c r="M1110" s="51">
        <v>14.752175036172099</v>
      </c>
    </row>
    <row r="1111" spans="1:13" x14ac:dyDescent="0.35">
      <c r="A1111" s="19" t="str">
        <f>B3&amp;C1105&amp;D1111</f>
        <v>DISTRIBUCION VOLUMEN X CRITERIO (Consumiciones)Manzana Ing.RTO CENTRO</v>
      </c>
      <c r="B1111" s="19">
        <v>0</v>
      </c>
      <c r="C1111" s="19">
        <v>0</v>
      </c>
      <c r="D1111" s="19" t="s">
        <v>6</v>
      </c>
      <c r="E1111" s="20">
        <v>16.213405995748499</v>
      </c>
      <c r="F1111" s="20">
        <v>12.162679484787599</v>
      </c>
      <c r="G1111" s="20">
        <v>8.9242892521445008</v>
      </c>
      <c r="H1111" s="20">
        <v>11.4665181495791</v>
      </c>
      <c r="I1111" s="20">
        <v>6.3022250818763403</v>
      </c>
      <c r="J1111" s="20">
        <v>23.698112692151</v>
      </c>
      <c r="K1111" s="20">
        <v>5.9039697058766301</v>
      </c>
      <c r="L1111" s="20">
        <v>1.83851412815801</v>
      </c>
      <c r="M1111" s="51">
        <v>6.3571796239365996</v>
      </c>
    </row>
    <row r="1112" spans="1:13" x14ac:dyDescent="0.35">
      <c r="A1112" s="19" t="str">
        <f>B3&amp;C1105&amp;D1112</f>
        <v>DISTRIBUCION VOLUMEN X CRITERIO (Consumiciones)Manzana Ing.NORTE-CENTRO</v>
      </c>
      <c r="B1112" s="19">
        <v>0</v>
      </c>
      <c r="C1112" s="19">
        <v>0</v>
      </c>
      <c r="D1112" s="19" t="s">
        <v>7</v>
      </c>
      <c r="E1112" s="20">
        <v>1.08174281242571</v>
      </c>
      <c r="F1112" s="20" t="s">
        <v>282</v>
      </c>
      <c r="G1112" s="20">
        <v>1.8570025961388901</v>
      </c>
      <c r="H1112" s="20">
        <v>6.0261201897585099</v>
      </c>
      <c r="I1112" s="20">
        <v>5.1891522826353</v>
      </c>
      <c r="J1112" s="20" t="s">
        <v>282</v>
      </c>
      <c r="K1112" s="20">
        <v>3.6046285573171701</v>
      </c>
      <c r="L1112" s="20">
        <v>1.28419186256885</v>
      </c>
      <c r="M1112" s="51">
        <v>6.0447990914597298</v>
      </c>
    </row>
    <row r="1113" spans="1:13" x14ac:dyDescent="0.35">
      <c r="A1113" s="19" t="str">
        <f>B3&amp;C1105&amp;D1113</f>
        <v>DISTRIBUCION VOLUMEN X CRITERIO (Consumiciones)Manzana Ing.NOROESTE</v>
      </c>
      <c r="B1113" s="19">
        <v>0</v>
      </c>
      <c r="C1113" s="19">
        <v>0</v>
      </c>
      <c r="D1113" s="19" t="s">
        <v>8</v>
      </c>
      <c r="E1113" s="20">
        <v>35.690979994476102</v>
      </c>
      <c r="F1113" s="20">
        <v>12.0546937978083</v>
      </c>
      <c r="G1113" s="20">
        <v>21.032832582938902</v>
      </c>
      <c r="H1113" s="20">
        <v>35.016590093400502</v>
      </c>
      <c r="I1113" s="20">
        <v>40.333130966681303</v>
      </c>
      <c r="J1113" s="20">
        <v>2.1303842678060501</v>
      </c>
      <c r="K1113" s="20">
        <v>7.41823699056616</v>
      </c>
      <c r="L1113" s="20">
        <v>13.4776603988376</v>
      </c>
      <c r="M1113" s="51">
        <v>7.6889197396155398</v>
      </c>
    </row>
    <row r="1114" spans="1:13" x14ac:dyDescent="0.35">
      <c r="A1114" s="19" t="str">
        <f>B3&amp;C1105&amp;D1114</f>
        <v>DISTRIBUCION VOLUMEN X CRITERIO (Consumiciones)Manzana Ing.&lt;2MIL</v>
      </c>
      <c r="B1114" s="19">
        <v>0</v>
      </c>
      <c r="C1114" s="19">
        <v>0</v>
      </c>
      <c r="D1114" s="19" t="s">
        <v>9</v>
      </c>
      <c r="E1114" s="20" t="s">
        <v>282</v>
      </c>
      <c r="F1114" s="20">
        <v>4.2981427570693898</v>
      </c>
      <c r="G1114" s="20" t="s">
        <v>282</v>
      </c>
      <c r="H1114" s="20">
        <v>4.7665472194936003</v>
      </c>
      <c r="I1114" s="20">
        <v>2.0855453132661701</v>
      </c>
      <c r="J1114" s="20">
        <v>9.9621127103616391</v>
      </c>
      <c r="K1114" s="20">
        <v>1.4531165246320601</v>
      </c>
      <c r="L1114" s="20" t="s">
        <v>282</v>
      </c>
      <c r="M1114" s="51" t="s">
        <v>282</v>
      </c>
    </row>
    <row r="1115" spans="1:13" x14ac:dyDescent="0.35">
      <c r="A1115" s="19" t="str">
        <f>B3&amp;C1105&amp;D1115</f>
        <v>DISTRIBUCION VOLUMEN X CRITERIO (Consumiciones)Manzana Ing.2-5MIL</v>
      </c>
      <c r="B1115" s="19">
        <v>0</v>
      </c>
      <c r="C1115" s="19">
        <v>0</v>
      </c>
      <c r="D1115" s="19" t="s">
        <v>10</v>
      </c>
      <c r="E1115" s="20" t="s">
        <v>282</v>
      </c>
      <c r="F1115" s="20" t="s">
        <v>282</v>
      </c>
      <c r="G1115" s="20" t="s">
        <v>282</v>
      </c>
      <c r="H1115" s="20" t="s">
        <v>282</v>
      </c>
      <c r="I1115" s="20" t="s">
        <v>282</v>
      </c>
      <c r="J1115" s="20" t="s">
        <v>282</v>
      </c>
      <c r="K1115" s="20" t="s">
        <v>282</v>
      </c>
      <c r="L1115" s="20">
        <v>0.69609552424578003</v>
      </c>
      <c r="M1115" s="51">
        <v>1.66234603697334</v>
      </c>
    </row>
    <row r="1116" spans="1:13" x14ac:dyDescent="0.35">
      <c r="A1116" s="19" t="str">
        <f>B3&amp;C1105&amp;D1116</f>
        <v>DISTRIBUCION VOLUMEN X CRITERIO (Consumiciones)Manzana Ing.5-10MIL</v>
      </c>
      <c r="B1116" s="19">
        <v>0</v>
      </c>
      <c r="C1116" s="19">
        <v>0</v>
      </c>
      <c r="D1116" s="19" t="s">
        <v>11</v>
      </c>
      <c r="E1116" s="20">
        <v>43.902842875771697</v>
      </c>
      <c r="F1116" s="20">
        <v>26.384202170538298</v>
      </c>
      <c r="G1116" s="20">
        <v>48.180493465785602</v>
      </c>
      <c r="H1116" s="20">
        <v>12.476379991577</v>
      </c>
      <c r="I1116" s="20">
        <v>5.7508321679954504</v>
      </c>
      <c r="J1116" s="20" t="s">
        <v>282</v>
      </c>
      <c r="K1116" s="20">
        <v>30.7642114197001</v>
      </c>
      <c r="L1116" s="20">
        <v>42.411920370531199</v>
      </c>
      <c r="M1116" s="51">
        <v>24.172494019615801</v>
      </c>
    </row>
    <row r="1117" spans="1:13" x14ac:dyDescent="0.35">
      <c r="A1117" s="19" t="str">
        <f>B3&amp;C1105&amp;D1117</f>
        <v>DISTRIBUCION VOLUMEN X CRITERIO (Consumiciones)Manzana Ing.10-30MIL</v>
      </c>
      <c r="B1117" s="19">
        <v>0</v>
      </c>
      <c r="C1117" s="19">
        <v>0</v>
      </c>
      <c r="D1117" s="19" t="s">
        <v>12</v>
      </c>
      <c r="E1117" s="20">
        <v>9.2819914558453593</v>
      </c>
      <c r="F1117" s="20">
        <v>12.037642962999501</v>
      </c>
      <c r="G1117" s="20" t="s">
        <v>282</v>
      </c>
      <c r="H1117" s="20">
        <v>13.796547708677799</v>
      </c>
      <c r="I1117" s="20">
        <v>2.6122265780058598</v>
      </c>
      <c r="J1117" s="20">
        <v>6.6899748009915703</v>
      </c>
      <c r="K1117" s="20">
        <v>16.635644984869302</v>
      </c>
      <c r="L1117" s="20">
        <v>15.085994446634199</v>
      </c>
      <c r="M1117" s="51">
        <v>13.180881049645</v>
      </c>
    </row>
    <row r="1118" spans="1:13" x14ac:dyDescent="0.35">
      <c r="A1118" s="19" t="str">
        <f>B3&amp;C1105&amp;D1118</f>
        <v>DISTRIBUCION VOLUMEN X CRITERIO (Consumiciones)Manzana Ing.30-100MIL</v>
      </c>
      <c r="B1118" s="19">
        <v>0</v>
      </c>
      <c r="C1118" s="19">
        <v>0</v>
      </c>
      <c r="D1118" s="19" t="s">
        <v>13</v>
      </c>
      <c r="E1118" s="20">
        <v>15.0756854355004</v>
      </c>
      <c r="F1118" s="20">
        <v>11.864094066045499</v>
      </c>
      <c r="G1118" s="20">
        <v>8.9743137778805799</v>
      </c>
      <c r="H1118" s="20">
        <v>32.213991681618701</v>
      </c>
      <c r="I1118" s="20">
        <v>19.430930272581001</v>
      </c>
      <c r="J1118" s="20">
        <v>2.6438134954689598</v>
      </c>
      <c r="K1118" s="20">
        <v>1.7101511090011701</v>
      </c>
      <c r="L1118" s="20">
        <v>8.3663369726678702</v>
      </c>
      <c r="M1118" s="51">
        <v>9.7030022829866809</v>
      </c>
    </row>
    <row r="1119" spans="1:13" x14ac:dyDescent="0.35">
      <c r="A1119" s="19" t="str">
        <f>B3&amp;C1105&amp;D1119</f>
        <v>DISTRIBUCION VOLUMEN X CRITERIO (Consumiciones)Manzana Ing.100-200MIL</v>
      </c>
      <c r="B1119" s="19">
        <v>0</v>
      </c>
      <c r="C1119" s="19">
        <v>0</v>
      </c>
      <c r="D1119" s="19" t="s">
        <v>14</v>
      </c>
      <c r="E1119" s="20">
        <v>5.7521549325385504</v>
      </c>
      <c r="F1119" s="20">
        <v>0.46249432372208898</v>
      </c>
      <c r="G1119" s="20" t="s">
        <v>282</v>
      </c>
      <c r="H1119" s="20">
        <v>8.3175885353205103</v>
      </c>
      <c r="I1119" s="20">
        <v>4.7613111283497496</v>
      </c>
      <c r="J1119" s="20">
        <v>17.035535837451601</v>
      </c>
      <c r="K1119" s="20">
        <v>15.8944193425456</v>
      </c>
      <c r="L1119" s="20">
        <v>10.576137729168099</v>
      </c>
      <c r="M1119" s="51">
        <v>28.772783058296699</v>
      </c>
    </row>
    <row r="1120" spans="1:13" x14ac:dyDescent="0.35">
      <c r="A1120" s="19" t="str">
        <f>B3&amp;C1105&amp;D1120</f>
        <v>DISTRIBUCION VOLUMEN X CRITERIO (Consumiciones)Manzana Ing.200-500MIL</v>
      </c>
      <c r="B1120" s="19">
        <v>0</v>
      </c>
      <c r="C1120" s="19">
        <v>0</v>
      </c>
      <c r="D1120" s="19" t="s">
        <v>15</v>
      </c>
      <c r="E1120" s="20">
        <v>7.6124735313961303</v>
      </c>
      <c r="F1120" s="20">
        <v>12.0333791542434</v>
      </c>
      <c r="G1120" s="20">
        <v>12.500253233209801</v>
      </c>
      <c r="H1120" s="20">
        <v>14.221148390949301</v>
      </c>
      <c r="I1120" s="20">
        <v>52.894275531709702</v>
      </c>
      <c r="J1120" s="20">
        <v>44.1799304807843</v>
      </c>
      <c r="K1120" s="20">
        <v>20.662619043424499</v>
      </c>
      <c r="L1120" s="20">
        <v>15.531096410362901</v>
      </c>
      <c r="M1120" s="51">
        <v>7.98753168963652</v>
      </c>
    </row>
    <row r="1121" spans="1:13" x14ac:dyDescent="0.35">
      <c r="A1121" s="19" t="str">
        <f>B3&amp;C1105&amp;D1121</f>
        <v>DISTRIBUCION VOLUMEN X CRITERIO (Consumiciones)Manzana Ing.&gt;500MIL</v>
      </c>
      <c r="B1121" s="19">
        <v>0</v>
      </c>
      <c r="C1121" s="19">
        <v>0</v>
      </c>
      <c r="D1121" s="19" t="s">
        <v>16</v>
      </c>
      <c r="E1121" s="20">
        <v>18.3748483336975</v>
      </c>
      <c r="F1121" s="20">
        <v>32.920018164089299</v>
      </c>
      <c r="G1121" s="20">
        <v>30.344963450671401</v>
      </c>
      <c r="H1121" s="20">
        <v>14.207771732010199</v>
      </c>
      <c r="I1121" s="20">
        <v>12.464899331238801</v>
      </c>
      <c r="J1121" s="20">
        <v>19.4886354065417</v>
      </c>
      <c r="K1121" s="20">
        <v>12.879820885871901</v>
      </c>
      <c r="L1121" s="20">
        <v>7.3324368987380399</v>
      </c>
      <c r="M1121" s="51">
        <v>14.520956785311</v>
      </c>
    </row>
    <row r="1122" spans="1:13" x14ac:dyDescent="0.35">
      <c r="A1122" s="19" t="str">
        <f>B3&amp;C1105&amp;D1122</f>
        <v>DISTRIBUCION VOLUMEN X CRITERIO (Consumiciones)Manzana Ing.DE 15 A 19 AÑOS</v>
      </c>
      <c r="B1122" s="19">
        <v>0</v>
      </c>
      <c r="C1122" s="19">
        <v>0</v>
      </c>
      <c r="D1122" s="19" t="s">
        <v>39</v>
      </c>
      <c r="E1122" s="20" t="s">
        <v>282</v>
      </c>
      <c r="F1122" s="20" t="s">
        <v>282</v>
      </c>
      <c r="G1122" s="20" t="s">
        <v>282</v>
      </c>
      <c r="H1122" s="20" t="s">
        <v>282</v>
      </c>
      <c r="I1122" s="20" t="s">
        <v>282</v>
      </c>
      <c r="J1122" s="20">
        <v>29.322148949586101</v>
      </c>
      <c r="K1122" s="20" t="s">
        <v>282</v>
      </c>
      <c r="L1122" s="20" t="s">
        <v>282</v>
      </c>
      <c r="M1122" s="51">
        <v>4.4707759298606202</v>
      </c>
    </row>
    <row r="1123" spans="1:13" x14ac:dyDescent="0.35">
      <c r="A1123" s="19" t="str">
        <f>B3&amp;C1105&amp;D1123</f>
        <v>DISTRIBUCION VOLUMEN X CRITERIO (Consumiciones)Manzana Ing.DE 20 A 24 AÑOS</v>
      </c>
      <c r="B1123" s="19">
        <v>0</v>
      </c>
      <c r="C1123" s="19">
        <v>0</v>
      </c>
      <c r="D1123" s="19" t="s">
        <v>40</v>
      </c>
      <c r="E1123" s="20">
        <v>2.6644828780252499</v>
      </c>
      <c r="F1123" s="20">
        <v>0.66923140556961702</v>
      </c>
      <c r="G1123" s="20" t="s">
        <v>282</v>
      </c>
      <c r="H1123" s="20" t="s">
        <v>282</v>
      </c>
      <c r="I1123" s="20" t="s">
        <v>282</v>
      </c>
      <c r="J1123" s="20" t="s">
        <v>282</v>
      </c>
      <c r="K1123" s="20">
        <v>2.6963040093908801</v>
      </c>
      <c r="L1123" s="20" t="s">
        <v>282</v>
      </c>
      <c r="M1123" s="51" t="s">
        <v>282</v>
      </c>
    </row>
    <row r="1124" spans="1:13" x14ac:dyDescent="0.35">
      <c r="A1124" s="19" t="str">
        <f>B3&amp;C1105&amp;D1124</f>
        <v>DISTRIBUCION VOLUMEN X CRITERIO (Consumiciones)Manzana Ing.DE 25 A 34 AÑOS</v>
      </c>
      <c r="B1124" s="19">
        <v>0</v>
      </c>
      <c r="C1124" s="19">
        <v>0</v>
      </c>
      <c r="D1124" s="19" t="s">
        <v>41</v>
      </c>
      <c r="E1124" s="20">
        <v>4.8876501376161299</v>
      </c>
      <c r="F1124" s="20">
        <v>2.04676856978918</v>
      </c>
      <c r="G1124" s="20">
        <v>2.2034001044836198</v>
      </c>
      <c r="H1124" s="20">
        <v>2.0729705460477001</v>
      </c>
      <c r="I1124" s="20">
        <v>0.98488001127718405</v>
      </c>
      <c r="J1124" s="20">
        <v>0.48794340125152802</v>
      </c>
      <c r="K1124" s="20">
        <v>4.9005572281569396</v>
      </c>
      <c r="L1124" s="20">
        <v>1.2900909098628499</v>
      </c>
      <c r="M1124" s="51">
        <v>1.37950554540871</v>
      </c>
    </row>
    <row r="1125" spans="1:13" x14ac:dyDescent="0.35">
      <c r="A1125" s="19" t="str">
        <f>B3&amp;C1105&amp;D1125</f>
        <v>DISTRIBUCION VOLUMEN X CRITERIO (Consumiciones)Manzana Ing.DE 35 A 49 AÑOS</v>
      </c>
      <c r="B1125" s="19">
        <v>0</v>
      </c>
      <c r="C1125" s="19">
        <v>0</v>
      </c>
      <c r="D1125" s="19" t="s">
        <v>42</v>
      </c>
      <c r="E1125" s="20">
        <v>49.112846599583101</v>
      </c>
      <c r="F1125" s="20">
        <v>33.3771345445073</v>
      </c>
      <c r="G1125" s="20">
        <v>37.417332317741902</v>
      </c>
      <c r="H1125" s="20">
        <v>22.7594602329754</v>
      </c>
      <c r="I1125" s="20">
        <v>13.605602961817601</v>
      </c>
      <c r="J1125" s="20">
        <v>2.6438134954689598</v>
      </c>
      <c r="K1125" s="20">
        <v>44.530068036293898</v>
      </c>
      <c r="L1125" s="20">
        <v>51.774740540254797</v>
      </c>
      <c r="M1125" s="51">
        <v>36.048256046550797</v>
      </c>
    </row>
    <row r="1126" spans="1:13" x14ac:dyDescent="0.35">
      <c r="A1126" s="19" t="str">
        <f>B3&amp;C1105&amp;D1126</f>
        <v>DISTRIBUCION VOLUMEN X CRITERIO (Consumiciones)Manzana Ing.DE 50 A 59 AÑOS</v>
      </c>
      <c r="B1126" s="19">
        <v>0</v>
      </c>
      <c r="C1126" s="19">
        <v>0</v>
      </c>
      <c r="D1126" s="19" t="s">
        <v>43</v>
      </c>
      <c r="E1126" s="20">
        <v>23.687541995935401</v>
      </c>
      <c r="F1126" s="20">
        <v>37.209739788860098</v>
      </c>
      <c r="G1126" s="20">
        <v>39.365066578400601</v>
      </c>
      <c r="H1126" s="20">
        <v>33.396816703786598</v>
      </c>
      <c r="I1126" s="20">
        <v>21.072244894782301</v>
      </c>
      <c r="J1126" s="20">
        <v>10.8045699665151</v>
      </c>
      <c r="K1126" s="20">
        <v>10.3745009626086</v>
      </c>
      <c r="L1126" s="20">
        <v>11.0175993539973</v>
      </c>
      <c r="M1126" s="51">
        <v>11.985804904602601</v>
      </c>
    </row>
    <row r="1127" spans="1:13" x14ac:dyDescent="0.35">
      <c r="A1127" s="19" t="str">
        <f>B3&amp;C1105&amp;D1127</f>
        <v>DISTRIBUCION VOLUMEN X CRITERIO (Consumiciones)Manzana Ing.DE 60 A 75 AÑOS</v>
      </c>
      <c r="B1127" s="19">
        <v>0</v>
      </c>
      <c r="C1127" s="19">
        <v>0</v>
      </c>
      <c r="D1127" s="19" t="s">
        <v>44</v>
      </c>
      <c r="E1127" s="20">
        <v>19.647488351066102</v>
      </c>
      <c r="F1127" s="20">
        <v>26.697101490089</v>
      </c>
      <c r="G1127" s="20">
        <v>21.014232902770399</v>
      </c>
      <c r="H1127" s="20">
        <v>41.770728901399004</v>
      </c>
      <c r="I1127" s="20">
        <v>64.337288131195905</v>
      </c>
      <c r="J1127" s="20">
        <v>56.741520089778597</v>
      </c>
      <c r="K1127" s="20">
        <v>37.498589853310698</v>
      </c>
      <c r="L1127" s="20">
        <v>35.917599600521399</v>
      </c>
      <c r="M1127" s="51">
        <v>46.115653976989897</v>
      </c>
    </row>
    <row r="1128" spans="1:13" x14ac:dyDescent="0.35">
      <c r="A1128" s="19" t="str">
        <f>B3&amp;C1105&amp;D1128</f>
        <v>DISTRIBUCION VOLUMEN X CRITERIO (Consumiciones)Manzana Ing.NIVEL ALTO</v>
      </c>
      <c r="B1128" s="19">
        <v>0</v>
      </c>
      <c r="C1128" s="19">
        <v>0</v>
      </c>
      <c r="D1128" s="19" t="s">
        <v>256</v>
      </c>
      <c r="E1128" s="20">
        <v>10.152916733653999</v>
      </c>
      <c r="F1128" s="20">
        <v>3.7076681674334799</v>
      </c>
      <c r="G1128" s="20">
        <v>6.43337254792488</v>
      </c>
      <c r="H1128" s="20">
        <v>8.0770560779456098</v>
      </c>
      <c r="I1128" s="20">
        <v>19.131016840537701</v>
      </c>
      <c r="J1128" s="20">
        <v>18.594195805628502</v>
      </c>
      <c r="K1128" s="20">
        <v>7.7040184776349996</v>
      </c>
      <c r="L1128" s="20">
        <v>2.2133671381759199</v>
      </c>
      <c r="M1128" s="51">
        <v>11.416067394122299</v>
      </c>
    </row>
    <row r="1129" spans="1:13" x14ac:dyDescent="0.35">
      <c r="A1129" s="19" t="str">
        <f>B3&amp;C1105&amp;D1129</f>
        <v>DISTRIBUCION VOLUMEN X CRITERIO (Consumiciones)Manzana Ing.NIVEL MEDIO ALTO</v>
      </c>
      <c r="B1129" s="19">
        <v>0</v>
      </c>
      <c r="C1129" s="19">
        <v>0</v>
      </c>
      <c r="D1129" s="19" t="s">
        <v>257</v>
      </c>
      <c r="E1129" s="20">
        <v>8.9221902056890503</v>
      </c>
      <c r="F1129" s="20">
        <v>1.7599550473991199</v>
      </c>
      <c r="G1129" s="20">
        <v>7.5213988044202198</v>
      </c>
      <c r="H1129" s="20">
        <v>12.2896240647163</v>
      </c>
      <c r="I1129" s="20">
        <v>9.0481892076307808</v>
      </c>
      <c r="J1129" s="20">
        <v>9.9452268707475309</v>
      </c>
      <c r="K1129" s="20">
        <v>25.708075991221101</v>
      </c>
      <c r="L1129" s="20">
        <v>37.074646669363801</v>
      </c>
      <c r="M1129" s="51">
        <v>32.831404892585802</v>
      </c>
    </row>
    <row r="1130" spans="1:13" x14ac:dyDescent="0.35">
      <c r="A1130" s="19" t="str">
        <f>B3&amp;C1105&amp;D1130</f>
        <v>DISTRIBUCION VOLUMEN X CRITERIO (Consumiciones)Manzana Ing.NIVEL MEDIO</v>
      </c>
      <c r="B1130" s="19">
        <v>0</v>
      </c>
      <c r="C1130" s="19">
        <v>0</v>
      </c>
      <c r="D1130" s="19" t="s">
        <v>258</v>
      </c>
      <c r="E1130" s="20">
        <v>28.3680877610275</v>
      </c>
      <c r="F1130" s="20">
        <v>60.105314756210497</v>
      </c>
      <c r="G1130" s="20">
        <v>31.439489226621799</v>
      </c>
      <c r="H1130" s="20">
        <v>40.926902940784501</v>
      </c>
      <c r="I1130" s="20">
        <v>26.4032570653203</v>
      </c>
      <c r="J1130" s="20">
        <v>46.6644206845844</v>
      </c>
      <c r="K1130" s="20">
        <v>29.6628567207514</v>
      </c>
      <c r="L1130" s="20">
        <v>21.829389450248598</v>
      </c>
      <c r="M1130" s="51">
        <v>16.722520962286001</v>
      </c>
    </row>
    <row r="1131" spans="1:13" x14ac:dyDescent="0.35">
      <c r="A1131" s="19" t="str">
        <f>B3&amp;C1105&amp;D1131</f>
        <v>DISTRIBUCION VOLUMEN X CRITERIO (Consumiciones)Manzana Ing.NIVEL MEDIO BAJO</v>
      </c>
      <c r="B1131" s="19">
        <v>0</v>
      </c>
      <c r="C1131" s="19">
        <v>0</v>
      </c>
      <c r="D1131" s="19" t="s">
        <v>259</v>
      </c>
      <c r="E1131" s="20">
        <v>38.919531321925497</v>
      </c>
      <c r="F1131" s="20">
        <v>4.3137723222929001</v>
      </c>
      <c r="G1131" s="20">
        <v>52.682349844670298</v>
      </c>
      <c r="H1131" s="20">
        <v>19.8988681850871</v>
      </c>
      <c r="I1131" s="20">
        <v>19.894332609483399</v>
      </c>
      <c r="J1131" s="20">
        <v>9.7608165662424309</v>
      </c>
      <c r="K1131" s="20">
        <v>16.604338955684799</v>
      </c>
      <c r="L1131" s="20">
        <v>14.4809640954114</v>
      </c>
      <c r="M1131" s="51">
        <v>3.24968799605137</v>
      </c>
    </row>
    <row r="1132" spans="1:13" x14ac:dyDescent="0.35">
      <c r="A1132" s="19" t="str">
        <f>B3&amp;C1105&amp;D1132</f>
        <v>DISTRIBUCION VOLUMEN X CRITERIO (Consumiciones)Manzana Ing.HOMBRE</v>
      </c>
      <c r="B1132" s="19">
        <v>0</v>
      </c>
      <c r="C1132" s="19">
        <v>0</v>
      </c>
      <c r="D1132" s="19" t="s">
        <v>21</v>
      </c>
      <c r="E1132" s="20">
        <v>61.201836072601999</v>
      </c>
      <c r="F1132" s="20">
        <v>49.593068076613001</v>
      </c>
      <c r="G1132" s="20">
        <v>72.279106864414501</v>
      </c>
      <c r="H1132" s="20">
        <v>42.744233670383203</v>
      </c>
      <c r="I1132" s="20">
        <v>49.075513029731503</v>
      </c>
      <c r="J1132" s="20">
        <v>68.026760572998597</v>
      </c>
      <c r="K1132" s="20">
        <v>55.833154843533201</v>
      </c>
      <c r="L1132" s="20">
        <v>56.5515554436762</v>
      </c>
      <c r="M1132" s="51">
        <v>42.134972305219897</v>
      </c>
    </row>
    <row r="1133" spans="1:13" x14ac:dyDescent="0.35">
      <c r="A1133" s="19" t="str">
        <f>B3&amp;C1105&amp;D1133</f>
        <v>DISTRIBUCION VOLUMEN X CRITERIO (Consumiciones)Manzana Ing.MUJER</v>
      </c>
      <c r="B1133" s="19">
        <v>0</v>
      </c>
      <c r="C1133" s="19">
        <v>0</v>
      </c>
      <c r="D1133" s="19" t="s">
        <v>22</v>
      </c>
      <c r="E1133" s="20">
        <v>38.798163927398001</v>
      </c>
      <c r="F1133" s="20">
        <v>50.406931923386999</v>
      </c>
      <c r="G1133" s="20">
        <v>27.720925038981999</v>
      </c>
      <c r="H1133" s="20">
        <v>57.255755084001898</v>
      </c>
      <c r="I1133" s="20">
        <v>50.924486970268497</v>
      </c>
      <c r="J1133" s="20">
        <v>31.973234874334999</v>
      </c>
      <c r="K1133" s="20">
        <v>44.166845156466799</v>
      </c>
      <c r="L1133" s="20">
        <v>43.4484445563238</v>
      </c>
      <c r="M1133" s="51">
        <v>57.865027694780103</v>
      </c>
    </row>
    <row r="1134" spans="1:13" x14ac:dyDescent="0.35">
      <c r="A1134" s="19" t="str">
        <f>B3&amp;C1134&amp;D1134</f>
        <v>DISTRIBUCION VOLUMEN X CRITERIO (Consumiciones)Platano Ing.T.ESPAÑA</v>
      </c>
      <c r="B1134" s="19">
        <v>0</v>
      </c>
      <c r="C1134" s="19" t="s">
        <v>155</v>
      </c>
      <c r="D1134" s="19" t="s">
        <v>36</v>
      </c>
      <c r="E1134" s="20">
        <v>100</v>
      </c>
      <c r="F1134" s="20">
        <v>100</v>
      </c>
      <c r="G1134" s="20">
        <v>100</v>
      </c>
      <c r="H1134" s="20">
        <v>100</v>
      </c>
      <c r="I1134" s="20">
        <v>100</v>
      </c>
      <c r="J1134" s="20">
        <v>100</v>
      </c>
      <c r="K1134" s="20">
        <v>100</v>
      </c>
      <c r="L1134" s="20">
        <v>100</v>
      </c>
      <c r="M1134" s="51">
        <v>100</v>
      </c>
    </row>
    <row r="1135" spans="1:13" x14ac:dyDescent="0.35">
      <c r="A1135" s="19" t="str">
        <f>B3&amp;C1134&amp;D1135</f>
        <v>DISTRIBUCION VOLUMEN X CRITERIO (Consumiciones)Platano Ing.BCN AM</v>
      </c>
      <c r="B1135" s="19">
        <v>0</v>
      </c>
      <c r="C1135" s="19">
        <v>0</v>
      </c>
      <c r="D1135" s="19" t="s">
        <v>1</v>
      </c>
      <c r="E1135" s="20">
        <v>3.4219459943924799</v>
      </c>
      <c r="F1135" s="20">
        <v>27.2991148664767</v>
      </c>
      <c r="G1135" s="20">
        <v>19.0687682922585</v>
      </c>
      <c r="H1135" s="20">
        <v>11.299964317448801</v>
      </c>
      <c r="I1135" s="20">
        <v>19.739343697986701</v>
      </c>
      <c r="J1135" s="20">
        <v>16.4863209066996</v>
      </c>
      <c r="K1135" s="20">
        <v>20.1128329587482</v>
      </c>
      <c r="L1135" s="20">
        <v>30.738430823259101</v>
      </c>
      <c r="M1135" s="51">
        <v>30.5270828883388</v>
      </c>
    </row>
    <row r="1136" spans="1:13" x14ac:dyDescent="0.35">
      <c r="A1136" s="19" t="str">
        <f>B3&amp;C1134&amp;D1136</f>
        <v>DISTRIBUCION VOLUMEN X CRITERIO (Consumiciones)Platano Ing.REST.CAT ARAGON</v>
      </c>
      <c r="B1136" s="19">
        <v>0</v>
      </c>
      <c r="C1136" s="19">
        <v>0</v>
      </c>
      <c r="D1136" s="19" t="s">
        <v>2</v>
      </c>
      <c r="E1136" s="20">
        <v>7.1167514905359299</v>
      </c>
      <c r="F1136" s="20">
        <v>15.128516365553899</v>
      </c>
      <c r="G1136" s="20">
        <v>17.888835867366598</v>
      </c>
      <c r="H1136" s="20">
        <v>4.3011439406130396</v>
      </c>
      <c r="I1136" s="20">
        <v>1.7896336924491201</v>
      </c>
      <c r="J1136" s="20">
        <v>8.8189034530842392</v>
      </c>
      <c r="K1136" s="20">
        <v>1.0889779651197999</v>
      </c>
      <c r="L1136" s="20">
        <v>2.7077887769486599</v>
      </c>
      <c r="M1136" s="51">
        <v>5.3376649004850698</v>
      </c>
    </row>
    <row r="1137" spans="1:13" x14ac:dyDescent="0.35">
      <c r="A1137" s="19" t="str">
        <f>B3&amp;C1134&amp;D1137</f>
        <v>DISTRIBUCION VOLUMEN X CRITERIO (Consumiciones)Platano Ing.LEVANTE</v>
      </c>
      <c r="B1137" s="19">
        <v>0</v>
      </c>
      <c r="C1137" s="19">
        <v>0</v>
      </c>
      <c r="D1137" s="19" t="s">
        <v>3</v>
      </c>
      <c r="E1137" s="20">
        <v>1.5096822498781</v>
      </c>
      <c r="F1137" s="20">
        <v>4.48066089969742</v>
      </c>
      <c r="G1137" s="20">
        <v>27.093918360277598</v>
      </c>
      <c r="H1137" s="20">
        <v>40.113169660036199</v>
      </c>
      <c r="I1137" s="20">
        <v>37.960424794821897</v>
      </c>
      <c r="J1137" s="20">
        <v>48.036627076239697</v>
      </c>
      <c r="K1137" s="20">
        <v>55.788008321109899</v>
      </c>
      <c r="L1137" s="20">
        <v>44.541336073258499</v>
      </c>
      <c r="M1137" s="51">
        <v>33.159917901749701</v>
      </c>
    </row>
    <row r="1138" spans="1:13" x14ac:dyDescent="0.35">
      <c r="A1138" s="19" t="str">
        <f>B3&amp;C1134&amp;D1138</f>
        <v>DISTRIBUCION VOLUMEN X CRITERIO (Consumiciones)Platano Ing.ANDALUCIA</v>
      </c>
      <c r="B1138" s="19">
        <v>0</v>
      </c>
      <c r="C1138" s="19">
        <v>0</v>
      </c>
      <c r="D1138" s="19" t="s">
        <v>4</v>
      </c>
      <c r="E1138" s="20">
        <v>11.5231240857307</v>
      </c>
      <c r="F1138" s="20">
        <v>19.4470087508946</v>
      </c>
      <c r="G1138" s="20">
        <v>6.8574014823004301</v>
      </c>
      <c r="H1138" s="20">
        <v>9.1982550532789507</v>
      </c>
      <c r="I1138" s="20">
        <v>15.5453101085697</v>
      </c>
      <c r="J1138" s="20">
        <v>5.6061093087632399</v>
      </c>
      <c r="K1138" s="20">
        <v>3.2261313979501902</v>
      </c>
      <c r="L1138" s="20">
        <v>1.3200004046935501</v>
      </c>
      <c r="M1138" s="51" t="s">
        <v>282</v>
      </c>
    </row>
    <row r="1139" spans="1:13" x14ac:dyDescent="0.35">
      <c r="A1139" s="19" t="str">
        <f>B3&amp;C1134&amp;D1139</f>
        <v>DISTRIBUCION VOLUMEN X CRITERIO (Consumiciones)Platano Ing.MDD AM</v>
      </c>
      <c r="B1139" s="19">
        <v>0</v>
      </c>
      <c r="C1139" s="19">
        <v>0</v>
      </c>
      <c r="D1139" s="19" t="s">
        <v>5</v>
      </c>
      <c r="E1139" s="20">
        <v>10.304978057537999</v>
      </c>
      <c r="F1139" s="20" t="s">
        <v>282</v>
      </c>
      <c r="G1139" s="20">
        <v>17.752177671254699</v>
      </c>
      <c r="H1139" s="20">
        <v>3.9091445283256498</v>
      </c>
      <c r="I1139" s="20">
        <v>9.0167836805941199</v>
      </c>
      <c r="J1139" s="20">
        <v>11.9890841241087</v>
      </c>
      <c r="K1139" s="20">
        <v>9.6970817128273303</v>
      </c>
      <c r="L1139" s="20">
        <v>8.2989808467537909</v>
      </c>
      <c r="M1139" s="51">
        <v>6.5248478765540296</v>
      </c>
    </row>
    <row r="1140" spans="1:13" x14ac:dyDescent="0.35">
      <c r="A1140" s="19" t="str">
        <f>B3&amp;C1134&amp;D1140</f>
        <v>DISTRIBUCION VOLUMEN X CRITERIO (Consumiciones)Platano Ing.RTO CENTRO</v>
      </c>
      <c r="B1140" s="19">
        <v>0</v>
      </c>
      <c r="C1140" s="19">
        <v>0</v>
      </c>
      <c r="D1140" s="19" t="s">
        <v>6</v>
      </c>
      <c r="E1140" s="20">
        <v>11.396982634425299</v>
      </c>
      <c r="F1140" s="20">
        <v>13.523067458474101</v>
      </c>
      <c r="G1140" s="20">
        <v>1.0135890206249301</v>
      </c>
      <c r="H1140" s="20">
        <v>1.16406137398812</v>
      </c>
      <c r="I1140" s="20">
        <v>0.88356306818316099</v>
      </c>
      <c r="J1140" s="20">
        <v>1.29081514339572</v>
      </c>
      <c r="K1140" s="20">
        <v>0.278759251398149</v>
      </c>
      <c r="L1140" s="20">
        <v>1.07268655810388</v>
      </c>
      <c r="M1140" s="51">
        <v>2.39224013368682</v>
      </c>
    </row>
    <row r="1141" spans="1:13" x14ac:dyDescent="0.35">
      <c r="A1141" s="19" t="str">
        <f>B3&amp;C1134&amp;D1141</f>
        <v>DISTRIBUCION VOLUMEN X CRITERIO (Consumiciones)Platano Ing.NORTE-CENTRO</v>
      </c>
      <c r="B1141" s="19">
        <v>0</v>
      </c>
      <c r="C1141" s="19">
        <v>0</v>
      </c>
      <c r="D1141" s="19" t="s">
        <v>7</v>
      </c>
      <c r="E1141" s="20" t="s">
        <v>282</v>
      </c>
      <c r="F1141" s="20">
        <v>3.2303571921806902</v>
      </c>
      <c r="G1141" s="20">
        <v>1.0645299482046799</v>
      </c>
      <c r="H1141" s="20">
        <v>3.75149971663856</v>
      </c>
      <c r="I1141" s="20">
        <v>0.28744745007313899</v>
      </c>
      <c r="J1141" s="20">
        <v>7.7721296557783397</v>
      </c>
      <c r="K1141" s="20">
        <v>9.8082071510133204</v>
      </c>
      <c r="L1141" s="20">
        <v>0.8168060236386</v>
      </c>
      <c r="M1141" s="51">
        <v>20.1681284658758</v>
      </c>
    </row>
    <row r="1142" spans="1:13" x14ac:dyDescent="0.35">
      <c r="A1142" s="19" t="str">
        <f>B3&amp;C1134&amp;D1142</f>
        <v>DISTRIBUCION VOLUMEN X CRITERIO (Consumiciones)Platano Ing.NOROESTE</v>
      </c>
      <c r="B1142" s="19">
        <v>0</v>
      </c>
      <c r="C1142" s="19">
        <v>0</v>
      </c>
      <c r="D1142" s="19" t="s">
        <v>8</v>
      </c>
      <c r="E1142" s="20">
        <v>54.726529600159601</v>
      </c>
      <c r="F1142" s="20">
        <v>16.891265427061199</v>
      </c>
      <c r="G1142" s="20">
        <v>9.2607577579975899</v>
      </c>
      <c r="H1142" s="20">
        <v>26.262777501801601</v>
      </c>
      <c r="I1142" s="20">
        <v>14.77750024222</v>
      </c>
      <c r="J1142" s="20" t="s">
        <v>282</v>
      </c>
      <c r="K1142" s="20" t="s">
        <v>282</v>
      </c>
      <c r="L1142" s="20">
        <v>10.503949134517899</v>
      </c>
      <c r="M1142" s="51">
        <v>1.8901119205802199</v>
      </c>
    </row>
    <row r="1143" spans="1:13" x14ac:dyDescent="0.35">
      <c r="A1143" s="19" t="str">
        <f>B3&amp;C1134&amp;D1143</f>
        <v>DISTRIBUCION VOLUMEN X CRITERIO (Consumiciones)Platano Ing.&lt;2MIL</v>
      </c>
      <c r="B1143" s="19">
        <v>0</v>
      </c>
      <c r="C1143" s="19">
        <v>0</v>
      </c>
      <c r="D1143" s="19" t="s">
        <v>9</v>
      </c>
      <c r="E1143" s="20">
        <v>1.5957897901059399</v>
      </c>
      <c r="F1143" s="20">
        <v>1.6297736318095599</v>
      </c>
      <c r="G1143" s="20">
        <v>5.5068193099851097</v>
      </c>
      <c r="H1143" s="20">
        <v>2.7863790606393501</v>
      </c>
      <c r="I1143" s="20" t="s">
        <v>282</v>
      </c>
      <c r="J1143" s="20">
        <v>0.81597492478737299</v>
      </c>
      <c r="K1143" s="20" t="s">
        <v>282</v>
      </c>
      <c r="L1143" s="20">
        <v>0.65925545380760397</v>
      </c>
      <c r="M1143" s="51" t="s">
        <v>282</v>
      </c>
    </row>
    <row r="1144" spans="1:13" x14ac:dyDescent="0.35">
      <c r="A1144" s="19" t="str">
        <f>B3&amp;C1134&amp;D1144</f>
        <v>DISTRIBUCION VOLUMEN X CRITERIO (Consumiciones)Platano Ing.2-5MIL</v>
      </c>
      <c r="B1144" s="19">
        <v>0</v>
      </c>
      <c r="C1144" s="19">
        <v>0</v>
      </c>
      <c r="D1144" s="19" t="s">
        <v>10</v>
      </c>
      <c r="E1144" s="20" t="s">
        <v>282</v>
      </c>
      <c r="F1144" s="20">
        <v>0.70299187685972198</v>
      </c>
      <c r="G1144" s="20" t="s">
        <v>282</v>
      </c>
      <c r="H1144" s="20">
        <v>8.6522070707424099</v>
      </c>
      <c r="I1144" s="20">
        <v>0.97809307077471797</v>
      </c>
      <c r="J1144" s="20">
        <v>1.8056414636442299</v>
      </c>
      <c r="K1144" s="20">
        <v>0.93674039912930895</v>
      </c>
      <c r="L1144" s="20">
        <v>1.03804771336905</v>
      </c>
      <c r="M1144" s="51">
        <v>0.79463804117181402</v>
      </c>
    </row>
    <row r="1145" spans="1:13" x14ac:dyDescent="0.35">
      <c r="A1145" s="19" t="str">
        <f>B3&amp;C1134&amp;D1145</f>
        <v>DISTRIBUCION VOLUMEN X CRITERIO (Consumiciones)Platano Ing.5-10MIL</v>
      </c>
      <c r="B1145" s="19">
        <v>0</v>
      </c>
      <c r="C1145" s="19">
        <v>0</v>
      </c>
      <c r="D1145" s="19" t="s">
        <v>11</v>
      </c>
      <c r="E1145" s="20">
        <v>47.538226151425199</v>
      </c>
      <c r="F1145" s="20">
        <v>15.505550603271899</v>
      </c>
      <c r="G1145" s="20">
        <v>13.085227274999999</v>
      </c>
      <c r="H1145" s="20">
        <v>11.426994199836299</v>
      </c>
      <c r="I1145" s="20" t="s">
        <v>282</v>
      </c>
      <c r="J1145" s="20">
        <v>13.4667109026357</v>
      </c>
      <c r="K1145" s="20">
        <v>31.254621947703502</v>
      </c>
      <c r="L1145" s="20">
        <v>19.836510552384201</v>
      </c>
      <c r="M1145" s="51">
        <v>10.5430960382494</v>
      </c>
    </row>
    <row r="1146" spans="1:13" x14ac:dyDescent="0.35">
      <c r="A1146" s="19" t="str">
        <f>B3&amp;C1134&amp;D1146</f>
        <v>DISTRIBUCION VOLUMEN X CRITERIO (Consumiciones)Platano Ing.10-30MIL</v>
      </c>
      <c r="B1146" s="19">
        <v>0</v>
      </c>
      <c r="C1146" s="19">
        <v>0</v>
      </c>
      <c r="D1146" s="19" t="s">
        <v>12</v>
      </c>
      <c r="E1146" s="20">
        <v>9.5792110410479197</v>
      </c>
      <c r="F1146" s="20">
        <v>23.932533992893799</v>
      </c>
      <c r="G1146" s="20">
        <v>12.4812872470083</v>
      </c>
      <c r="H1146" s="20">
        <v>21.436320639207398</v>
      </c>
      <c r="I1146" s="20">
        <v>5.5129471519259097</v>
      </c>
      <c r="J1146" s="20">
        <v>9.3284206917189199</v>
      </c>
      <c r="K1146" s="20">
        <v>4.55378555238911</v>
      </c>
      <c r="L1146" s="20">
        <v>11.2380677232166</v>
      </c>
      <c r="M1146" s="51">
        <v>4.9476937767782001</v>
      </c>
    </row>
    <row r="1147" spans="1:13" x14ac:dyDescent="0.35">
      <c r="A1147" s="19" t="str">
        <f>B3&amp;C1134&amp;D1147</f>
        <v>DISTRIBUCION VOLUMEN X CRITERIO (Consumiciones)Platano Ing.30-100MIL</v>
      </c>
      <c r="B1147" s="19">
        <v>0</v>
      </c>
      <c r="C1147" s="19">
        <v>0</v>
      </c>
      <c r="D1147" s="19" t="s">
        <v>13</v>
      </c>
      <c r="E1147" s="20">
        <v>16.099921317434301</v>
      </c>
      <c r="F1147" s="20">
        <v>12.5703373551457</v>
      </c>
      <c r="G1147" s="20">
        <v>8.8493151890394994</v>
      </c>
      <c r="H1147" s="20">
        <v>7.3122223232839101</v>
      </c>
      <c r="I1147" s="20">
        <v>12.134525449643</v>
      </c>
      <c r="J1147" s="20">
        <v>8.9542326092563407</v>
      </c>
      <c r="K1147" s="20">
        <v>1.1661253998961401</v>
      </c>
      <c r="L1147" s="20">
        <v>2.6299437251141602</v>
      </c>
      <c r="M1147" s="51">
        <v>26.224773893525001</v>
      </c>
    </row>
    <row r="1148" spans="1:13" x14ac:dyDescent="0.35">
      <c r="A1148" s="19" t="str">
        <f>B3&amp;C1134&amp;D1148</f>
        <v>DISTRIBUCION VOLUMEN X CRITERIO (Consumiciones)Platano Ing.100-200MIL</v>
      </c>
      <c r="B1148" s="19">
        <v>0</v>
      </c>
      <c r="C1148" s="19">
        <v>0</v>
      </c>
      <c r="D1148" s="19" t="s">
        <v>14</v>
      </c>
      <c r="E1148" s="20">
        <v>5.0591123553792299</v>
      </c>
      <c r="F1148" s="20">
        <v>6.0690831021105103</v>
      </c>
      <c r="G1148" s="20">
        <v>8.5619549821942407</v>
      </c>
      <c r="H1148" s="20" t="s">
        <v>282</v>
      </c>
      <c r="I1148" s="20">
        <v>9.6349567194194297</v>
      </c>
      <c r="J1148" s="20">
        <v>12.3452142880649</v>
      </c>
      <c r="K1148" s="20">
        <v>24.728643936842801</v>
      </c>
      <c r="L1148" s="20">
        <v>29.418432891692799</v>
      </c>
      <c r="M1148" s="51">
        <v>29.136408888902</v>
      </c>
    </row>
    <row r="1149" spans="1:13" x14ac:dyDescent="0.35">
      <c r="A1149" s="19" t="str">
        <f>B3&amp;C1134&amp;D1149</f>
        <v>DISTRIBUCION VOLUMEN X CRITERIO (Consumiciones)Platano Ing.200-500MIL</v>
      </c>
      <c r="B1149" s="19">
        <v>0</v>
      </c>
      <c r="C1149" s="19">
        <v>0</v>
      </c>
      <c r="D1149" s="19" t="s">
        <v>15</v>
      </c>
      <c r="E1149" s="20">
        <v>7.2727521443769696</v>
      </c>
      <c r="F1149" s="20">
        <v>7.7612876495624601</v>
      </c>
      <c r="G1149" s="20">
        <v>6.4825304305983202</v>
      </c>
      <c r="H1149" s="20" t="s">
        <v>282</v>
      </c>
      <c r="I1149" s="20">
        <v>27.6836953242479</v>
      </c>
      <c r="J1149" s="20">
        <v>11.775282042569099</v>
      </c>
      <c r="K1149" s="20">
        <v>6.0699541163353397</v>
      </c>
      <c r="L1149" s="20">
        <v>9.2102810147016196</v>
      </c>
      <c r="M1149" s="51">
        <v>10.5154244637709</v>
      </c>
    </row>
    <row r="1150" spans="1:13" x14ac:dyDescent="0.35">
      <c r="A1150" s="19" t="str">
        <f>B3&amp;C1134&amp;D1150</f>
        <v>DISTRIBUCION VOLUMEN X CRITERIO (Consumiciones)Platano Ing.&gt;500MIL</v>
      </c>
      <c r="B1150" s="19">
        <v>0</v>
      </c>
      <c r="C1150" s="19">
        <v>0</v>
      </c>
      <c r="D1150" s="19" t="s">
        <v>16</v>
      </c>
      <c r="E1150" s="20">
        <v>12.8549996675385</v>
      </c>
      <c r="F1150" s="20">
        <v>31.828422202413101</v>
      </c>
      <c r="G1150" s="20">
        <v>45.032845566438503</v>
      </c>
      <c r="H1150" s="20">
        <v>48.385889300132199</v>
      </c>
      <c r="I1150" s="20">
        <v>44.055802764380203</v>
      </c>
      <c r="J1150" s="20">
        <v>41.508530730605202</v>
      </c>
      <c r="K1150" s="20">
        <v>31.290117678177701</v>
      </c>
      <c r="L1150" s="20">
        <v>25.969454630481099</v>
      </c>
      <c r="M1150" s="51">
        <v>17.837966080148501</v>
      </c>
    </row>
    <row r="1151" spans="1:13" x14ac:dyDescent="0.35">
      <c r="A1151" s="19" t="str">
        <f>B3&amp;C1134&amp;D1151</f>
        <v>DISTRIBUCION VOLUMEN X CRITERIO (Consumiciones)Platano Ing.DE 15 A 19 AÑOS</v>
      </c>
      <c r="B1151" s="19">
        <v>0</v>
      </c>
      <c r="C1151" s="19">
        <v>0</v>
      </c>
      <c r="D1151" s="19" t="s">
        <v>39</v>
      </c>
      <c r="E1151" s="20" t="s">
        <v>282</v>
      </c>
      <c r="F1151" s="20" t="s">
        <v>282</v>
      </c>
      <c r="G1151" s="20" t="s">
        <v>282</v>
      </c>
      <c r="H1151" s="20" t="s">
        <v>282</v>
      </c>
      <c r="I1151" s="20" t="s">
        <v>282</v>
      </c>
      <c r="J1151" s="20" t="s">
        <v>282</v>
      </c>
      <c r="K1151" s="20" t="s">
        <v>282</v>
      </c>
      <c r="L1151" s="20" t="s">
        <v>282</v>
      </c>
      <c r="M1151" s="51" t="s">
        <v>282</v>
      </c>
    </row>
    <row r="1152" spans="1:13" x14ac:dyDescent="0.35">
      <c r="A1152" s="19" t="str">
        <f>B3&amp;C1134&amp;D1152</f>
        <v>DISTRIBUCION VOLUMEN X CRITERIO (Consumiciones)Platano Ing.DE 20 A 24 AÑOS</v>
      </c>
      <c r="B1152" s="19">
        <v>0</v>
      </c>
      <c r="C1152" s="19">
        <v>0</v>
      </c>
      <c r="D1152" s="19" t="s">
        <v>40</v>
      </c>
      <c r="E1152" s="20">
        <v>0.80292718538055796</v>
      </c>
      <c r="F1152" s="20" t="s">
        <v>282</v>
      </c>
      <c r="G1152" s="20" t="s">
        <v>282</v>
      </c>
      <c r="H1152" s="20">
        <v>4.9007101527353099</v>
      </c>
      <c r="I1152" s="20" t="s">
        <v>282</v>
      </c>
      <c r="J1152" s="20">
        <v>4.1758410382748297</v>
      </c>
      <c r="K1152" s="20">
        <v>0.94359800867917198</v>
      </c>
      <c r="L1152" s="20" t="s">
        <v>282</v>
      </c>
      <c r="M1152" s="51">
        <v>1.31549925980016</v>
      </c>
    </row>
    <row r="1153" spans="1:13" x14ac:dyDescent="0.35">
      <c r="A1153" s="19" t="str">
        <f>B3&amp;C1134&amp;D1153</f>
        <v>DISTRIBUCION VOLUMEN X CRITERIO (Consumiciones)Platano Ing.DE 25 A 34 AÑOS</v>
      </c>
      <c r="B1153" s="19">
        <v>0</v>
      </c>
      <c r="C1153" s="19">
        <v>0</v>
      </c>
      <c r="D1153" s="19" t="s">
        <v>41</v>
      </c>
      <c r="E1153" s="20">
        <v>6.8190668081475199</v>
      </c>
      <c r="F1153" s="20">
        <v>12.4957400595111</v>
      </c>
      <c r="G1153" s="20">
        <v>0.83464378270206796</v>
      </c>
      <c r="H1153" s="20">
        <v>2.7863790606393501</v>
      </c>
      <c r="I1153" s="20">
        <v>3.48538054536131</v>
      </c>
      <c r="J1153" s="20">
        <v>1.8056414636442299</v>
      </c>
      <c r="K1153" s="20">
        <v>5.3001955680217199</v>
      </c>
      <c r="L1153" s="20" t="s">
        <v>282</v>
      </c>
      <c r="M1153" s="51">
        <v>24.1893167323596</v>
      </c>
    </row>
    <row r="1154" spans="1:13" x14ac:dyDescent="0.35">
      <c r="A1154" s="19" t="str">
        <f>B3&amp;C1134&amp;D1154</f>
        <v>DISTRIBUCION VOLUMEN X CRITERIO (Consumiciones)Platano Ing.DE 35 A 49 AÑOS</v>
      </c>
      <c r="B1154" s="19">
        <v>0</v>
      </c>
      <c r="C1154" s="19">
        <v>0</v>
      </c>
      <c r="D1154" s="19" t="s">
        <v>42</v>
      </c>
      <c r="E1154" s="20">
        <v>57.791755784830897</v>
      </c>
      <c r="F1154" s="20">
        <v>41.112455900262397</v>
      </c>
      <c r="G1154" s="20">
        <v>39.354920515049201</v>
      </c>
      <c r="H1154" s="20">
        <v>50.663751425552903</v>
      </c>
      <c r="I1154" s="20">
        <v>39.5106525604034</v>
      </c>
      <c r="J1154" s="20">
        <v>47.908549404612899</v>
      </c>
      <c r="K1154" s="20">
        <v>57.2318877084805</v>
      </c>
      <c r="L1154" s="20">
        <v>51.848078042902003</v>
      </c>
      <c r="M1154" s="51">
        <v>33.1255058155391</v>
      </c>
    </row>
    <row r="1155" spans="1:13" x14ac:dyDescent="0.35">
      <c r="A1155" s="19" t="str">
        <f>B3&amp;C1134&amp;D1155</f>
        <v>DISTRIBUCION VOLUMEN X CRITERIO (Consumiciones)Platano Ing.DE 50 A 59 AÑOS</v>
      </c>
      <c r="B1155" s="19">
        <v>0</v>
      </c>
      <c r="C1155" s="19">
        <v>0</v>
      </c>
      <c r="D1155" s="19" t="s">
        <v>43</v>
      </c>
      <c r="E1155" s="20">
        <v>22.079380734961699</v>
      </c>
      <c r="F1155" s="20">
        <v>37.806691860538102</v>
      </c>
      <c r="G1155" s="20">
        <v>30.062355176911701</v>
      </c>
      <c r="H1155" s="20">
        <v>24.337906763592599</v>
      </c>
      <c r="I1155" s="20">
        <v>11.4728197638926</v>
      </c>
      <c r="J1155" s="20">
        <v>20.380008403303499</v>
      </c>
      <c r="K1155" s="20">
        <v>10.7269132353955</v>
      </c>
      <c r="L1155" s="20">
        <v>9.4606851461730592</v>
      </c>
      <c r="M1155" s="51">
        <v>11.383525509363199</v>
      </c>
    </row>
    <row r="1156" spans="1:13" x14ac:dyDescent="0.35">
      <c r="A1156" s="19" t="str">
        <f>B3&amp;C1134&amp;D1156</f>
        <v>DISTRIBUCION VOLUMEN X CRITERIO (Consumiciones)Platano Ing.DE 60 A 75 AÑOS</v>
      </c>
      <c r="B1156" s="19">
        <v>0</v>
      </c>
      <c r="C1156" s="19">
        <v>0</v>
      </c>
      <c r="D1156" s="19" t="s">
        <v>44</v>
      </c>
      <c r="E1156" s="20">
        <v>12.506877798217999</v>
      </c>
      <c r="F1156" s="20">
        <v>8.58509711358586</v>
      </c>
      <c r="G1156" s="20">
        <v>29.7480593256169</v>
      </c>
      <c r="H1156" s="20">
        <v>17.311270788584402</v>
      </c>
      <c r="I1156" s="20">
        <v>45.531178638636902</v>
      </c>
      <c r="J1156" s="20">
        <v>25.729954715531299</v>
      </c>
      <c r="K1156" s="20">
        <v>25.797386231009501</v>
      </c>
      <c r="L1156" s="20">
        <v>38.691221072842602</v>
      </c>
      <c r="M1156" s="51">
        <v>29.986142040024699</v>
      </c>
    </row>
    <row r="1157" spans="1:13" x14ac:dyDescent="0.35">
      <c r="A1157" s="19" t="str">
        <f>B3&amp;C1134&amp;D1157</f>
        <v>DISTRIBUCION VOLUMEN X CRITERIO (Consumiciones)Platano Ing.NIVEL ALTO</v>
      </c>
      <c r="B1157" s="19">
        <v>0</v>
      </c>
      <c r="C1157" s="19">
        <v>0</v>
      </c>
      <c r="D1157" s="19" t="s">
        <v>256</v>
      </c>
      <c r="E1157" s="20">
        <v>3.8953168635577802</v>
      </c>
      <c r="F1157" s="20">
        <v>13.1533252143781</v>
      </c>
      <c r="G1157" s="20">
        <v>25.295322101748301</v>
      </c>
      <c r="H1157" s="20">
        <v>1.5147648799736899</v>
      </c>
      <c r="I1157" s="20">
        <v>14.610754410964301</v>
      </c>
      <c r="J1157" s="20">
        <v>17.396387957101801</v>
      </c>
      <c r="K1157" s="20">
        <v>2.0528058495308001</v>
      </c>
      <c r="L1157" s="20">
        <v>3.4281275504124502</v>
      </c>
      <c r="M1157" s="51">
        <v>5.4193329997568398</v>
      </c>
    </row>
    <row r="1158" spans="1:13" x14ac:dyDescent="0.35">
      <c r="A1158" s="19" t="str">
        <f>B3&amp;C1134&amp;D1158</f>
        <v>DISTRIBUCION VOLUMEN X CRITERIO (Consumiciones)Platano Ing.NIVEL MEDIO ALTO</v>
      </c>
      <c r="B1158" s="19">
        <v>0</v>
      </c>
      <c r="C1158" s="19">
        <v>0</v>
      </c>
      <c r="D1158" s="19" t="s">
        <v>257</v>
      </c>
      <c r="E1158" s="20">
        <v>3.7384192561726999</v>
      </c>
      <c r="F1158" s="20">
        <v>7.0923526974601101</v>
      </c>
      <c r="G1158" s="20">
        <v>2.8977417498089002</v>
      </c>
      <c r="H1158" s="20">
        <v>16.3461557298481</v>
      </c>
      <c r="I1158" s="20">
        <v>7.3012949121194302</v>
      </c>
      <c r="J1158" s="20">
        <v>7.6536721594270496</v>
      </c>
      <c r="K1158" s="20">
        <v>27.268337580747598</v>
      </c>
      <c r="L1158" s="20">
        <v>27.843478026264599</v>
      </c>
      <c r="M1158" s="51">
        <v>17.233241661388298</v>
      </c>
    </row>
    <row r="1159" spans="1:13" x14ac:dyDescent="0.35">
      <c r="A1159" s="19" t="str">
        <f>B3&amp;C1134&amp;D1159</f>
        <v>DISTRIBUCION VOLUMEN X CRITERIO (Consumiciones)Platano Ing.NIVEL MEDIO</v>
      </c>
      <c r="B1159" s="19">
        <v>0</v>
      </c>
      <c r="C1159" s="19">
        <v>0</v>
      </c>
      <c r="D1159" s="19" t="s">
        <v>258</v>
      </c>
      <c r="E1159" s="20">
        <v>29.1273577064586</v>
      </c>
      <c r="F1159" s="20">
        <v>27.6283092066442</v>
      </c>
      <c r="G1159" s="20">
        <v>24.909315197039401</v>
      </c>
      <c r="H1159" s="20">
        <v>59.575272691653801</v>
      </c>
      <c r="I1159" s="20">
        <v>47.279652652565098</v>
      </c>
      <c r="J1159" s="20">
        <v>43.862412360356302</v>
      </c>
      <c r="K1159" s="20">
        <v>29.227225866887501</v>
      </c>
      <c r="L1159" s="20">
        <v>26.927049491772401</v>
      </c>
      <c r="M1159" s="51">
        <v>45.774829953592501</v>
      </c>
    </row>
    <row r="1160" spans="1:13" x14ac:dyDescent="0.35">
      <c r="A1160" s="19" t="str">
        <f>B3&amp;C1134&amp;D1160</f>
        <v>DISTRIBUCION VOLUMEN X CRITERIO (Consumiciones)Platano Ing.NIVEL MEDIO BAJO</v>
      </c>
      <c r="B1160" s="19">
        <v>0</v>
      </c>
      <c r="C1160" s="19">
        <v>0</v>
      </c>
      <c r="D1160" s="19" t="s">
        <v>259</v>
      </c>
      <c r="E1160" s="20">
        <v>44.324812159226902</v>
      </c>
      <c r="F1160" s="20">
        <v>18.551037677811401</v>
      </c>
      <c r="G1160" s="20">
        <v>14.6232429731928</v>
      </c>
      <c r="H1160" s="20">
        <v>18.8123307702533</v>
      </c>
      <c r="I1160" s="20">
        <v>16.1530027010485</v>
      </c>
      <c r="J1160" s="20">
        <v>22.3129824915871</v>
      </c>
      <c r="K1160" s="20">
        <v>18.338959182393602</v>
      </c>
      <c r="L1160" s="20">
        <v>5.98916770275709</v>
      </c>
      <c r="M1160" s="51">
        <v>2.8103735884282002</v>
      </c>
    </row>
    <row r="1161" spans="1:13" x14ac:dyDescent="0.35">
      <c r="A1161" s="19" t="str">
        <f>B3&amp;C1134&amp;D1161</f>
        <v>DISTRIBUCION VOLUMEN X CRITERIO (Consumiciones)Platano Ing.HOMBRE</v>
      </c>
      <c r="B1161" s="19">
        <v>0</v>
      </c>
      <c r="C1161" s="19">
        <v>0</v>
      </c>
      <c r="D1161" s="19" t="s">
        <v>21</v>
      </c>
      <c r="E1161" s="20">
        <v>62.952390121459302</v>
      </c>
      <c r="F1161" s="20">
        <v>47.393167522505003</v>
      </c>
      <c r="G1161" s="20">
        <v>37.395202383328503</v>
      </c>
      <c r="H1161" s="20">
        <v>14.535343217166799</v>
      </c>
      <c r="I1161" s="20">
        <v>26.518278355298602</v>
      </c>
      <c r="J1161" s="20">
        <v>39.069889004453401</v>
      </c>
      <c r="K1161" s="20">
        <v>43.7441310448556</v>
      </c>
      <c r="L1161" s="20">
        <v>49.8814922400013</v>
      </c>
      <c r="M1161" s="51">
        <v>19.835714808357299</v>
      </c>
    </row>
    <row r="1162" spans="1:13" x14ac:dyDescent="0.35">
      <c r="A1162" s="19" t="str">
        <f>B3&amp;C1134&amp;D1162</f>
        <v>DISTRIBUCION VOLUMEN X CRITERIO (Consumiciones)Platano Ing.MUJER</v>
      </c>
      <c r="B1162" s="19">
        <v>0</v>
      </c>
      <c r="C1162" s="19">
        <v>0</v>
      </c>
      <c r="D1162" s="19" t="s">
        <v>22</v>
      </c>
      <c r="E1162" s="20">
        <v>37.047609878540698</v>
      </c>
      <c r="F1162" s="20">
        <v>52.606812389358304</v>
      </c>
      <c r="G1162" s="20">
        <v>62.604773616988297</v>
      </c>
      <c r="H1162" s="20">
        <v>85.464677772569203</v>
      </c>
      <c r="I1162" s="20">
        <v>73.481713767627895</v>
      </c>
      <c r="J1162" s="20">
        <v>60.930110995546599</v>
      </c>
      <c r="K1162" s="20">
        <v>56.2558689551444</v>
      </c>
      <c r="L1162" s="20">
        <v>50.118485277024</v>
      </c>
      <c r="M1162" s="51">
        <v>80.164285191642705</v>
      </c>
    </row>
    <row r="1163" spans="1:13" x14ac:dyDescent="0.35">
      <c r="A1163" s="19" t="str">
        <f>B3&amp;C1163&amp;D1163</f>
        <v>DISTRIBUCION VOLUMEN X CRITERIO (Consumiciones)Naranja/Mandarina InT.ESPAÑA</v>
      </c>
      <c r="B1163" s="19">
        <v>0</v>
      </c>
      <c r="C1163" s="19" t="s">
        <v>186</v>
      </c>
      <c r="D1163" s="19" t="s">
        <v>36</v>
      </c>
      <c r="E1163" s="20">
        <v>100</v>
      </c>
      <c r="F1163" s="20">
        <v>100</v>
      </c>
      <c r="G1163" s="20">
        <v>100</v>
      </c>
      <c r="H1163" s="20">
        <v>100</v>
      </c>
      <c r="I1163" s="20">
        <v>100</v>
      </c>
      <c r="J1163" s="20">
        <v>100</v>
      </c>
      <c r="K1163" s="20">
        <v>100</v>
      </c>
      <c r="L1163" s="20">
        <v>100</v>
      </c>
      <c r="M1163" s="51">
        <v>100</v>
      </c>
    </row>
    <row r="1164" spans="1:13" x14ac:dyDescent="0.35">
      <c r="A1164" s="19" t="str">
        <f>B3&amp;C1163&amp;D1164</f>
        <v>DISTRIBUCION VOLUMEN X CRITERIO (Consumiciones)Naranja/Mandarina InBCN AM</v>
      </c>
      <c r="B1164" s="19">
        <v>0</v>
      </c>
      <c r="C1164" s="19">
        <v>0</v>
      </c>
      <c r="D1164" s="19" t="s">
        <v>1</v>
      </c>
      <c r="E1164" s="20" t="s">
        <v>282</v>
      </c>
      <c r="F1164" s="20">
        <v>23.637634575438799</v>
      </c>
      <c r="G1164" s="20">
        <v>2.1034699840722699</v>
      </c>
      <c r="H1164" s="20">
        <v>1.6908643409667701</v>
      </c>
      <c r="I1164" s="20">
        <v>2.4934896024905799</v>
      </c>
      <c r="J1164" s="20">
        <v>2.03740481021519</v>
      </c>
      <c r="K1164" s="20">
        <v>16.8673100972205</v>
      </c>
      <c r="L1164" s="20">
        <v>2.4646211216456702</v>
      </c>
      <c r="M1164" s="51">
        <v>1.03300860353988</v>
      </c>
    </row>
    <row r="1165" spans="1:13" x14ac:dyDescent="0.35">
      <c r="A1165" s="19" t="str">
        <f>B3&amp;C1163&amp;D1165</f>
        <v>DISTRIBUCION VOLUMEN X CRITERIO (Consumiciones)Naranja/Mandarina InREST.CAT ARAGON</v>
      </c>
      <c r="B1165" s="19">
        <v>0</v>
      </c>
      <c r="C1165" s="19">
        <v>0</v>
      </c>
      <c r="D1165" s="19" t="s">
        <v>2</v>
      </c>
      <c r="E1165" s="20" t="s">
        <v>282</v>
      </c>
      <c r="F1165" s="20">
        <v>7.3480162588444102</v>
      </c>
      <c r="G1165" s="20">
        <v>4.3984242385720398</v>
      </c>
      <c r="H1165" s="20">
        <v>5.7893024210632102</v>
      </c>
      <c r="I1165" s="20">
        <v>10.2990614238227</v>
      </c>
      <c r="J1165" s="20">
        <v>7.6407344796901802</v>
      </c>
      <c r="K1165" s="20">
        <v>12.1383850064918</v>
      </c>
      <c r="L1165" s="20">
        <v>1.5997426210729</v>
      </c>
      <c r="M1165" s="51">
        <v>3.41390878161357</v>
      </c>
    </row>
    <row r="1166" spans="1:13" x14ac:dyDescent="0.35">
      <c r="A1166" s="19" t="str">
        <f>B3&amp;C1163&amp;D1166</f>
        <v>DISTRIBUCION VOLUMEN X CRITERIO (Consumiciones)Naranja/Mandarina InLEVANTE</v>
      </c>
      <c r="B1166" s="19">
        <v>0</v>
      </c>
      <c r="C1166" s="19">
        <v>0</v>
      </c>
      <c r="D1166" s="19" t="s">
        <v>3</v>
      </c>
      <c r="E1166" s="20" t="s">
        <v>282</v>
      </c>
      <c r="F1166" s="20">
        <v>7.0845052955062702</v>
      </c>
      <c r="G1166" s="20">
        <v>18.6538867784848</v>
      </c>
      <c r="H1166" s="20">
        <v>21.438232968914502</v>
      </c>
      <c r="I1166" s="20">
        <v>53.172032411235399</v>
      </c>
      <c r="J1166" s="20">
        <v>23.5818866621069</v>
      </c>
      <c r="K1166" s="20">
        <v>27.392638311795999</v>
      </c>
      <c r="L1166" s="20">
        <v>25.246216091057502</v>
      </c>
      <c r="M1166" s="51">
        <v>12.442879461984401</v>
      </c>
    </row>
    <row r="1167" spans="1:13" x14ac:dyDescent="0.35">
      <c r="A1167" s="19" t="str">
        <f>B3&amp;C1163&amp;D1167</f>
        <v>DISTRIBUCION VOLUMEN X CRITERIO (Consumiciones)Naranja/Mandarina InANDALUCIA</v>
      </c>
      <c r="B1167" s="19">
        <v>0</v>
      </c>
      <c r="C1167" s="19">
        <v>0</v>
      </c>
      <c r="D1167" s="19" t="s">
        <v>4</v>
      </c>
      <c r="E1167" s="20">
        <v>10.9829232777273</v>
      </c>
      <c r="F1167" s="20">
        <v>17.5955389648006</v>
      </c>
      <c r="G1167" s="20">
        <v>5.6217681841634901</v>
      </c>
      <c r="H1167" s="20">
        <v>15.5679343434564</v>
      </c>
      <c r="I1167" s="20">
        <v>9.2052528486360803</v>
      </c>
      <c r="J1167" s="20">
        <v>22.711739368138801</v>
      </c>
      <c r="K1167" s="20">
        <v>8.4948838567883307</v>
      </c>
      <c r="L1167" s="20">
        <v>2.4484705939701201</v>
      </c>
      <c r="M1167" s="51" t="s">
        <v>282</v>
      </c>
    </row>
    <row r="1168" spans="1:13" x14ac:dyDescent="0.35">
      <c r="A1168" s="19" t="str">
        <f>B3&amp;C1163&amp;D1168</f>
        <v>DISTRIBUCION VOLUMEN X CRITERIO (Consumiciones)Naranja/Mandarina InMDD AM</v>
      </c>
      <c r="B1168" s="19">
        <v>0</v>
      </c>
      <c r="C1168" s="19">
        <v>0</v>
      </c>
      <c r="D1168" s="19" t="s">
        <v>5</v>
      </c>
      <c r="E1168" s="20" t="s">
        <v>282</v>
      </c>
      <c r="F1168" s="20">
        <v>7.2015234479229999</v>
      </c>
      <c r="G1168" s="20">
        <v>21.809566829184401</v>
      </c>
      <c r="H1168" s="20">
        <v>1.9254890827214799</v>
      </c>
      <c r="I1168" s="20">
        <v>8.6713227656462895</v>
      </c>
      <c r="J1168" s="20">
        <v>16.466377332421398</v>
      </c>
      <c r="K1168" s="20">
        <v>28.368765715976199</v>
      </c>
      <c r="L1168" s="20">
        <v>23.9367276804212</v>
      </c>
      <c r="M1168" s="51">
        <v>19.1767065700591</v>
      </c>
    </row>
    <row r="1169" spans="1:13" x14ac:dyDescent="0.35">
      <c r="A1169" s="19" t="str">
        <f>B3&amp;C1163&amp;D1169</f>
        <v>DISTRIBUCION VOLUMEN X CRITERIO (Consumiciones)Naranja/Mandarina InRTO CENTRO</v>
      </c>
      <c r="B1169" s="19">
        <v>0</v>
      </c>
      <c r="C1169" s="19">
        <v>0</v>
      </c>
      <c r="D1169" s="19" t="s">
        <v>6</v>
      </c>
      <c r="E1169" s="20">
        <v>13.1325452321972</v>
      </c>
      <c r="F1169" s="20">
        <v>18.8593629286107</v>
      </c>
      <c r="G1169" s="20">
        <v>31.368616754780199</v>
      </c>
      <c r="H1169" s="20">
        <v>44.931316581422102</v>
      </c>
      <c r="I1169" s="20">
        <v>4.0292999765576596</v>
      </c>
      <c r="J1169" s="20">
        <v>26.984339579048999</v>
      </c>
      <c r="K1169" s="20">
        <v>0.63302289844808701</v>
      </c>
      <c r="L1169" s="20">
        <v>27.403972799727001</v>
      </c>
      <c r="M1169" s="51">
        <v>26.543192478811399</v>
      </c>
    </row>
    <row r="1170" spans="1:13" x14ac:dyDescent="0.35">
      <c r="A1170" s="19" t="str">
        <f>B3&amp;C1163&amp;D1170</f>
        <v>DISTRIBUCION VOLUMEN X CRITERIO (Consumiciones)Naranja/Mandarina InNORTE-CENTRO</v>
      </c>
      <c r="B1170" s="19">
        <v>0</v>
      </c>
      <c r="C1170" s="19">
        <v>0</v>
      </c>
      <c r="D1170" s="19" t="s">
        <v>7</v>
      </c>
      <c r="E1170" s="20">
        <v>4.3515612751246397</v>
      </c>
      <c r="F1170" s="20">
        <v>5.5554362491054299</v>
      </c>
      <c r="G1170" s="20">
        <v>2.9618972885462398</v>
      </c>
      <c r="H1170" s="20" t="s">
        <v>282</v>
      </c>
      <c r="I1170" s="20" t="s">
        <v>282</v>
      </c>
      <c r="J1170" s="20" t="s">
        <v>282</v>
      </c>
      <c r="K1170" s="20">
        <v>2.2356914581288301</v>
      </c>
      <c r="L1170" s="20">
        <v>4.6175310146481801</v>
      </c>
      <c r="M1170" s="51">
        <v>21.827588794351399</v>
      </c>
    </row>
    <row r="1171" spans="1:13" x14ac:dyDescent="0.35">
      <c r="A1171" s="19" t="str">
        <f>B3&amp;C1163&amp;D1171</f>
        <v>DISTRIBUCION VOLUMEN X CRITERIO (Consumiciones)Naranja/Mandarina InNOROESTE</v>
      </c>
      <c r="B1171" s="19">
        <v>0</v>
      </c>
      <c r="C1171" s="19">
        <v>0</v>
      </c>
      <c r="D1171" s="19" t="s">
        <v>8</v>
      </c>
      <c r="E1171" s="20">
        <v>71.533014800413895</v>
      </c>
      <c r="F1171" s="20">
        <v>12.717955435819601</v>
      </c>
      <c r="G1171" s="20">
        <v>13.082369474833399</v>
      </c>
      <c r="H1171" s="20">
        <v>8.6568537097781597</v>
      </c>
      <c r="I1171" s="20">
        <v>12.129535086506101</v>
      </c>
      <c r="J1171" s="20">
        <v>0.57751376520348696</v>
      </c>
      <c r="K1171" s="20">
        <v>3.8692994802055298</v>
      </c>
      <c r="L1171" s="20">
        <v>12.2827317263399</v>
      </c>
      <c r="M1171" s="51">
        <v>15.5626951779791</v>
      </c>
    </row>
    <row r="1172" spans="1:13" x14ac:dyDescent="0.35">
      <c r="A1172" s="19" t="str">
        <f>B3&amp;C1163&amp;D1172</f>
        <v>DISTRIBUCION VOLUMEN X CRITERIO (Consumiciones)Naranja/Mandarina In&lt;2MIL</v>
      </c>
      <c r="B1172" s="19">
        <v>0</v>
      </c>
      <c r="C1172" s="19">
        <v>0</v>
      </c>
      <c r="D1172" s="19" t="s">
        <v>9</v>
      </c>
      <c r="E1172" s="20" t="s">
        <v>282</v>
      </c>
      <c r="F1172" s="20">
        <v>9.9822776233654107</v>
      </c>
      <c r="G1172" s="20">
        <v>12.8742199709861</v>
      </c>
      <c r="H1172" s="20">
        <v>39.947298306609802</v>
      </c>
      <c r="I1172" s="20" t="s">
        <v>282</v>
      </c>
      <c r="J1172" s="20">
        <v>5.0034055582370502</v>
      </c>
      <c r="K1172" s="20">
        <v>0.38148454436929202</v>
      </c>
      <c r="L1172" s="20">
        <v>4.6175310146481801</v>
      </c>
      <c r="M1172" s="51" t="s">
        <v>282</v>
      </c>
    </row>
    <row r="1173" spans="1:13" x14ac:dyDescent="0.35">
      <c r="A1173" s="19" t="str">
        <f>B3&amp;C1163&amp;D1173</f>
        <v>DISTRIBUCION VOLUMEN X CRITERIO (Consumiciones)Naranja/Mandarina In2-5MIL</v>
      </c>
      <c r="B1173" s="19">
        <v>0</v>
      </c>
      <c r="C1173" s="19">
        <v>0</v>
      </c>
      <c r="D1173" s="19" t="s">
        <v>10</v>
      </c>
      <c r="E1173" s="20">
        <v>0.86970216910727205</v>
      </c>
      <c r="F1173" s="20">
        <v>7.8802459120688804</v>
      </c>
      <c r="G1173" s="20" t="s">
        <v>282</v>
      </c>
      <c r="H1173" s="20" t="s">
        <v>282</v>
      </c>
      <c r="I1173" s="20" t="s">
        <v>282</v>
      </c>
      <c r="J1173" s="20">
        <v>9.6585291648461808</v>
      </c>
      <c r="K1173" s="20">
        <v>2.3736820244343702</v>
      </c>
      <c r="L1173" s="20" t="s">
        <v>282</v>
      </c>
      <c r="M1173" s="51">
        <v>1.83631495434688</v>
      </c>
    </row>
    <row r="1174" spans="1:13" x14ac:dyDescent="0.35">
      <c r="A1174" s="19" t="str">
        <f>B3&amp;C1163&amp;D1174</f>
        <v>DISTRIBUCION VOLUMEN X CRITERIO (Consumiciones)Naranja/Mandarina In5-10MIL</v>
      </c>
      <c r="B1174" s="19">
        <v>0</v>
      </c>
      <c r="C1174" s="19">
        <v>0</v>
      </c>
      <c r="D1174" s="19" t="s">
        <v>11</v>
      </c>
      <c r="E1174" s="20">
        <v>72.065345630428695</v>
      </c>
      <c r="F1174" s="20">
        <v>13.817081020950599</v>
      </c>
      <c r="G1174" s="20">
        <v>16.010347886397099</v>
      </c>
      <c r="H1174" s="20">
        <v>12.703283263958401</v>
      </c>
      <c r="I1174" s="20">
        <v>10.8996069730649</v>
      </c>
      <c r="J1174" s="20">
        <v>8.0067590751979303</v>
      </c>
      <c r="K1174" s="20">
        <v>14.013445703963701</v>
      </c>
      <c r="L1174" s="20" t="s">
        <v>282</v>
      </c>
      <c r="M1174" s="51" t="s">
        <v>282</v>
      </c>
    </row>
    <row r="1175" spans="1:13" x14ac:dyDescent="0.35">
      <c r="A1175" s="19" t="str">
        <f>B3&amp;C1163&amp;D1175</f>
        <v>DISTRIBUCION VOLUMEN X CRITERIO (Consumiciones)Naranja/Mandarina In10-30MIL</v>
      </c>
      <c r="B1175" s="19">
        <v>0</v>
      </c>
      <c r="C1175" s="19">
        <v>0</v>
      </c>
      <c r="D1175" s="19" t="s">
        <v>12</v>
      </c>
      <c r="E1175" s="20">
        <v>12.076947649807201</v>
      </c>
      <c r="F1175" s="20">
        <v>22.812918597865298</v>
      </c>
      <c r="G1175" s="20">
        <v>8.2653351180372194</v>
      </c>
      <c r="H1175" s="20">
        <v>5.67519840663204</v>
      </c>
      <c r="I1175" s="20">
        <v>10.169343899058701</v>
      </c>
      <c r="J1175" s="20">
        <v>16.0826100930338</v>
      </c>
      <c r="K1175" s="20">
        <v>7.97311905071395</v>
      </c>
      <c r="L1175" s="20">
        <v>7.5727363572107498</v>
      </c>
      <c r="M1175" s="51">
        <v>35.682319948218897</v>
      </c>
    </row>
    <row r="1176" spans="1:13" x14ac:dyDescent="0.35">
      <c r="A1176" s="19" t="str">
        <f>B3&amp;C1163&amp;D1176</f>
        <v>DISTRIBUCION VOLUMEN X CRITERIO (Consumiciones)Naranja/Mandarina In30-100MIL</v>
      </c>
      <c r="B1176" s="19">
        <v>0</v>
      </c>
      <c r="C1176" s="19">
        <v>0</v>
      </c>
      <c r="D1176" s="19" t="s">
        <v>13</v>
      </c>
      <c r="E1176" s="20">
        <v>4.5026516101721503</v>
      </c>
      <c r="F1176" s="20">
        <v>24.106211851389698</v>
      </c>
      <c r="G1176" s="20">
        <v>19.543753131332799</v>
      </c>
      <c r="H1176" s="20">
        <v>7.8893596390462504</v>
      </c>
      <c r="I1176" s="20">
        <v>11.666710804954899</v>
      </c>
      <c r="J1176" s="20">
        <v>1.1521592554551801</v>
      </c>
      <c r="K1176" s="20">
        <v>1.7725264192749799</v>
      </c>
      <c r="L1176" s="20">
        <v>15.010612006142001</v>
      </c>
      <c r="M1176" s="51">
        <v>26.2713296474092</v>
      </c>
    </row>
    <row r="1177" spans="1:13" x14ac:dyDescent="0.35">
      <c r="A1177" s="19" t="str">
        <f>B3&amp;C1163&amp;D1177</f>
        <v>DISTRIBUCION VOLUMEN X CRITERIO (Consumiciones)Naranja/Mandarina In100-200MIL</v>
      </c>
      <c r="B1177" s="19">
        <v>0</v>
      </c>
      <c r="C1177" s="19">
        <v>0</v>
      </c>
      <c r="D1177" s="19" t="s">
        <v>14</v>
      </c>
      <c r="E1177" s="20" t="s">
        <v>282</v>
      </c>
      <c r="F1177" s="20">
        <v>5.5554362491054299</v>
      </c>
      <c r="G1177" s="20">
        <v>1.25488604752896</v>
      </c>
      <c r="H1177" s="20">
        <v>2.04957610646913</v>
      </c>
      <c r="I1177" s="20">
        <v>2.2852991055621099</v>
      </c>
      <c r="J1177" s="20">
        <v>1.7993028184640201</v>
      </c>
      <c r="K1177" s="20">
        <v>16.743860777555199</v>
      </c>
      <c r="L1177" s="20">
        <v>6.0388066977016299</v>
      </c>
      <c r="M1177" s="51">
        <v>3.5574182425791898</v>
      </c>
    </row>
    <row r="1178" spans="1:13" x14ac:dyDescent="0.35">
      <c r="A1178" s="19" t="str">
        <f>B3&amp;C1163&amp;D1178</f>
        <v>DISTRIBUCION VOLUMEN X CRITERIO (Consumiciones)Naranja/Mandarina In200-500MIL</v>
      </c>
      <c r="B1178" s="19">
        <v>0</v>
      </c>
      <c r="C1178" s="19">
        <v>0</v>
      </c>
      <c r="D1178" s="19" t="s">
        <v>15</v>
      </c>
      <c r="E1178" s="20">
        <v>4.5176808307986596</v>
      </c>
      <c r="F1178" s="20" t="s">
        <v>282</v>
      </c>
      <c r="G1178" s="20">
        <v>14.890412700311799</v>
      </c>
      <c r="H1178" s="20">
        <v>25.2970006420644</v>
      </c>
      <c r="I1178" s="20">
        <v>19.344163888406602</v>
      </c>
      <c r="J1178" s="20">
        <v>34.154174854112902</v>
      </c>
      <c r="K1178" s="20">
        <v>16.823992646081098</v>
      </c>
      <c r="L1178" s="20">
        <v>23.654956250457001</v>
      </c>
      <c r="M1178" s="51">
        <v>1.6887632998598701</v>
      </c>
    </row>
    <row r="1179" spans="1:13" x14ac:dyDescent="0.35">
      <c r="A1179" s="19" t="str">
        <f>B3&amp;C1163&amp;D1179</f>
        <v>DISTRIBUCION VOLUMEN X CRITERIO (Consumiciones)Naranja/Mandarina In&gt;500MIL</v>
      </c>
      <c r="B1179" s="19">
        <v>0</v>
      </c>
      <c r="C1179" s="19">
        <v>0</v>
      </c>
      <c r="D1179" s="19" t="s">
        <v>16</v>
      </c>
      <c r="E1179" s="20">
        <v>5.9676760292872597</v>
      </c>
      <c r="F1179" s="20">
        <v>15.8458072700936</v>
      </c>
      <c r="G1179" s="20">
        <v>27.161063606248501</v>
      </c>
      <c r="H1179" s="20">
        <v>6.4382635434092297</v>
      </c>
      <c r="I1179" s="20">
        <v>45.634870424698597</v>
      </c>
      <c r="J1179" s="20">
        <v>24.1430574650065</v>
      </c>
      <c r="K1179" s="20">
        <v>39.917888460084598</v>
      </c>
      <c r="L1179" s="20">
        <v>43.1053791220844</v>
      </c>
      <c r="M1179" s="51">
        <v>30.9638368261765</v>
      </c>
    </row>
    <row r="1180" spans="1:13" x14ac:dyDescent="0.35">
      <c r="A1180" s="19" t="str">
        <f>B3&amp;C1163&amp;D1180</f>
        <v>DISTRIBUCION VOLUMEN X CRITERIO (Consumiciones)Naranja/Mandarina InDE 15 A 19 AÑOS</v>
      </c>
      <c r="B1180" s="19">
        <v>0</v>
      </c>
      <c r="C1180" s="19">
        <v>0</v>
      </c>
      <c r="D1180" s="19" t="s">
        <v>39</v>
      </c>
      <c r="E1180" s="20" t="s">
        <v>282</v>
      </c>
      <c r="F1180" s="20" t="s">
        <v>282</v>
      </c>
      <c r="G1180" s="20" t="s">
        <v>282</v>
      </c>
      <c r="H1180" s="20" t="s">
        <v>282</v>
      </c>
      <c r="I1180" s="20" t="s">
        <v>282</v>
      </c>
      <c r="J1180" s="20">
        <v>15.204902516967699</v>
      </c>
      <c r="K1180" s="20" t="s">
        <v>282</v>
      </c>
      <c r="L1180" s="20" t="s">
        <v>282</v>
      </c>
      <c r="M1180" s="51" t="s">
        <v>282</v>
      </c>
    </row>
    <row r="1181" spans="1:13" x14ac:dyDescent="0.35">
      <c r="A1181" s="19" t="str">
        <f>B3&amp;C1163&amp;D1181</f>
        <v>DISTRIBUCION VOLUMEN X CRITERIO (Consumiciones)Naranja/Mandarina InDE 20 A 24 AÑOS</v>
      </c>
      <c r="B1181" s="19">
        <v>0</v>
      </c>
      <c r="C1181" s="19">
        <v>0</v>
      </c>
      <c r="D1181" s="19" t="s">
        <v>40</v>
      </c>
      <c r="E1181" s="20">
        <v>2.2718929321752199</v>
      </c>
      <c r="F1181" s="20">
        <v>0.93789705559435999</v>
      </c>
      <c r="G1181" s="20" t="s">
        <v>282</v>
      </c>
      <c r="H1181" s="20" t="s">
        <v>282</v>
      </c>
      <c r="I1181" s="20" t="s">
        <v>282</v>
      </c>
      <c r="J1181" s="20" t="s">
        <v>282</v>
      </c>
      <c r="K1181" s="20" t="s">
        <v>282</v>
      </c>
      <c r="L1181" s="20">
        <v>12.393360793585</v>
      </c>
      <c r="M1181" s="51" t="s">
        <v>282</v>
      </c>
    </row>
    <row r="1182" spans="1:13" x14ac:dyDescent="0.35">
      <c r="A1182" s="19" t="str">
        <f>B3&amp;C1163&amp;D1182</f>
        <v>DISTRIBUCION VOLUMEN X CRITERIO (Consumiciones)Naranja/Mandarina InDE 25 A 34 AÑOS</v>
      </c>
      <c r="B1182" s="19">
        <v>0</v>
      </c>
      <c r="C1182" s="19">
        <v>0</v>
      </c>
      <c r="D1182" s="19" t="s">
        <v>41</v>
      </c>
      <c r="E1182" s="20" t="s">
        <v>282</v>
      </c>
      <c r="F1182" s="20">
        <v>4.2595445010971096</v>
      </c>
      <c r="G1182" s="20">
        <v>3.88369856201721</v>
      </c>
      <c r="H1182" s="20" t="s">
        <v>282</v>
      </c>
      <c r="I1182" s="20" t="s">
        <v>282</v>
      </c>
      <c r="J1182" s="20">
        <v>1.69659221142255</v>
      </c>
      <c r="K1182" s="20" t="s">
        <v>282</v>
      </c>
      <c r="L1182" s="20">
        <v>1.1047191011235999</v>
      </c>
      <c r="M1182" s="51" t="s">
        <v>282</v>
      </c>
    </row>
    <row r="1183" spans="1:13" x14ac:dyDescent="0.35">
      <c r="A1183" s="19" t="str">
        <f>B3&amp;C1163&amp;D1183</f>
        <v>DISTRIBUCION VOLUMEN X CRITERIO (Consumiciones)Naranja/Mandarina InDE 35 A 49 AÑOS</v>
      </c>
      <c r="B1183" s="19">
        <v>0</v>
      </c>
      <c r="C1183" s="19">
        <v>0</v>
      </c>
      <c r="D1183" s="19" t="s">
        <v>42</v>
      </c>
      <c r="E1183" s="20">
        <v>80.049426170392906</v>
      </c>
      <c r="F1183" s="20">
        <v>40.309644978006801</v>
      </c>
      <c r="G1183" s="20">
        <v>46.7639545274398</v>
      </c>
      <c r="H1183" s="20">
        <v>61.423330086613198</v>
      </c>
      <c r="I1183" s="20">
        <v>50.212511144917798</v>
      </c>
      <c r="J1183" s="20">
        <v>40.283550610427</v>
      </c>
      <c r="K1183" s="20">
        <v>34.677959758136502</v>
      </c>
      <c r="L1183" s="20">
        <v>43.5227034536547</v>
      </c>
      <c r="M1183" s="51">
        <v>26.528032727980399</v>
      </c>
    </row>
    <row r="1184" spans="1:13" x14ac:dyDescent="0.35">
      <c r="A1184" s="19" t="str">
        <f>B3&amp;C1163&amp;D1184</f>
        <v>DISTRIBUCION VOLUMEN X CRITERIO (Consumiciones)Naranja/Mandarina InDE 50 A 59 AÑOS</v>
      </c>
      <c r="B1184" s="19">
        <v>0</v>
      </c>
      <c r="C1184" s="19">
        <v>0</v>
      </c>
      <c r="D1184" s="19" t="s">
        <v>43</v>
      </c>
      <c r="E1184" s="20">
        <v>13.2812646985043</v>
      </c>
      <c r="F1184" s="20">
        <v>41.2276007359538</v>
      </c>
      <c r="G1184" s="20">
        <v>12.586041546710099</v>
      </c>
      <c r="H1184" s="20">
        <v>6.3847800165102297</v>
      </c>
      <c r="I1184" s="20">
        <v>4.5962209778494501</v>
      </c>
      <c r="J1184" s="20">
        <v>13.3523760559804</v>
      </c>
      <c r="K1184" s="20">
        <v>17.387278258128202</v>
      </c>
      <c r="L1184" s="20">
        <v>7.3458139364839496</v>
      </c>
      <c r="M1184" s="51">
        <v>41.103483448419297</v>
      </c>
    </row>
    <row r="1185" spans="1:13" x14ac:dyDescent="0.35">
      <c r="A1185" s="19" t="str">
        <f>B3&amp;C1163&amp;D1185</f>
        <v>DISTRIBUCION VOLUMEN X CRITERIO (Consumiciones)Naranja/Mandarina InDE 60 A 75 AÑOS</v>
      </c>
      <c r="B1185" s="19">
        <v>0</v>
      </c>
      <c r="C1185" s="19">
        <v>0</v>
      </c>
      <c r="D1185" s="19" t="s">
        <v>44</v>
      </c>
      <c r="E1185" s="20">
        <v>4.3974416763350197</v>
      </c>
      <c r="F1185" s="20">
        <v>13.2652874960338</v>
      </c>
      <c r="G1185" s="20">
        <v>36.766310037463803</v>
      </c>
      <c r="H1185" s="20">
        <v>32.191881161306704</v>
      </c>
      <c r="I1185" s="20">
        <v>45.191261011276801</v>
      </c>
      <c r="J1185" s="20">
        <v>29.462568025382399</v>
      </c>
      <c r="K1185" s="20">
        <v>47.934754513277198</v>
      </c>
      <c r="L1185" s="20">
        <v>35.633410514514097</v>
      </c>
      <c r="M1185" s="51">
        <v>32.368465522090197</v>
      </c>
    </row>
    <row r="1186" spans="1:13" x14ac:dyDescent="0.35">
      <c r="A1186" s="19" t="str">
        <f>B3&amp;C1163&amp;D1186</f>
        <v>DISTRIBUCION VOLUMEN X CRITERIO (Consumiciones)Naranja/Mandarina InNIVEL ALTO</v>
      </c>
      <c r="B1186" s="19">
        <v>0</v>
      </c>
      <c r="C1186" s="19">
        <v>0</v>
      </c>
      <c r="D1186" s="19" t="s">
        <v>256</v>
      </c>
      <c r="E1186" s="20">
        <v>11.324996668339001</v>
      </c>
      <c r="F1186" s="20">
        <v>31.824357879263399</v>
      </c>
      <c r="G1186" s="20">
        <v>27.8389036783345</v>
      </c>
      <c r="H1186" s="20">
        <v>37.430689804279602</v>
      </c>
      <c r="I1186" s="20">
        <v>25.7516505267659</v>
      </c>
      <c r="J1186" s="20">
        <v>11.416683632504</v>
      </c>
      <c r="K1186" s="20">
        <v>5.3714143668861496</v>
      </c>
      <c r="L1186" s="20">
        <v>18.421843086597299</v>
      </c>
      <c r="M1186" s="51">
        <v>3.5574182425791898</v>
      </c>
    </row>
    <row r="1187" spans="1:13" x14ac:dyDescent="0.35">
      <c r="A1187" s="19" t="str">
        <f>B3&amp;C1163&amp;D1187</f>
        <v>DISTRIBUCION VOLUMEN X CRITERIO (Consumiciones)Naranja/Mandarina InNIVEL MEDIO ALTO</v>
      </c>
      <c r="B1187" s="19">
        <v>0</v>
      </c>
      <c r="C1187" s="19">
        <v>0</v>
      </c>
      <c r="D1187" s="19" t="s">
        <v>257</v>
      </c>
      <c r="E1187" s="20">
        <v>14.4738278432787</v>
      </c>
      <c r="F1187" s="20">
        <v>11.230864960429299</v>
      </c>
      <c r="G1187" s="20">
        <v>16.513274981492401</v>
      </c>
      <c r="H1187" s="20">
        <v>4.5035051474345797</v>
      </c>
      <c r="I1187" s="20">
        <v>7.3853419687442097</v>
      </c>
      <c r="J1187" s="20">
        <v>14.199739564866301</v>
      </c>
      <c r="K1187" s="20">
        <v>17.900999248471901</v>
      </c>
      <c r="L1187" s="20">
        <v>19.098393819006098</v>
      </c>
      <c r="M1187" s="51">
        <v>15.253442361529199</v>
      </c>
    </row>
    <row r="1188" spans="1:13" x14ac:dyDescent="0.35">
      <c r="A1188" s="19" t="str">
        <f>B3&amp;C1163&amp;D1188</f>
        <v>DISTRIBUCION VOLUMEN X CRITERIO (Consumiciones)Naranja/Mandarina InNIVEL MEDIO</v>
      </c>
      <c r="B1188" s="19">
        <v>0</v>
      </c>
      <c r="C1188" s="19">
        <v>0</v>
      </c>
      <c r="D1188" s="19" t="s">
        <v>258</v>
      </c>
      <c r="E1188" s="20">
        <v>4.8839371805525102</v>
      </c>
      <c r="F1188" s="20">
        <v>42.390002883040403</v>
      </c>
      <c r="G1188" s="20">
        <v>27.2572469322286</v>
      </c>
      <c r="H1188" s="20">
        <v>49.279140769341701</v>
      </c>
      <c r="I1188" s="20">
        <v>49.459825820506303</v>
      </c>
      <c r="J1188" s="20">
        <v>43.117912950385801</v>
      </c>
      <c r="K1188" s="20">
        <v>32.559543286075197</v>
      </c>
      <c r="L1188" s="20">
        <v>27.070862073167799</v>
      </c>
      <c r="M1188" s="51">
        <v>35.451031564614397</v>
      </c>
    </row>
    <row r="1189" spans="1:13" x14ac:dyDescent="0.35">
      <c r="A1189" s="19" t="str">
        <f>B3&amp;C1163&amp;D1189</f>
        <v>DISTRIBUCION VOLUMEN X CRITERIO (Consumiciones)Naranja/Mandarina InNIVEL MEDIO BAJO</v>
      </c>
      <c r="B1189" s="19">
        <v>0</v>
      </c>
      <c r="C1189" s="19">
        <v>0</v>
      </c>
      <c r="D1189" s="19" t="s">
        <v>259</v>
      </c>
      <c r="E1189" s="20">
        <v>69.317264275187398</v>
      </c>
      <c r="F1189" s="20">
        <v>11.2955051951099</v>
      </c>
      <c r="G1189" s="20">
        <v>21.251032872450999</v>
      </c>
      <c r="H1189" s="20">
        <v>8.7866468078043596</v>
      </c>
      <c r="I1189" s="20">
        <v>17.403177760580199</v>
      </c>
      <c r="J1189" s="20">
        <v>11.4117053983388</v>
      </c>
      <c r="K1189" s="20">
        <v>7.4443637634972504</v>
      </c>
      <c r="L1189" s="20">
        <v>16.060415803456099</v>
      </c>
      <c r="M1189" s="51">
        <v>29.601356507925502</v>
      </c>
    </row>
    <row r="1190" spans="1:13" x14ac:dyDescent="0.35">
      <c r="A1190" s="19" t="str">
        <f>B3&amp;C1163&amp;D1190</f>
        <v>DISTRIBUCION VOLUMEN X CRITERIO (Consumiciones)Naranja/Mandarina InHOMBRE</v>
      </c>
      <c r="B1190" s="19">
        <v>0</v>
      </c>
      <c r="C1190" s="19">
        <v>0</v>
      </c>
      <c r="D1190" s="19" t="s">
        <v>21</v>
      </c>
      <c r="E1190" s="20">
        <v>79.369914317519004</v>
      </c>
      <c r="F1190" s="20">
        <v>53.181400148286002</v>
      </c>
      <c r="G1190" s="20">
        <v>52.479361245504002</v>
      </c>
      <c r="H1190" s="20">
        <v>36.390567331589097</v>
      </c>
      <c r="I1190" s="20">
        <v>31.926920726653499</v>
      </c>
      <c r="J1190" s="20">
        <v>64.977622251248405</v>
      </c>
      <c r="K1190" s="20">
        <v>58.266696847317299</v>
      </c>
      <c r="L1190" s="20">
        <v>51.500840868653903</v>
      </c>
      <c r="M1190" s="51">
        <v>14.486371170485301</v>
      </c>
    </row>
    <row r="1191" spans="1:13" x14ac:dyDescent="0.35">
      <c r="A1191" s="19" t="str">
        <f>B3&amp;C1163&amp;D1191</f>
        <v>DISTRIBUCION VOLUMEN X CRITERIO (Consumiciones)Naranja/Mandarina InMUJER</v>
      </c>
      <c r="B1191" s="19">
        <v>0</v>
      </c>
      <c r="C1191" s="19">
        <v>0</v>
      </c>
      <c r="D1191" s="19" t="s">
        <v>22</v>
      </c>
      <c r="E1191" s="20">
        <v>20.630105280486699</v>
      </c>
      <c r="F1191" s="20">
        <v>46.818578376552999</v>
      </c>
      <c r="G1191" s="20">
        <v>47.520662122650997</v>
      </c>
      <c r="H1191" s="20">
        <v>63.609406461701099</v>
      </c>
      <c r="I1191" s="20">
        <v>68.073069464837999</v>
      </c>
      <c r="J1191" s="20">
        <v>35.022377748751602</v>
      </c>
      <c r="K1191" s="20">
        <v>41.733303152682701</v>
      </c>
      <c r="L1191" s="20">
        <v>48.499188378951501</v>
      </c>
      <c r="M1191" s="51">
        <v>85.513622729011402</v>
      </c>
    </row>
    <row r="1192" spans="1:13" x14ac:dyDescent="0.35">
      <c r="A1192" s="19" t="str">
        <f>B3&amp;C1192&amp;D1192</f>
        <v>DISTRIBUCION VOLUMEN X CRITERIO (Consumiciones)Melon/sandia Ing.T.ESPAÑA</v>
      </c>
      <c r="B1192" s="19">
        <v>0</v>
      </c>
      <c r="C1192" s="19" t="s">
        <v>156</v>
      </c>
      <c r="D1192" s="19" t="s">
        <v>36</v>
      </c>
      <c r="E1192" s="20">
        <v>100</v>
      </c>
      <c r="F1192" s="20">
        <v>100</v>
      </c>
      <c r="G1192" s="20">
        <v>100</v>
      </c>
      <c r="H1192" s="20">
        <v>100</v>
      </c>
      <c r="I1192" s="20">
        <v>100</v>
      </c>
      <c r="J1192" s="20">
        <v>100</v>
      </c>
      <c r="K1192" s="20">
        <v>100</v>
      </c>
      <c r="L1192" s="20">
        <v>100</v>
      </c>
      <c r="M1192" s="51">
        <v>100</v>
      </c>
    </row>
    <row r="1193" spans="1:13" x14ac:dyDescent="0.35">
      <c r="A1193" s="19" t="str">
        <f>B3&amp;C1192&amp;D1193</f>
        <v>DISTRIBUCION VOLUMEN X CRITERIO (Consumiciones)Melon/sandia Ing.BCN AM</v>
      </c>
      <c r="B1193" s="19">
        <v>0</v>
      </c>
      <c r="C1193" s="19">
        <v>0</v>
      </c>
      <c r="D1193" s="19" t="s">
        <v>1</v>
      </c>
      <c r="E1193" s="20">
        <v>4.0708271471805002</v>
      </c>
      <c r="F1193" s="20" t="s">
        <v>282</v>
      </c>
      <c r="G1193" s="20">
        <v>24.334438036692401</v>
      </c>
      <c r="H1193" s="20">
        <v>5.75062884506728</v>
      </c>
      <c r="I1193" s="20">
        <v>10.9731972562741</v>
      </c>
      <c r="J1193" s="20" t="s">
        <v>282</v>
      </c>
      <c r="K1193" s="20" t="s">
        <v>282</v>
      </c>
      <c r="L1193" s="20">
        <v>6.0199964514560502</v>
      </c>
      <c r="M1193" s="51">
        <v>10.4186282756407</v>
      </c>
    </row>
    <row r="1194" spans="1:13" x14ac:dyDescent="0.35">
      <c r="A1194" s="19" t="str">
        <f>B3&amp;C1192&amp;D1194</f>
        <v>DISTRIBUCION VOLUMEN X CRITERIO (Consumiciones)Melon/sandia Ing.REST.CAT ARAGON</v>
      </c>
      <c r="B1194" s="19">
        <v>0</v>
      </c>
      <c r="C1194" s="19">
        <v>0</v>
      </c>
      <c r="D1194" s="19" t="s">
        <v>2</v>
      </c>
      <c r="E1194" s="20">
        <v>10.0480516651684</v>
      </c>
      <c r="F1194" s="20" t="s">
        <v>282</v>
      </c>
      <c r="G1194" s="20">
        <v>9.9855028131494592</v>
      </c>
      <c r="H1194" s="20">
        <v>4.0815966155871397</v>
      </c>
      <c r="I1194" s="20">
        <v>10.0382397084706</v>
      </c>
      <c r="J1194" s="20">
        <v>13.985297367022399</v>
      </c>
      <c r="K1194" s="20" t="s">
        <v>282</v>
      </c>
      <c r="L1194" s="20">
        <v>7.4732019469136004</v>
      </c>
      <c r="M1194" s="51">
        <v>17.970648965948499</v>
      </c>
    </row>
    <row r="1195" spans="1:13" x14ac:dyDescent="0.35">
      <c r="A1195" s="19" t="str">
        <f>B3&amp;C1192&amp;D1195</f>
        <v>DISTRIBUCION VOLUMEN X CRITERIO (Consumiciones)Melon/sandia Ing.LEVANTE</v>
      </c>
      <c r="B1195" s="19">
        <v>0</v>
      </c>
      <c r="C1195" s="19">
        <v>0</v>
      </c>
      <c r="D1195" s="19" t="s">
        <v>3</v>
      </c>
      <c r="E1195" s="20">
        <v>21.7482984905505</v>
      </c>
      <c r="F1195" s="20">
        <v>19.945098355310702</v>
      </c>
      <c r="G1195" s="20">
        <v>28.651144112261001</v>
      </c>
      <c r="H1195" s="20">
        <v>38.048559126052702</v>
      </c>
      <c r="I1195" s="20">
        <v>39.838544589637898</v>
      </c>
      <c r="J1195" s="20">
        <v>36.3120756271909</v>
      </c>
      <c r="K1195" s="20">
        <v>49.811731857100199</v>
      </c>
      <c r="L1195" s="20">
        <v>24.006613113450001</v>
      </c>
      <c r="M1195" s="51">
        <v>28.6287766744137</v>
      </c>
    </row>
    <row r="1196" spans="1:13" x14ac:dyDescent="0.35">
      <c r="A1196" s="19" t="str">
        <f>B3&amp;C1192&amp;D1196</f>
        <v>DISTRIBUCION VOLUMEN X CRITERIO (Consumiciones)Melon/sandia Ing.ANDALUCIA</v>
      </c>
      <c r="B1196" s="19">
        <v>0</v>
      </c>
      <c r="C1196" s="19">
        <v>0</v>
      </c>
      <c r="D1196" s="19" t="s">
        <v>4</v>
      </c>
      <c r="E1196" s="20">
        <v>19.663656683612601</v>
      </c>
      <c r="F1196" s="20">
        <v>20.148188329234099</v>
      </c>
      <c r="G1196" s="20" t="s">
        <v>282</v>
      </c>
      <c r="H1196" s="20">
        <v>3.2068088379509501</v>
      </c>
      <c r="I1196" s="20">
        <v>6.6630002734452001</v>
      </c>
      <c r="J1196" s="20">
        <v>4.5924456414635797</v>
      </c>
      <c r="K1196" s="20" t="s">
        <v>282</v>
      </c>
      <c r="L1196" s="20">
        <v>7.9728107492890503</v>
      </c>
      <c r="M1196" s="51">
        <v>8.4516996840836391</v>
      </c>
    </row>
    <row r="1197" spans="1:13" x14ac:dyDescent="0.35">
      <c r="A1197" s="19" t="str">
        <f>B3&amp;C1192&amp;D1197</f>
        <v>DISTRIBUCION VOLUMEN X CRITERIO (Consumiciones)Melon/sandia Ing.MDD AM</v>
      </c>
      <c r="B1197" s="19">
        <v>0</v>
      </c>
      <c r="C1197" s="19">
        <v>0</v>
      </c>
      <c r="D1197" s="19" t="s">
        <v>5</v>
      </c>
      <c r="E1197" s="20">
        <v>17.933579481553799</v>
      </c>
      <c r="F1197" s="20">
        <v>45.632394620866002</v>
      </c>
      <c r="G1197" s="20">
        <v>25.5654107345432</v>
      </c>
      <c r="H1197" s="20">
        <v>33.717409564839699</v>
      </c>
      <c r="I1197" s="20">
        <v>13.350634481507701</v>
      </c>
      <c r="J1197" s="20">
        <v>24.113751321266299</v>
      </c>
      <c r="K1197" s="20">
        <v>25.9151972928553</v>
      </c>
      <c r="L1197" s="20">
        <v>39.681935789413302</v>
      </c>
      <c r="M1197" s="51">
        <v>14.5065308025739</v>
      </c>
    </row>
    <row r="1198" spans="1:13" x14ac:dyDescent="0.35">
      <c r="A1198" s="19" t="str">
        <f>B3&amp;C1192&amp;D1198</f>
        <v>DISTRIBUCION VOLUMEN X CRITERIO (Consumiciones)Melon/sandia Ing.RTO CENTRO</v>
      </c>
      <c r="B1198" s="19">
        <v>0</v>
      </c>
      <c r="C1198" s="19">
        <v>0</v>
      </c>
      <c r="D1198" s="19" t="s">
        <v>6</v>
      </c>
      <c r="E1198" s="20">
        <v>7.4780204649503998</v>
      </c>
      <c r="F1198" s="20">
        <v>6.5655991326694698</v>
      </c>
      <c r="G1198" s="20">
        <v>7.8722219177835697</v>
      </c>
      <c r="H1198" s="20">
        <v>5.9761132510342199</v>
      </c>
      <c r="I1198" s="20">
        <v>3.8219421700910998</v>
      </c>
      <c r="J1198" s="20">
        <v>6.5266492687500399</v>
      </c>
      <c r="K1198" s="20">
        <v>8.1727230422022998</v>
      </c>
      <c r="L1198" s="20">
        <v>8.9391208008332299</v>
      </c>
      <c r="M1198" s="51">
        <v>7.2190307462407199</v>
      </c>
    </row>
    <row r="1199" spans="1:13" x14ac:dyDescent="0.35">
      <c r="A1199" s="19" t="str">
        <f>B3&amp;C1192&amp;D1199</f>
        <v>DISTRIBUCION VOLUMEN X CRITERIO (Consumiciones)Melon/sandia Ing.NORTE-CENTRO</v>
      </c>
      <c r="B1199" s="19">
        <v>0</v>
      </c>
      <c r="C1199" s="19">
        <v>0</v>
      </c>
      <c r="D1199" s="19" t="s">
        <v>7</v>
      </c>
      <c r="E1199" s="20">
        <v>9.9459441691594694</v>
      </c>
      <c r="F1199" s="20">
        <v>3.7195292422694402</v>
      </c>
      <c r="G1199" s="20" t="s">
        <v>282</v>
      </c>
      <c r="H1199" s="20">
        <v>5.8569535625266296</v>
      </c>
      <c r="I1199" s="20">
        <v>8.9921839679284901</v>
      </c>
      <c r="J1199" s="20">
        <v>13.170859883071699</v>
      </c>
      <c r="K1199" s="20">
        <v>9.0951616243944304</v>
      </c>
      <c r="L1199" s="20">
        <v>1.62298300716977</v>
      </c>
      <c r="M1199" s="51">
        <v>9.48963085477153</v>
      </c>
    </row>
    <row r="1200" spans="1:13" x14ac:dyDescent="0.35">
      <c r="A1200" s="19" t="str">
        <f>B3&amp;C1192&amp;D1200</f>
        <v>DISTRIBUCION VOLUMEN X CRITERIO (Consumiciones)Melon/sandia Ing.NOROESTE</v>
      </c>
      <c r="B1200" s="19">
        <v>0</v>
      </c>
      <c r="C1200" s="19">
        <v>0</v>
      </c>
      <c r="D1200" s="19" t="s">
        <v>8</v>
      </c>
      <c r="E1200" s="20">
        <v>9.1116106117985307</v>
      </c>
      <c r="F1200" s="20">
        <v>3.9891885042397099</v>
      </c>
      <c r="G1200" s="20">
        <v>3.5912885197820099</v>
      </c>
      <c r="H1200" s="20">
        <v>3.3619288266598302</v>
      </c>
      <c r="I1200" s="20">
        <v>6.32225073356277</v>
      </c>
      <c r="J1200" s="20">
        <v>1.2988946152054599</v>
      </c>
      <c r="K1200" s="20">
        <v>7.0051915633061403</v>
      </c>
      <c r="L1200" s="20">
        <v>4.28332911210103</v>
      </c>
      <c r="M1200" s="51">
        <v>3.3150685766744701</v>
      </c>
    </row>
    <row r="1201" spans="1:13" x14ac:dyDescent="0.35">
      <c r="A1201" s="19" t="str">
        <f>B3&amp;C1192&amp;D1201</f>
        <v>DISTRIBUCION VOLUMEN X CRITERIO (Consumiciones)Melon/sandia Ing.&lt;2MIL</v>
      </c>
      <c r="B1201" s="19">
        <v>0</v>
      </c>
      <c r="C1201" s="19">
        <v>0</v>
      </c>
      <c r="D1201" s="19" t="s">
        <v>9</v>
      </c>
      <c r="E1201" s="20">
        <v>4.8894435030018002</v>
      </c>
      <c r="F1201" s="20" t="s">
        <v>282</v>
      </c>
      <c r="G1201" s="20" t="s">
        <v>282</v>
      </c>
      <c r="H1201" s="20">
        <v>4.84749907620182</v>
      </c>
      <c r="I1201" s="20">
        <v>11.749897543289199</v>
      </c>
      <c r="J1201" s="20">
        <v>32.209796181615097</v>
      </c>
      <c r="K1201" s="20">
        <v>29.0902659532975</v>
      </c>
      <c r="L1201" s="20">
        <v>8.9974595856510593</v>
      </c>
      <c r="M1201" s="51">
        <v>15.658895164918301</v>
      </c>
    </row>
    <row r="1202" spans="1:13" x14ac:dyDescent="0.35">
      <c r="A1202" s="19" t="str">
        <f>B3&amp;C1192&amp;D1202</f>
        <v>DISTRIBUCION VOLUMEN X CRITERIO (Consumiciones)Melon/sandia Ing.2-5MIL</v>
      </c>
      <c r="B1202" s="19">
        <v>0</v>
      </c>
      <c r="C1202" s="19">
        <v>0</v>
      </c>
      <c r="D1202" s="19" t="s">
        <v>10</v>
      </c>
      <c r="E1202" s="20">
        <v>5.38751838916812</v>
      </c>
      <c r="F1202" s="20" t="s">
        <v>282</v>
      </c>
      <c r="G1202" s="20" t="s">
        <v>282</v>
      </c>
      <c r="H1202" s="20">
        <v>2.2638367610927701</v>
      </c>
      <c r="I1202" s="20">
        <v>0.42336135748834097</v>
      </c>
      <c r="J1202" s="20" t="s">
        <v>282</v>
      </c>
      <c r="K1202" s="20" t="s">
        <v>282</v>
      </c>
      <c r="L1202" s="20">
        <v>1.8144504294144499</v>
      </c>
      <c r="M1202" s="51">
        <v>3.0357568432859199</v>
      </c>
    </row>
    <row r="1203" spans="1:13" x14ac:dyDescent="0.35">
      <c r="A1203" s="19" t="str">
        <f>B3&amp;C1192&amp;D1203</f>
        <v>DISTRIBUCION VOLUMEN X CRITERIO (Consumiciones)Melon/sandia Ing.5-10MIL</v>
      </c>
      <c r="B1203" s="19">
        <v>0</v>
      </c>
      <c r="C1203" s="19">
        <v>0</v>
      </c>
      <c r="D1203" s="19" t="s">
        <v>11</v>
      </c>
      <c r="E1203" s="20">
        <v>10.785287311177701</v>
      </c>
      <c r="F1203" s="20">
        <v>18.199018371228199</v>
      </c>
      <c r="G1203" s="20">
        <v>3.3785785968358901</v>
      </c>
      <c r="H1203" s="20">
        <v>8.6227345248388705</v>
      </c>
      <c r="I1203" s="20">
        <v>4.7865235159460804</v>
      </c>
      <c r="J1203" s="20">
        <v>7.0370133709160196</v>
      </c>
      <c r="K1203" s="20" t="s">
        <v>282</v>
      </c>
      <c r="L1203" s="20" t="s">
        <v>282</v>
      </c>
      <c r="M1203" s="51">
        <v>5.7635449436549102</v>
      </c>
    </row>
    <row r="1204" spans="1:13" x14ac:dyDescent="0.35">
      <c r="A1204" s="19" t="str">
        <f>B3&amp;C1192&amp;D1204</f>
        <v>DISTRIBUCION VOLUMEN X CRITERIO (Consumiciones)Melon/sandia Ing.10-30MIL</v>
      </c>
      <c r="B1204" s="19">
        <v>0</v>
      </c>
      <c r="C1204" s="19">
        <v>0</v>
      </c>
      <c r="D1204" s="19" t="s">
        <v>12</v>
      </c>
      <c r="E1204" s="20">
        <v>15.962799566390901</v>
      </c>
      <c r="F1204" s="20">
        <v>21.5161546119778</v>
      </c>
      <c r="G1204" s="20">
        <v>21.2963879308159</v>
      </c>
      <c r="H1204" s="20">
        <v>4.4264024032912301</v>
      </c>
      <c r="I1204" s="20">
        <v>10.0947034142463</v>
      </c>
      <c r="J1204" s="20">
        <v>13.2289418523407</v>
      </c>
      <c r="K1204" s="20">
        <v>21.978120116097301</v>
      </c>
      <c r="L1204" s="20">
        <v>14.010757596073701</v>
      </c>
      <c r="M1204" s="51">
        <v>15.5616575044649</v>
      </c>
    </row>
    <row r="1205" spans="1:13" x14ac:dyDescent="0.35">
      <c r="A1205" s="19" t="str">
        <f>B3&amp;C1192&amp;D1205</f>
        <v>DISTRIBUCION VOLUMEN X CRITERIO (Consumiciones)Melon/sandia Ing.30-100MIL</v>
      </c>
      <c r="B1205" s="19">
        <v>0</v>
      </c>
      <c r="C1205" s="19">
        <v>0</v>
      </c>
      <c r="D1205" s="19" t="s">
        <v>13</v>
      </c>
      <c r="E1205" s="20">
        <v>16.638211774371999</v>
      </c>
      <c r="F1205" s="20">
        <v>18.6269650911082</v>
      </c>
      <c r="G1205" s="20">
        <v>26.2607645190655</v>
      </c>
      <c r="H1205" s="20">
        <v>11.4826127250745</v>
      </c>
      <c r="I1205" s="20">
        <v>18.781286801734499</v>
      </c>
      <c r="J1205" s="20">
        <v>22.597284014021799</v>
      </c>
      <c r="K1205" s="20">
        <v>8.1727230422022998</v>
      </c>
      <c r="L1205" s="20">
        <v>15.647950128962</v>
      </c>
      <c r="M1205" s="51">
        <v>12.796995706220301</v>
      </c>
    </row>
    <row r="1206" spans="1:13" x14ac:dyDescent="0.35">
      <c r="A1206" s="19" t="str">
        <f>B3&amp;C1192&amp;D1206</f>
        <v>DISTRIBUCION VOLUMEN X CRITERIO (Consumiciones)Melon/sandia Ing.100-200MIL</v>
      </c>
      <c r="B1206" s="19">
        <v>0</v>
      </c>
      <c r="C1206" s="19">
        <v>0</v>
      </c>
      <c r="D1206" s="19" t="s">
        <v>14</v>
      </c>
      <c r="E1206" s="20">
        <v>14.528402130124499</v>
      </c>
      <c r="F1206" s="20">
        <v>6.7414652105622004</v>
      </c>
      <c r="G1206" s="20" t="s">
        <v>282</v>
      </c>
      <c r="H1206" s="20">
        <v>3.8944079264396301</v>
      </c>
      <c r="I1206" s="20">
        <v>10.5567541986794</v>
      </c>
      <c r="J1206" s="20">
        <v>5.23207288015145</v>
      </c>
      <c r="K1206" s="20" t="s">
        <v>282</v>
      </c>
      <c r="L1206" s="20">
        <v>6.5547566064542897</v>
      </c>
      <c r="M1206" s="51">
        <v>17.974757972865198</v>
      </c>
    </row>
    <row r="1207" spans="1:13" x14ac:dyDescent="0.35">
      <c r="A1207" s="19" t="str">
        <f>B3&amp;C1192&amp;D1207</f>
        <v>DISTRIBUCION VOLUMEN X CRITERIO (Consumiciones)Melon/sandia Ing.200-500MIL</v>
      </c>
      <c r="B1207" s="19">
        <v>0</v>
      </c>
      <c r="C1207" s="19">
        <v>0</v>
      </c>
      <c r="D1207" s="19" t="s">
        <v>15</v>
      </c>
      <c r="E1207" s="20">
        <v>16.3850944329985</v>
      </c>
      <c r="F1207" s="20" t="s">
        <v>282</v>
      </c>
      <c r="G1207" s="20">
        <v>3.5912885197820099</v>
      </c>
      <c r="H1207" s="20">
        <v>28.739400300822499</v>
      </c>
      <c r="I1207" s="20">
        <v>29.984339977619801</v>
      </c>
      <c r="J1207" s="20">
        <v>4.4968910679414504</v>
      </c>
      <c r="K1207" s="20">
        <v>14.843696285476801</v>
      </c>
      <c r="L1207" s="20">
        <v>12.3532941187625</v>
      </c>
      <c r="M1207" s="51">
        <v>18.237853709280099</v>
      </c>
    </row>
    <row r="1208" spans="1:13" x14ac:dyDescent="0.35">
      <c r="A1208" s="19" t="str">
        <f>B3&amp;C1192&amp;D1208</f>
        <v>DISTRIBUCION VOLUMEN X CRITERIO (Consumiciones)Melon/sandia Ing.&gt;500MIL</v>
      </c>
      <c r="B1208" s="19">
        <v>0</v>
      </c>
      <c r="C1208" s="19">
        <v>0</v>
      </c>
      <c r="D1208" s="19" t="s">
        <v>16</v>
      </c>
      <c r="E1208" s="20">
        <v>15.4232428927664</v>
      </c>
      <c r="F1208" s="20">
        <v>34.9163894534816</v>
      </c>
      <c r="G1208" s="20">
        <v>45.472972254551799</v>
      </c>
      <c r="H1208" s="20">
        <v>35.723099887591196</v>
      </c>
      <c r="I1208" s="20">
        <v>13.6231318271799</v>
      </c>
      <c r="J1208" s="20">
        <v>15.1979719682538</v>
      </c>
      <c r="K1208" s="20">
        <v>25.9151972928553</v>
      </c>
      <c r="L1208" s="20">
        <v>40.621320247964697</v>
      </c>
      <c r="M1208" s="51">
        <v>10.9705540611436</v>
      </c>
    </row>
    <row r="1209" spans="1:13" x14ac:dyDescent="0.35">
      <c r="A1209" s="19" t="str">
        <f>B3&amp;C1192&amp;D1209</f>
        <v>DISTRIBUCION VOLUMEN X CRITERIO (Consumiciones)Melon/sandia Ing.DE 15 A 19 AÑOS</v>
      </c>
      <c r="B1209" s="19">
        <v>0</v>
      </c>
      <c r="C1209" s="19">
        <v>0</v>
      </c>
      <c r="D1209" s="19" t="s">
        <v>39</v>
      </c>
      <c r="E1209" s="20" t="s">
        <v>282</v>
      </c>
      <c r="F1209" s="20" t="s">
        <v>282</v>
      </c>
      <c r="G1209" s="20" t="s">
        <v>282</v>
      </c>
      <c r="H1209" s="20" t="s">
        <v>282</v>
      </c>
      <c r="I1209" s="20" t="s">
        <v>282</v>
      </c>
      <c r="J1209" s="20" t="s">
        <v>282</v>
      </c>
      <c r="K1209" s="20" t="s">
        <v>282</v>
      </c>
      <c r="L1209" s="20" t="s">
        <v>282</v>
      </c>
      <c r="M1209" s="51" t="s">
        <v>282</v>
      </c>
    </row>
    <row r="1210" spans="1:13" x14ac:dyDescent="0.35">
      <c r="A1210" s="19" t="str">
        <f>B3&amp;C1192&amp;D1210</f>
        <v>DISTRIBUCION VOLUMEN X CRITERIO (Consumiciones)Melon/sandia Ing.DE 20 A 24 AÑOS</v>
      </c>
      <c r="B1210" s="19">
        <v>0</v>
      </c>
      <c r="C1210" s="19">
        <v>0</v>
      </c>
      <c r="D1210" s="19" t="s">
        <v>40</v>
      </c>
      <c r="E1210" s="20" t="s">
        <v>282</v>
      </c>
      <c r="F1210" s="20" t="s">
        <v>282</v>
      </c>
      <c r="G1210" s="20">
        <v>3.3785785968358901</v>
      </c>
      <c r="H1210" s="20" t="s">
        <v>282</v>
      </c>
      <c r="I1210" s="20">
        <v>3.5243932210139599</v>
      </c>
      <c r="J1210" s="20" t="s">
        <v>282</v>
      </c>
      <c r="K1210" s="20" t="s">
        <v>282</v>
      </c>
      <c r="L1210" s="20" t="s">
        <v>282</v>
      </c>
      <c r="M1210" s="51">
        <v>3.3680190954829801</v>
      </c>
    </row>
    <row r="1211" spans="1:13" x14ac:dyDescent="0.35">
      <c r="A1211" s="19" t="str">
        <f>B3&amp;C1192&amp;D1211</f>
        <v>DISTRIBUCION VOLUMEN X CRITERIO (Consumiciones)Melon/sandia Ing.DE 25 A 34 AÑOS</v>
      </c>
      <c r="B1211" s="19">
        <v>0</v>
      </c>
      <c r="C1211" s="19">
        <v>0</v>
      </c>
      <c r="D1211" s="19" t="s">
        <v>41</v>
      </c>
      <c r="E1211" s="20">
        <v>3.8883814879834899</v>
      </c>
      <c r="F1211" s="20" t="s">
        <v>282</v>
      </c>
      <c r="G1211" s="20">
        <v>12.041075090111599</v>
      </c>
      <c r="H1211" s="20">
        <v>0.86434668855463204</v>
      </c>
      <c r="I1211" s="20">
        <v>0.17229502350196699</v>
      </c>
      <c r="J1211" s="20">
        <v>2.96607645130275</v>
      </c>
      <c r="K1211" s="20" t="s">
        <v>282</v>
      </c>
      <c r="L1211" s="20">
        <v>0.92442730067318502</v>
      </c>
      <c r="M1211" s="51">
        <v>1.5793617572340399</v>
      </c>
    </row>
    <row r="1212" spans="1:13" x14ac:dyDescent="0.35">
      <c r="A1212" s="19" t="str">
        <f>B3&amp;C1192&amp;D1212</f>
        <v>DISTRIBUCION VOLUMEN X CRITERIO (Consumiciones)Melon/sandia Ing.DE 35 A 49 AÑOS</v>
      </c>
      <c r="B1212" s="19">
        <v>0</v>
      </c>
      <c r="C1212" s="19">
        <v>0</v>
      </c>
      <c r="D1212" s="19" t="s">
        <v>42</v>
      </c>
      <c r="E1212" s="20">
        <v>31.0839860888447</v>
      </c>
      <c r="F1212" s="20">
        <v>31.453330515816202</v>
      </c>
      <c r="G1212" s="20">
        <v>2.7909988214134702</v>
      </c>
      <c r="H1212" s="20">
        <v>10.4088554905585</v>
      </c>
      <c r="I1212" s="20">
        <v>19.2074964898774</v>
      </c>
      <c r="J1212" s="20">
        <v>24.544857362961601</v>
      </c>
      <c r="K1212" s="20">
        <v>16.100353187700598</v>
      </c>
      <c r="L1212" s="20">
        <v>13.006975642812399</v>
      </c>
      <c r="M1212" s="51">
        <v>14.693344813810301</v>
      </c>
    </row>
    <row r="1213" spans="1:13" x14ac:dyDescent="0.35">
      <c r="A1213" s="19" t="str">
        <f>B3&amp;C1192&amp;D1213</f>
        <v>DISTRIBUCION VOLUMEN X CRITERIO (Consumiciones)Melon/sandia Ing.DE 50 A 59 AÑOS</v>
      </c>
      <c r="B1213" s="19">
        <v>0</v>
      </c>
      <c r="C1213" s="19">
        <v>0</v>
      </c>
      <c r="D1213" s="19" t="s">
        <v>43</v>
      </c>
      <c r="E1213" s="20">
        <v>27.0714794794659</v>
      </c>
      <c r="F1213" s="20">
        <v>38.8220454738548</v>
      </c>
      <c r="G1213" s="20">
        <v>29.666049428659498</v>
      </c>
      <c r="H1213" s="20">
        <v>18.011767064916199</v>
      </c>
      <c r="I1213" s="20">
        <v>20.6587335736833</v>
      </c>
      <c r="J1213" s="20">
        <v>18.3320334661069</v>
      </c>
      <c r="K1213" s="20">
        <v>19.1840637836006</v>
      </c>
      <c r="L1213" s="20">
        <v>18.550622959079298</v>
      </c>
      <c r="M1213" s="51">
        <v>23.8508631963143</v>
      </c>
    </row>
    <row r="1214" spans="1:13" x14ac:dyDescent="0.35">
      <c r="A1214" s="19" t="str">
        <f>B3&amp;C1192&amp;D1214</f>
        <v>DISTRIBUCION VOLUMEN X CRITERIO (Consumiciones)Melon/sandia Ing.DE 60 A 75 AÑOS</v>
      </c>
      <c r="B1214" s="19">
        <v>0</v>
      </c>
      <c r="C1214" s="19">
        <v>0</v>
      </c>
      <c r="D1214" s="19" t="s">
        <v>44</v>
      </c>
      <c r="E1214" s="20">
        <v>37.9561599974719</v>
      </c>
      <c r="F1214" s="20">
        <v>29.724624010328998</v>
      </c>
      <c r="G1214" s="20">
        <v>52.1232960182423</v>
      </c>
      <c r="H1214" s="20">
        <v>70.715026645125803</v>
      </c>
      <c r="I1214" s="20">
        <v>56.437077259520002</v>
      </c>
      <c r="J1214" s="20">
        <v>54.157005249234103</v>
      </c>
      <c r="K1214" s="20">
        <v>64.715580338769698</v>
      </c>
      <c r="L1214" s="20">
        <v>67.517956038687302</v>
      </c>
      <c r="M1214" s="51">
        <v>56.508415113616699</v>
      </c>
    </row>
    <row r="1215" spans="1:13" x14ac:dyDescent="0.35">
      <c r="A1215" s="19" t="str">
        <f>B3&amp;C1192&amp;D1215</f>
        <v>DISTRIBUCION VOLUMEN X CRITERIO (Consumiciones)Melon/sandia Ing.NIVEL ALTO</v>
      </c>
      <c r="B1215" s="19">
        <v>0</v>
      </c>
      <c r="C1215" s="19">
        <v>0</v>
      </c>
      <c r="D1215" s="19" t="s">
        <v>256</v>
      </c>
      <c r="E1215" s="20">
        <v>25.7874119055157</v>
      </c>
      <c r="F1215" s="20">
        <v>42.619866109843997</v>
      </c>
      <c r="G1215" s="20">
        <v>19.4935962919917</v>
      </c>
      <c r="H1215" s="20">
        <v>30.2416994049781</v>
      </c>
      <c r="I1215" s="20">
        <v>27.2999912033839</v>
      </c>
      <c r="J1215" s="20">
        <v>12.398350581954301</v>
      </c>
      <c r="K1215" s="20">
        <v>8.1727230422022998</v>
      </c>
      <c r="L1215" s="20">
        <v>14.5455177510719</v>
      </c>
      <c r="M1215" s="51">
        <v>28.325452434798699</v>
      </c>
    </row>
    <row r="1216" spans="1:13" x14ac:dyDescent="0.35">
      <c r="A1216" s="19" t="str">
        <f>B3&amp;C1192&amp;D1216</f>
        <v>DISTRIBUCION VOLUMEN X CRITERIO (Consumiciones)Melon/sandia Ing.NIVEL MEDIO ALTO</v>
      </c>
      <c r="B1216" s="19">
        <v>0</v>
      </c>
      <c r="C1216" s="19">
        <v>0</v>
      </c>
      <c r="D1216" s="19" t="s">
        <v>257</v>
      </c>
      <c r="E1216" s="20">
        <v>17.331611085811598</v>
      </c>
      <c r="F1216" s="20">
        <v>11.243588877778601</v>
      </c>
      <c r="G1216" s="20" t="s">
        <v>282</v>
      </c>
      <c r="H1216" s="20">
        <v>8.7837791544540291</v>
      </c>
      <c r="I1216" s="20">
        <v>8.9259365838989204</v>
      </c>
      <c r="J1216" s="20">
        <v>5.73811875571056</v>
      </c>
      <c r="K1216" s="20">
        <v>16.144914554399801</v>
      </c>
      <c r="L1216" s="20">
        <v>6.4156455573448801</v>
      </c>
      <c r="M1216" s="51">
        <v>10.206290704021299</v>
      </c>
    </row>
    <row r="1217" spans="1:13" x14ac:dyDescent="0.35">
      <c r="A1217" s="19" t="str">
        <f>B3&amp;C1192&amp;D1217</f>
        <v>DISTRIBUCION VOLUMEN X CRITERIO (Consumiciones)Melon/sandia Ing.NIVEL MEDIO</v>
      </c>
      <c r="B1217" s="19">
        <v>0</v>
      </c>
      <c r="C1217" s="19">
        <v>0</v>
      </c>
      <c r="D1217" s="19" t="s">
        <v>258</v>
      </c>
      <c r="E1217" s="20">
        <v>21.832576887460799</v>
      </c>
      <c r="F1217" s="20">
        <v>17.7534984775967</v>
      </c>
      <c r="G1217" s="20">
        <v>29.021732285010199</v>
      </c>
      <c r="H1217" s="20">
        <v>18.4094684631972</v>
      </c>
      <c r="I1217" s="20">
        <v>29.438932731799401</v>
      </c>
      <c r="J1217" s="20">
        <v>27.921566051369599</v>
      </c>
      <c r="K1217" s="20">
        <v>49.196760249302599</v>
      </c>
      <c r="L1217" s="20">
        <v>22.0257490655727</v>
      </c>
      <c r="M1217" s="51">
        <v>25.392522826858901</v>
      </c>
    </row>
    <row r="1218" spans="1:13" x14ac:dyDescent="0.35">
      <c r="A1218" s="19" t="str">
        <f>B3&amp;C1192&amp;D1218</f>
        <v>DISTRIBUCION VOLUMEN X CRITERIO (Consumiciones)Melon/sandia Ing.NIVEL MEDIO BAJO</v>
      </c>
      <c r="B1218" s="19">
        <v>0</v>
      </c>
      <c r="C1218" s="19">
        <v>0</v>
      </c>
      <c r="D1218" s="19" t="s">
        <v>259</v>
      </c>
      <c r="E1218" s="20">
        <v>23.455860071339</v>
      </c>
      <c r="F1218" s="20">
        <v>28.383035642317701</v>
      </c>
      <c r="G1218" s="20">
        <v>12.4083119385663</v>
      </c>
      <c r="H1218" s="20">
        <v>9.37357576355517</v>
      </c>
      <c r="I1218" s="20">
        <v>12.447465790369099</v>
      </c>
      <c r="J1218" s="20">
        <v>8.7326115387601302</v>
      </c>
      <c r="K1218" s="20" t="s">
        <v>282</v>
      </c>
      <c r="L1218" s="20">
        <v>8.6773502218742902</v>
      </c>
      <c r="M1218" s="51">
        <v>7.6826049301190498</v>
      </c>
    </row>
    <row r="1219" spans="1:13" x14ac:dyDescent="0.35">
      <c r="A1219" s="19" t="str">
        <f>B3&amp;C1192&amp;D1219</f>
        <v>DISTRIBUCION VOLUMEN X CRITERIO (Consumiciones)Melon/sandia Ing.HOMBRE</v>
      </c>
      <c r="B1219" s="19">
        <v>0</v>
      </c>
      <c r="C1219" s="19">
        <v>0</v>
      </c>
      <c r="D1219" s="19" t="s">
        <v>21</v>
      </c>
      <c r="E1219" s="20">
        <v>60.577940447028197</v>
      </c>
      <c r="F1219" s="20">
        <v>48.361210777148202</v>
      </c>
      <c r="G1219" s="20">
        <v>27.879951024454201</v>
      </c>
      <c r="H1219" s="20">
        <v>47.824518083378003</v>
      </c>
      <c r="I1219" s="20">
        <v>35.026233009404201</v>
      </c>
      <c r="J1219" s="20">
        <v>49.9384185413221</v>
      </c>
      <c r="K1219" s="20">
        <v>50.932463948224203</v>
      </c>
      <c r="L1219" s="20">
        <v>74.712877196451601</v>
      </c>
      <c r="M1219" s="51">
        <v>47.674514162951503</v>
      </c>
    </row>
    <row r="1220" spans="1:13" x14ac:dyDescent="0.35">
      <c r="A1220" s="19" t="str">
        <f>B3&amp;C1192&amp;D1220</f>
        <v>DISTRIBUCION VOLUMEN X CRITERIO (Consumiciones)Melon/sandia Ing.MUJER</v>
      </c>
      <c r="B1220" s="19">
        <v>0</v>
      </c>
      <c r="C1220" s="19">
        <v>0</v>
      </c>
      <c r="D1220" s="19" t="s">
        <v>22</v>
      </c>
      <c r="E1220" s="20">
        <v>39.422059552971803</v>
      </c>
      <c r="F1220" s="20">
        <v>51.638771068746699</v>
      </c>
      <c r="G1220" s="20">
        <v>72.120069422917894</v>
      </c>
      <c r="H1220" s="20">
        <v>52.175481916621997</v>
      </c>
      <c r="I1220" s="20">
        <v>64.973766990595806</v>
      </c>
      <c r="J1220" s="20">
        <v>50.061551599553297</v>
      </c>
      <c r="K1220" s="20">
        <v>49.067536051775797</v>
      </c>
      <c r="L1220" s="20">
        <v>25.287122803548399</v>
      </c>
      <c r="M1220" s="51">
        <v>52.325499091909499</v>
      </c>
    </row>
    <row r="1221" spans="1:13" x14ac:dyDescent="0.35">
      <c r="A1221" s="19" t="str">
        <f>B3&amp;C1221&amp;D1221</f>
        <v>DISTRIBUCION VOLUMEN X CRITERIO (Consumiciones)Fresa/freson Ing.T.ESPAÑA</v>
      </c>
      <c r="B1221" s="19">
        <v>0</v>
      </c>
      <c r="C1221" s="19" t="s">
        <v>157</v>
      </c>
      <c r="D1221" s="19" t="s">
        <v>36</v>
      </c>
      <c r="E1221" s="20">
        <v>100</v>
      </c>
      <c r="F1221" s="20">
        <v>100</v>
      </c>
      <c r="G1221" s="20">
        <v>100</v>
      </c>
      <c r="H1221" s="20">
        <v>100</v>
      </c>
      <c r="I1221" s="20">
        <v>100</v>
      </c>
      <c r="J1221" s="20">
        <v>100</v>
      </c>
      <c r="K1221" s="20">
        <v>100</v>
      </c>
      <c r="L1221" s="20">
        <v>100</v>
      </c>
      <c r="M1221" s="51">
        <v>100</v>
      </c>
    </row>
    <row r="1222" spans="1:13" x14ac:dyDescent="0.35">
      <c r="A1222" s="19" t="str">
        <f>B3&amp;C1221&amp;D1222</f>
        <v>DISTRIBUCION VOLUMEN X CRITERIO (Consumiciones)Fresa/freson Ing.BCN AM</v>
      </c>
      <c r="B1222" s="19">
        <v>0</v>
      </c>
      <c r="C1222" s="19">
        <v>0</v>
      </c>
      <c r="D1222" s="19" t="s">
        <v>1</v>
      </c>
      <c r="E1222" s="20">
        <v>15.147846285682</v>
      </c>
      <c r="F1222" s="20">
        <v>55.988106804656098</v>
      </c>
      <c r="G1222" s="20">
        <v>3.8378405422031698</v>
      </c>
      <c r="H1222" s="20">
        <v>7.06475245705888</v>
      </c>
      <c r="I1222" s="20">
        <v>10.075882531102501</v>
      </c>
      <c r="J1222" s="20">
        <v>9.3519385898278902</v>
      </c>
      <c r="K1222" s="20">
        <v>12.9313419554703</v>
      </c>
      <c r="L1222" s="20">
        <v>21.778297252657499</v>
      </c>
      <c r="M1222" s="51">
        <v>10.1523863319107</v>
      </c>
    </row>
    <row r="1223" spans="1:13" x14ac:dyDescent="0.35">
      <c r="A1223" s="19" t="str">
        <f>B3&amp;C1221&amp;D1223</f>
        <v>DISTRIBUCION VOLUMEN X CRITERIO (Consumiciones)Fresa/freson Ing.REST.CAT ARAGON</v>
      </c>
      <c r="B1223" s="19">
        <v>0</v>
      </c>
      <c r="C1223" s="19">
        <v>0</v>
      </c>
      <c r="D1223" s="19" t="s">
        <v>2</v>
      </c>
      <c r="E1223" s="20">
        <v>11.7913714163364</v>
      </c>
      <c r="F1223" s="20">
        <v>17.888396252202298</v>
      </c>
      <c r="G1223" s="20">
        <v>14.4423109829061</v>
      </c>
      <c r="H1223" s="20">
        <v>4.1398034352898003</v>
      </c>
      <c r="I1223" s="20">
        <v>32.738580966766797</v>
      </c>
      <c r="J1223" s="20">
        <v>42.978085814380599</v>
      </c>
      <c r="K1223" s="20">
        <v>2.61622749173659</v>
      </c>
      <c r="L1223" s="20">
        <v>9.4813263429533592</v>
      </c>
      <c r="M1223" s="51">
        <v>32.7760489384384</v>
      </c>
    </row>
    <row r="1224" spans="1:13" x14ac:dyDescent="0.35">
      <c r="A1224" s="19" t="str">
        <f>B3&amp;C1221&amp;D1224</f>
        <v>DISTRIBUCION VOLUMEN X CRITERIO (Consumiciones)Fresa/freson Ing.LEVANTE</v>
      </c>
      <c r="B1224" s="19">
        <v>0</v>
      </c>
      <c r="C1224" s="19">
        <v>0</v>
      </c>
      <c r="D1224" s="19" t="s">
        <v>3</v>
      </c>
      <c r="E1224" s="20">
        <v>17.0790746478866</v>
      </c>
      <c r="F1224" s="20">
        <v>6.7556976105353996</v>
      </c>
      <c r="G1224" s="20">
        <v>24.257114285054499</v>
      </c>
      <c r="H1224" s="20">
        <v>32.599577477725703</v>
      </c>
      <c r="I1224" s="20" t="s">
        <v>282</v>
      </c>
      <c r="J1224" s="20" t="s">
        <v>282</v>
      </c>
      <c r="K1224" s="20">
        <v>11.5385728737444</v>
      </c>
      <c r="L1224" s="20">
        <v>5.4670053886781496</v>
      </c>
      <c r="M1224" s="51">
        <v>9.7166191535189004</v>
      </c>
    </row>
    <row r="1225" spans="1:13" x14ac:dyDescent="0.35">
      <c r="A1225" s="19" t="str">
        <f>B3&amp;C1221&amp;D1225</f>
        <v>DISTRIBUCION VOLUMEN X CRITERIO (Consumiciones)Fresa/freson Ing.ANDALUCIA</v>
      </c>
      <c r="B1225" s="19">
        <v>0</v>
      </c>
      <c r="C1225" s="19">
        <v>0</v>
      </c>
      <c r="D1225" s="19" t="s">
        <v>4</v>
      </c>
      <c r="E1225" s="20">
        <v>12.8879578464452</v>
      </c>
      <c r="F1225" s="20" t="s">
        <v>282</v>
      </c>
      <c r="G1225" s="20">
        <v>16.602325334924799</v>
      </c>
      <c r="H1225" s="20">
        <v>1.2789539818131701</v>
      </c>
      <c r="I1225" s="20">
        <v>6.7299307247567803</v>
      </c>
      <c r="J1225" s="20" t="s">
        <v>282</v>
      </c>
      <c r="K1225" s="20">
        <v>12.474677343053401</v>
      </c>
      <c r="L1225" s="20">
        <v>2.6939271631674599</v>
      </c>
      <c r="M1225" s="51">
        <v>11.639244086852401</v>
      </c>
    </row>
    <row r="1226" spans="1:13" x14ac:dyDescent="0.35">
      <c r="A1226" s="19" t="str">
        <f>B3&amp;C1221&amp;D1226</f>
        <v>DISTRIBUCION VOLUMEN X CRITERIO (Consumiciones)Fresa/freson Ing.MDD AM</v>
      </c>
      <c r="B1226" s="19">
        <v>0</v>
      </c>
      <c r="C1226" s="19">
        <v>0</v>
      </c>
      <c r="D1226" s="19" t="s">
        <v>5</v>
      </c>
      <c r="E1226" s="20">
        <v>14.007287070560899</v>
      </c>
      <c r="F1226" s="20">
        <v>7.3186724114133499</v>
      </c>
      <c r="G1226" s="20">
        <v>18.189999650672799</v>
      </c>
      <c r="H1226" s="20">
        <v>21.919955910719199</v>
      </c>
      <c r="I1226" s="20">
        <v>13.5285039364003</v>
      </c>
      <c r="J1226" s="20" t="s">
        <v>282</v>
      </c>
      <c r="K1226" s="20">
        <v>44.836938062228498</v>
      </c>
      <c r="L1226" s="20">
        <v>16.155721555515701</v>
      </c>
      <c r="M1226" s="51">
        <v>2.2991313833321199</v>
      </c>
    </row>
    <row r="1227" spans="1:13" x14ac:dyDescent="0.35">
      <c r="A1227" s="19" t="str">
        <f>B3&amp;C1221&amp;D1227</f>
        <v>DISTRIBUCION VOLUMEN X CRITERIO (Consumiciones)Fresa/freson Ing.RTO CENTRO</v>
      </c>
      <c r="B1227" s="19">
        <v>0</v>
      </c>
      <c r="C1227" s="19">
        <v>0</v>
      </c>
      <c r="D1227" s="19" t="s">
        <v>6</v>
      </c>
      <c r="E1227" s="20">
        <v>5.8651686533685004</v>
      </c>
      <c r="F1227" s="20">
        <v>5.4073679894559401</v>
      </c>
      <c r="G1227" s="20">
        <v>3.55351722153442</v>
      </c>
      <c r="H1227" s="20">
        <v>8.1514466795260407</v>
      </c>
      <c r="I1227" s="20">
        <v>6.2585899565365803</v>
      </c>
      <c r="J1227" s="20">
        <v>19.974054584929998</v>
      </c>
      <c r="K1227" s="20">
        <v>4.7648547041605003</v>
      </c>
      <c r="L1227" s="20">
        <v>13.226163196907599</v>
      </c>
      <c r="M1227" s="51">
        <v>2.0473418072553802</v>
      </c>
    </row>
    <row r="1228" spans="1:13" x14ac:dyDescent="0.35">
      <c r="A1228" s="19" t="str">
        <f>B3&amp;C1221&amp;D1228</f>
        <v>DISTRIBUCION VOLUMEN X CRITERIO (Consumiciones)Fresa/freson Ing.NORTE-CENTRO</v>
      </c>
      <c r="B1228" s="19">
        <v>0</v>
      </c>
      <c r="C1228" s="19">
        <v>0</v>
      </c>
      <c r="D1228" s="19" t="s">
        <v>7</v>
      </c>
      <c r="E1228" s="20">
        <v>18.543074044698699</v>
      </c>
      <c r="F1228" s="20" t="s">
        <v>282</v>
      </c>
      <c r="G1228" s="20">
        <v>7.9132141002663801</v>
      </c>
      <c r="H1228" s="20">
        <v>5.4053054101221596</v>
      </c>
      <c r="I1228" s="20">
        <v>24.743010261069902</v>
      </c>
      <c r="J1228" s="20" t="s">
        <v>282</v>
      </c>
      <c r="K1228" s="20">
        <v>8.1293730580761103</v>
      </c>
      <c r="L1228" s="20">
        <v>9.9654641410639808</v>
      </c>
      <c r="M1228" s="51">
        <v>5.5679794730245202</v>
      </c>
    </row>
    <row r="1229" spans="1:13" x14ac:dyDescent="0.35">
      <c r="A1229" s="19" t="str">
        <f>B3&amp;C1221&amp;D1229</f>
        <v>DISTRIBUCION VOLUMEN X CRITERIO (Consumiciones)Fresa/freson Ing.NOROESTE</v>
      </c>
      <c r="B1229" s="19">
        <v>0</v>
      </c>
      <c r="C1229" s="19">
        <v>0</v>
      </c>
      <c r="D1229" s="19" t="s">
        <v>8</v>
      </c>
      <c r="E1229" s="20">
        <v>4.6781994937668196</v>
      </c>
      <c r="F1229" s="20">
        <v>6.6417758466239203</v>
      </c>
      <c r="G1229" s="20">
        <v>11.2036571596384</v>
      </c>
      <c r="H1229" s="20">
        <v>19.4402020758703</v>
      </c>
      <c r="I1229" s="20">
        <v>5.9255025879348002</v>
      </c>
      <c r="J1229" s="20">
        <v>27.695921010861401</v>
      </c>
      <c r="K1229" s="20">
        <v>2.7080166534986598</v>
      </c>
      <c r="L1229" s="20">
        <v>21.2320979706126</v>
      </c>
      <c r="M1229" s="51">
        <v>25.8012525631</v>
      </c>
    </row>
    <row r="1230" spans="1:13" x14ac:dyDescent="0.35">
      <c r="A1230" s="19" t="str">
        <f>B3&amp;C1221&amp;D1230</f>
        <v>DISTRIBUCION VOLUMEN X CRITERIO (Consumiciones)Fresa/freson Ing.&lt;2MIL</v>
      </c>
      <c r="B1230" s="19">
        <v>0</v>
      </c>
      <c r="C1230" s="19">
        <v>0</v>
      </c>
      <c r="D1230" s="19" t="s">
        <v>9</v>
      </c>
      <c r="E1230" s="20">
        <v>8.8475002742861708</v>
      </c>
      <c r="F1230" s="20">
        <v>17.888396252202298</v>
      </c>
      <c r="G1230" s="20">
        <v>2.1373968966719801</v>
      </c>
      <c r="H1230" s="20">
        <v>3.2081833379259699</v>
      </c>
      <c r="I1230" s="20" t="s">
        <v>282</v>
      </c>
      <c r="J1230" s="20" t="s">
        <v>282</v>
      </c>
      <c r="K1230" s="20">
        <v>6.4082983529486599</v>
      </c>
      <c r="L1230" s="20">
        <v>9.4813263429533592</v>
      </c>
      <c r="M1230" s="51" t="s">
        <v>282</v>
      </c>
    </row>
    <row r="1231" spans="1:13" x14ac:dyDescent="0.35">
      <c r="A1231" s="19" t="str">
        <f>B3&amp;C1221&amp;D1231</f>
        <v>DISTRIBUCION VOLUMEN X CRITERIO (Consumiciones)Fresa/freson Ing.2-5MIL</v>
      </c>
      <c r="B1231" s="19">
        <v>0</v>
      </c>
      <c r="C1231" s="19">
        <v>0</v>
      </c>
      <c r="D1231" s="19" t="s">
        <v>10</v>
      </c>
      <c r="E1231" s="20">
        <v>4.5834426853074897</v>
      </c>
      <c r="F1231" s="20" t="s">
        <v>282</v>
      </c>
      <c r="G1231" s="20">
        <v>6.3722785783685998</v>
      </c>
      <c r="H1231" s="20">
        <v>0.98501074676219302</v>
      </c>
      <c r="I1231" s="20">
        <v>4.1663570404751802</v>
      </c>
      <c r="J1231" s="20" t="s">
        <v>282</v>
      </c>
      <c r="K1231" s="20">
        <v>3.7856966691166698</v>
      </c>
      <c r="L1231" s="20" t="s">
        <v>282</v>
      </c>
      <c r="M1231" s="51" t="s">
        <v>282</v>
      </c>
    </row>
    <row r="1232" spans="1:13" x14ac:dyDescent="0.35">
      <c r="A1232" s="19" t="str">
        <f>B3&amp;C1221&amp;D1232</f>
        <v>DISTRIBUCION VOLUMEN X CRITERIO (Consumiciones)Fresa/freson Ing.5-10MIL</v>
      </c>
      <c r="B1232" s="19">
        <v>0</v>
      </c>
      <c r="C1232" s="19">
        <v>0</v>
      </c>
      <c r="D1232" s="19" t="s">
        <v>11</v>
      </c>
      <c r="E1232" s="20">
        <v>9.0098414360125396</v>
      </c>
      <c r="F1232" s="20">
        <v>6.6417758466239203</v>
      </c>
      <c r="G1232" s="20">
        <v>2.4595872847271201</v>
      </c>
      <c r="H1232" s="20">
        <v>4.7451308900523603</v>
      </c>
      <c r="I1232" s="20">
        <v>3.22311316113873</v>
      </c>
      <c r="J1232" s="20" t="s">
        <v>282</v>
      </c>
      <c r="K1232" s="20">
        <v>6.6101972385742798</v>
      </c>
      <c r="L1232" s="20">
        <v>3.2190442123240901</v>
      </c>
      <c r="M1232" s="51">
        <v>5.83244766566823</v>
      </c>
    </row>
    <row r="1233" spans="1:13" x14ac:dyDescent="0.35">
      <c r="A1233" s="19" t="str">
        <f>B3&amp;C1221&amp;D1233</f>
        <v>DISTRIBUCION VOLUMEN X CRITERIO (Consumiciones)Fresa/freson Ing.10-30MIL</v>
      </c>
      <c r="B1233" s="19">
        <v>0</v>
      </c>
      <c r="C1233" s="19">
        <v>0</v>
      </c>
      <c r="D1233" s="19" t="s">
        <v>12</v>
      </c>
      <c r="E1233" s="20">
        <v>30.7926217746001</v>
      </c>
      <c r="F1233" s="20" t="s">
        <v>282</v>
      </c>
      <c r="G1233" s="20">
        <v>22.6436312028519</v>
      </c>
      <c r="H1233" s="20">
        <v>8.7957674290438099</v>
      </c>
      <c r="I1233" s="20">
        <v>59.521622711322301</v>
      </c>
      <c r="J1233" s="20">
        <v>10.2390783372259</v>
      </c>
      <c r="K1233" s="20">
        <v>10.0628484141172</v>
      </c>
      <c r="L1233" s="20">
        <v>19.011814670161002</v>
      </c>
      <c r="M1233" s="51">
        <v>16.8402973949722</v>
      </c>
    </row>
    <row r="1234" spans="1:13" x14ac:dyDescent="0.35">
      <c r="A1234" s="19" t="str">
        <f>B3&amp;C1221&amp;D1234</f>
        <v>DISTRIBUCION VOLUMEN X CRITERIO (Consumiciones)Fresa/freson Ing.30-100MIL</v>
      </c>
      <c r="B1234" s="19">
        <v>0</v>
      </c>
      <c r="C1234" s="19">
        <v>0</v>
      </c>
      <c r="D1234" s="19" t="s">
        <v>13</v>
      </c>
      <c r="E1234" s="20">
        <v>15.452666424038201</v>
      </c>
      <c r="F1234" s="20">
        <v>5.4073679894559401</v>
      </c>
      <c r="G1234" s="20">
        <v>12.067004507504899</v>
      </c>
      <c r="H1234" s="20">
        <v>19.239368053642</v>
      </c>
      <c r="I1234" s="20">
        <v>8.7095609867140507</v>
      </c>
      <c r="J1234" s="20">
        <v>86.880116097140601</v>
      </c>
      <c r="K1234" s="20">
        <v>8.3978596227320406</v>
      </c>
      <c r="L1234" s="20">
        <v>20.1394752128836</v>
      </c>
      <c r="M1234" s="51">
        <v>25.961202212410502</v>
      </c>
    </row>
    <row r="1235" spans="1:13" x14ac:dyDescent="0.35">
      <c r="A1235" s="19" t="str">
        <f>B3&amp;C1221&amp;D1235</f>
        <v>DISTRIBUCION VOLUMEN X CRITERIO (Consumiciones)Fresa/freson Ing.100-200MIL</v>
      </c>
      <c r="B1235" s="19">
        <v>0</v>
      </c>
      <c r="C1235" s="19">
        <v>0</v>
      </c>
      <c r="D1235" s="19" t="s">
        <v>14</v>
      </c>
      <c r="E1235" s="20">
        <v>7.7915190717092804</v>
      </c>
      <c r="F1235" s="20">
        <v>14.338103556997799</v>
      </c>
      <c r="G1235" s="20" t="s">
        <v>282</v>
      </c>
      <c r="H1235" s="20">
        <v>1.27449765775696</v>
      </c>
      <c r="I1235" s="20">
        <v>9.09169565192229</v>
      </c>
      <c r="J1235" s="20">
        <v>2.8808254064533698</v>
      </c>
      <c r="K1235" s="20">
        <v>15.377497458707399</v>
      </c>
      <c r="L1235" s="20">
        <v>11.405279191350299</v>
      </c>
      <c r="M1235" s="51">
        <v>8.04283371627481</v>
      </c>
    </row>
    <row r="1236" spans="1:13" x14ac:dyDescent="0.35">
      <c r="A1236" s="19" t="str">
        <f>B3&amp;C1221&amp;D1236</f>
        <v>DISTRIBUCION VOLUMEN X CRITERIO (Consumiciones)Fresa/freson Ing.200-500MIL</v>
      </c>
      <c r="B1236" s="19">
        <v>0</v>
      </c>
      <c r="C1236" s="19">
        <v>0</v>
      </c>
      <c r="D1236" s="19" t="s">
        <v>15</v>
      </c>
      <c r="E1236" s="20">
        <v>5.9599254618278197</v>
      </c>
      <c r="F1236" s="20" t="s">
        <v>282</v>
      </c>
      <c r="G1236" s="20">
        <v>27.569440620594602</v>
      </c>
      <c r="H1236" s="20">
        <v>34.388213465601197</v>
      </c>
      <c r="I1236" s="20">
        <v>3.7778330796520598</v>
      </c>
      <c r="J1236" s="20" t="s">
        <v>282</v>
      </c>
      <c r="K1236" s="20">
        <v>5.9331301931259901</v>
      </c>
      <c r="L1236" s="20">
        <v>23.845309065989198</v>
      </c>
      <c r="M1236" s="51">
        <v>27.609634153953099</v>
      </c>
    </row>
    <row r="1237" spans="1:13" x14ac:dyDescent="0.35">
      <c r="A1237" s="19" t="str">
        <f>B3&amp;C1221&amp;D1237</f>
        <v>DISTRIBUCION VOLUMEN X CRITERIO (Consumiciones)Fresa/freson Ing.&gt;500MIL</v>
      </c>
      <c r="B1237" s="19">
        <v>0</v>
      </c>
      <c r="C1237" s="19">
        <v>0</v>
      </c>
      <c r="D1237" s="19" t="s">
        <v>16</v>
      </c>
      <c r="E1237" s="20">
        <v>17.5624828722184</v>
      </c>
      <c r="F1237" s="20">
        <v>55.724369886629702</v>
      </c>
      <c r="G1237" s="20">
        <v>26.750635449841599</v>
      </c>
      <c r="H1237" s="20">
        <v>27.363824745108801</v>
      </c>
      <c r="I1237" s="20">
        <v>11.509818333343</v>
      </c>
      <c r="J1237" s="20" t="s">
        <v>282</v>
      </c>
      <c r="K1237" s="20">
        <v>43.424462870813002</v>
      </c>
      <c r="L1237" s="20">
        <v>12.897756323599101</v>
      </c>
      <c r="M1237" s="51">
        <v>15.713586102532</v>
      </c>
    </row>
    <row r="1238" spans="1:13" x14ac:dyDescent="0.35">
      <c r="A1238" s="19" t="str">
        <f>B3&amp;C1221&amp;D1238</f>
        <v>DISTRIBUCION VOLUMEN X CRITERIO (Consumiciones)Fresa/freson Ing.DE 15 A 19 AÑOS</v>
      </c>
      <c r="B1238" s="19">
        <v>0</v>
      </c>
      <c r="C1238" s="19">
        <v>0</v>
      </c>
      <c r="D1238" s="19" t="s">
        <v>39</v>
      </c>
      <c r="E1238" s="20" t="s">
        <v>282</v>
      </c>
      <c r="F1238" s="20" t="s">
        <v>282</v>
      </c>
      <c r="G1238" s="20" t="s">
        <v>282</v>
      </c>
      <c r="H1238" s="20" t="s">
        <v>282</v>
      </c>
      <c r="I1238" s="20" t="s">
        <v>282</v>
      </c>
      <c r="J1238" s="20" t="s">
        <v>282</v>
      </c>
      <c r="K1238" s="20" t="s">
        <v>282</v>
      </c>
      <c r="L1238" s="20" t="s">
        <v>282</v>
      </c>
      <c r="M1238" s="51" t="s">
        <v>282</v>
      </c>
    </row>
    <row r="1239" spans="1:13" x14ac:dyDescent="0.35">
      <c r="A1239" s="19" t="str">
        <f>B3&amp;C1221&amp;D1239</f>
        <v>DISTRIBUCION VOLUMEN X CRITERIO (Consumiciones)Fresa/freson Ing.DE 20 A 24 AÑOS</v>
      </c>
      <c r="B1239" s="19">
        <v>0</v>
      </c>
      <c r="C1239" s="19">
        <v>0</v>
      </c>
      <c r="D1239" s="19" t="s">
        <v>40</v>
      </c>
      <c r="E1239" s="20" t="s">
        <v>282</v>
      </c>
      <c r="F1239" s="20">
        <v>6.6417758466239203</v>
      </c>
      <c r="G1239" s="20" t="s">
        <v>282</v>
      </c>
      <c r="H1239" s="20">
        <v>1.25915789473684</v>
      </c>
      <c r="I1239" s="20" t="s">
        <v>282</v>
      </c>
      <c r="J1239" s="20" t="s">
        <v>282</v>
      </c>
      <c r="K1239" s="20">
        <v>2.0104549479777098</v>
      </c>
      <c r="L1239" s="20">
        <v>10.370013197309101</v>
      </c>
      <c r="M1239" s="51" t="s">
        <v>282</v>
      </c>
    </row>
    <row r="1240" spans="1:13" x14ac:dyDescent="0.35">
      <c r="A1240" s="19" t="str">
        <f>B3&amp;C1221&amp;D1240</f>
        <v>DISTRIBUCION VOLUMEN X CRITERIO (Consumiciones)Fresa/freson Ing.DE 25 A 34 AÑOS</v>
      </c>
      <c r="B1240" s="19">
        <v>0</v>
      </c>
      <c r="C1240" s="19">
        <v>0</v>
      </c>
      <c r="D1240" s="19" t="s">
        <v>41</v>
      </c>
      <c r="E1240" s="20">
        <v>27.0057447848171</v>
      </c>
      <c r="F1240" s="20">
        <v>6.7556976105353996</v>
      </c>
      <c r="G1240" s="20">
        <v>2.5037801346508299</v>
      </c>
      <c r="H1240" s="20">
        <v>2.1325040874437402</v>
      </c>
      <c r="I1240" s="20">
        <v>29.7366537607525</v>
      </c>
      <c r="J1240" s="20">
        <v>10.2390783372259</v>
      </c>
      <c r="K1240" s="20">
        <v>5.9363156061984901</v>
      </c>
      <c r="L1240" s="20">
        <v>3.0774107173928802</v>
      </c>
      <c r="M1240" s="51">
        <v>24.8818068143609</v>
      </c>
    </row>
    <row r="1241" spans="1:13" x14ac:dyDescent="0.35">
      <c r="A1241" s="19" t="str">
        <f>B3&amp;C1221&amp;D1241</f>
        <v>DISTRIBUCION VOLUMEN X CRITERIO (Consumiciones)Fresa/freson Ing.DE 35 A 49 AÑOS</v>
      </c>
      <c r="B1241" s="19">
        <v>0</v>
      </c>
      <c r="C1241" s="19">
        <v>0</v>
      </c>
      <c r="D1241" s="19" t="s">
        <v>42</v>
      </c>
      <c r="E1241" s="20">
        <v>7.0797271348042798</v>
      </c>
      <c r="F1241" s="20">
        <v>7.3186724114133499</v>
      </c>
      <c r="G1241" s="20">
        <v>14.651741514457701</v>
      </c>
      <c r="H1241" s="20">
        <v>9.4566253329659204</v>
      </c>
      <c r="I1241" s="20">
        <v>10.468702675903399</v>
      </c>
      <c r="J1241" s="20">
        <v>27.695921010861401</v>
      </c>
      <c r="K1241" s="20">
        <v>9.9400279435083405</v>
      </c>
      <c r="L1241" s="20">
        <v>8.1960141717149302</v>
      </c>
      <c r="M1241" s="51">
        <v>13.285014976514599</v>
      </c>
    </row>
    <row r="1242" spans="1:13" x14ac:dyDescent="0.35">
      <c r="A1242" s="19" t="str">
        <f>B3&amp;C1221&amp;D1242</f>
        <v>DISTRIBUCION VOLUMEN X CRITERIO (Consumiciones)Fresa/freson Ing.DE 50 A 59 AÑOS</v>
      </c>
      <c r="B1242" s="19">
        <v>0</v>
      </c>
      <c r="C1242" s="19">
        <v>0</v>
      </c>
      <c r="D1242" s="19" t="s">
        <v>43</v>
      </c>
      <c r="E1242" s="20">
        <v>33.066091608196601</v>
      </c>
      <c r="F1242" s="20">
        <v>5.4073679894559401</v>
      </c>
      <c r="G1242" s="20">
        <v>28.774133920202999</v>
      </c>
      <c r="H1242" s="20">
        <v>45.168329199963303</v>
      </c>
      <c r="I1242" s="20">
        <v>5.5848771237366597</v>
      </c>
      <c r="J1242" s="20">
        <v>12.232765413482699</v>
      </c>
      <c r="K1242" s="20">
        <v>14.2961216295362</v>
      </c>
      <c r="L1242" s="20">
        <v>31.313138951871299</v>
      </c>
      <c r="M1242" s="51">
        <v>34.521330211995902</v>
      </c>
    </row>
    <row r="1243" spans="1:13" x14ac:dyDescent="0.35">
      <c r="A1243" s="19" t="str">
        <f>B3&amp;C1221&amp;D1243</f>
        <v>DISTRIBUCION VOLUMEN X CRITERIO (Consumiciones)Fresa/freson Ing.DE 60 A 75 AÑOS</v>
      </c>
      <c r="B1243" s="19">
        <v>0</v>
      </c>
      <c r="C1243" s="19">
        <v>0</v>
      </c>
      <c r="D1243" s="19" t="s">
        <v>44</v>
      </c>
      <c r="E1243" s="20">
        <v>32.848426805709202</v>
      </c>
      <c r="F1243" s="20">
        <v>73.876479376016604</v>
      </c>
      <c r="G1243" s="20">
        <v>54.070318971249201</v>
      </c>
      <c r="H1243" s="20">
        <v>41.983393037567701</v>
      </c>
      <c r="I1243" s="20">
        <v>54.209768368742601</v>
      </c>
      <c r="J1243" s="20">
        <v>49.832238781433503</v>
      </c>
      <c r="K1243" s="20">
        <v>67.817077118819896</v>
      </c>
      <c r="L1243" s="20">
        <v>47.043421288624899</v>
      </c>
      <c r="M1243" s="51">
        <v>27.311847997128702</v>
      </c>
    </row>
    <row r="1244" spans="1:13" x14ac:dyDescent="0.35">
      <c r="A1244" s="19" t="str">
        <f>B3&amp;C1221&amp;D1244</f>
        <v>DISTRIBUCION VOLUMEN X CRITERIO (Consumiciones)Fresa/freson Ing.NIVEL ALTO</v>
      </c>
      <c r="B1244" s="19">
        <v>0</v>
      </c>
      <c r="C1244" s="19">
        <v>0</v>
      </c>
      <c r="D1244" s="19" t="s">
        <v>256</v>
      </c>
      <c r="E1244" s="20">
        <v>12.205516946051899</v>
      </c>
      <c r="F1244" s="20">
        <v>14.0743700219488</v>
      </c>
      <c r="G1244" s="20">
        <v>18.530871938428401</v>
      </c>
      <c r="H1244" s="20">
        <v>9.9828529438780205</v>
      </c>
      <c r="I1244" s="20">
        <v>20.003974018407799</v>
      </c>
      <c r="J1244" s="20">
        <v>6.8541494240493401</v>
      </c>
      <c r="K1244" s="20">
        <v>9.59977319614128</v>
      </c>
      <c r="L1244" s="20">
        <v>15.363889699406499</v>
      </c>
      <c r="M1244" s="51">
        <v>22.343267968547298</v>
      </c>
    </row>
    <row r="1245" spans="1:13" x14ac:dyDescent="0.35">
      <c r="A1245" s="19" t="str">
        <f>B3&amp;C1221&amp;D1245</f>
        <v>DISTRIBUCION VOLUMEN X CRITERIO (Consumiciones)Fresa/freson Ing.NIVEL MEDIO ALTO</v>
      </c>
      <c r="B1245" s="19">
        <v>0</v>
      </c>
      <c r="C1245" s="19">
        <v>0</v>
      </c>
      <c r="D1245" s="19" t="s">
        <v>257</v>
      </c>
      <c r="E1245" s="20">
        <v>12.4461637877494</v>
      </c>
      <c r="F1245" s="20">
        <v>41.6499998646809</v>
      </c>
      <c r="G1245" s="20">
        <v>12.439630044743501</v>
      </c>
      <c r="H1245" s="20">
        <v>14.7174795627813</v>
      </c>
      <c r="I1245" s="20">
        <v>3.27575925936643</v>
      </c>
      <c r="J1245" s="20" t="s">
        <v>282</v>
      </c>
      <c r="K1245" s="20">
        <v>5.59526527055203</v>
      </c>
      <c r="L1245" s="20">
        <v>12.6346834921204</v>
      </c>
      <c r="M1245" s="51" t="s">
        <v>282</v>
      </c>
    </row>
    <row r="1246" spans="1:13" x14ac:dyDescent="0.35">
      <c r="A1246" s="19" t="str">
        <f>B3&amp;C1221&amp;D1246</f>
        <v>DISTRIBUCION VOLUMEN X CRITERIO (Consumiciones)Fresa/freson Ing.NIVEL MEDIO</v>
      </c>
      <c r="B1246" s="19">
        <v>0</v>
      </c>
      <c r="C1246" s="19">
        <v>0</v>
      </c>
      <c r="D1246" s="19" t="s">
        <v>258</v>
      </c>
      <c r="E1246" s="20">
        <v>33.596780967874899</v>
      </c>
      <c r="F1246" s="20">
        <v>24.530172098826199</v>
      </c>
      <c r="G1246" s="20">
        <v>25.8629299314786</v>
      </c>
      <c r="H1246" s="20">
        <v>18.697459355194301</v>
      </c>
      <c r="I1246" s="20">
        <v>14.147640571255501</v>
      </c>
      <c r="J1246" s="20">
        <v>90.265030838303005</v>
      </c>
      <c r="K1246" s="20">
        <v>24.9898715492123</v>
      </c>
      <c r="L1246" s="20">
        <v>43.066460363903097</v>
      </c>
      <c r="M1246" s="51">
        <v>21.381663982151998</v>
      </c>
    </row>
    <row r="1247" spans="1:13" x14ac:dyDescent="0.35">
      <c r="A1247" s="19" t="str">
        <f>B3&amp;C1221&amp;D1247</f>
        <v>DISTRIBUCION VOLUMEN X CRITERIO (Consumiciones)Fresa/freson Ing.NIVEL MEDIO BAJO</v>
      </c>
      <c r="B1247" s="19">
        <v>0</v>
      </c>
      <c r="C1247" s="19">
        <v>0</v>
      </c>
      <c r="D1247" s="19" t="s">
        <v>259</v>
      </c>
      <c r="E1247" s="20" t="s">
        <v>282</v>
      </c>
      <c r="F1247" s="20">
        <v>5.4073679894559401</v>
      </c>
      <c r="G1247" s="20">
        <v>6.6032785836973202</v>
      </c>
      <c r="H1247" s="20">
        <v>14.6847469458988</v>
      </c>
      <c r="I1247" s="20" t="s">
        <v>282</v>
      </c>
      <c r="J1247" s="20">
        <v>2.8808254064533698</v>
      </c>
      <c r="K1247" s="20">
        <v>8.0154601162415702</v>
      </c>
      <c r="L1247" s="20">
        <v>5.17791940272138</v>
      </c>
      <c r="M1247" s="51">
        <v>8.1315790490003508</v>
      </c>
    </row>
    <row r="1248" spans="1:13" x14ac:dyDescent="0.35">
      <c r="A1248" s="19" t="str">
        <f>B3&amp;C1221&amp;D1248</f>
        <v>DISTRIBUCION VOLUMEN X CRITERIO (Consumiciones)Fresa/freson Ing.HOMBRE</v>
      </c>
      <c r="B1248" s="19">
        <v>0</v>
      </c>
      <c r="C1248" s="19">
        <v>0</v>
      </c>
      <c r="D1248" s="19" t="s">
        <v>21</v>
      </c>
      <c r="E1248" s="20">
        <v>38.676391621681297</v>
      </c>
      <c r="F1248" s="20">
        <v>48.405670411397097</v>
      </c>
      <c r="G1248" s="20">
        <v>55.744140924509203</v>
      </c>
      <c r="H1248" s="20">
        <v>37.861339211904102</v>
      </c>
      <c r="I1248" s="20">
        <v>49.679271635733002</v>
      </c>
      <c r="J1248" s="20">
        <v>19.591020470057401</v>
      </c>
      <c r="K1248" s="20">
        <v>64.363305999776003</v>
      </c>
      <c r="L1248" s="20">
        <v>50.581966532909</v>
      </c>
      <c r="M1248" s="51">
        <v>14.821560649620601</v>
      </c>
    </row>
    <row r="1249" spans="1:13" x14ac:dyDescent="0.35">
      <c r="A1249" s="19" t="str">
        <f>B3&amp;C1221&amp;D1249</f>
        <v>DISTRIBUCION VOLUMEN X CRITERIO (Consumiciones)Fresa/freson Ing.MUJER</v>
      </c>
      <c r="B1249" s="19">
        <v>0</v>
      </c>
      <c r="C1249" s="19">
        <v>0</v>
      </c>
      <c r="D1249" s="19" t="s">
        <v>22</v>
      </c>
      <c r="E1249" s="20">
        <v>61.323596295227603</v>
      </c>
      <c r="F1249" s="20">
        <v>51.594329588602903</v>
      </c>
      <c r="G1249" s="20">
        <v>44.255835392291502</v>
      </c>
      <c r="H1249" s="20">
        <v>62.138660788095898</v>
      </c>
      <c r="I1249" s="20">
        <v>50.320728364266998</v>
      </c>
      <c r="J1249" s="20">
        <v>80.408997244960403</v>
      </c>
      <c r="K1249" s="20">
        <v>35.636694000223997</v>
      </c>
      <c r="L1249" s="20">
        <v>49.418066928828203</v>
      </c>
      <c r="M1249" s="51">
        <v>85.178439350379406</v>
      </c>
    </row>
    <row r="1250" spans="1:13" x14ac:dyDescent="0.35">
      <c r="A1250" s="19" t="str">
        <f>B3&amp;C1250&amp;D1250</f>
        <v>DISTRIBUCION VOLUMEN X CRITERIO (Consumiciones)Pina Ing.T.ESPAÑA</v>
      </c>
      <c r="B1250" s="19">
        <v>0</v>
      </c>
      <c r="C1250" s="19" t="s">
        <v>187</v>
      </c>
      <c r="D1250" s="19" t="s">
        <v>36</v>
      </c>
      <c r="E1250" s="20">
        <v>100</v>
      </c>
      <c r="F1250" s="20">
        <v>100</v>
      </c>
      <c r="G1250" s="20">
        <v>100</v>
      </c>
      <c r="H1250" s="20">
        <v>100</v>
      </c>
      <c r="I1250" s="20">
        <v>100</v>
      </c>
      <c r="J1250" s="20">
        <v>100</v>
      </c>
      <c r="K1250" s="20">
        <v>100</v>
      </c>
      <c r="L1250" s="20">
        <v>100</v>
      </c>
      <c r="M1250" s="51">
        <v>100</v>
      </c>
    </row>
    <row r="1251" spans="1:13" x14ac:dyDescent="0.35">
      <c r="A1251" s="19" t="str">
        <f>B3&amp;C1250&amp;D1251</f>
        <v>DISTRIBUCION VOLUMEN X CRITERIO (Consumiciones)Pina Ing.BCN AM</v>
      </c>
      <c r="B1251" s="19">
        <v>0</v>
      </c>
      <c r="C1251" s="19">
        <v>0</v>
      </c>
      <c r="D1251" s="19" t="s">
        <v>1</v>
      </c>
      <c r="E1251" s="20">
        <v>8.0459857278750295</v>
      </c>
      <c r="F1251" s="20">
        <v>18.5614458994113</v>
      </c>
      <c r="G1251" s="20">
        <v>3.59221912083173</v>
      </c>
      <c r="H1251" s="20">
        <v>11.622188096197201</v>
      </c>
      <c r="I1251" s="20">
        <v>29.325780168341801</v>
      </c>
      <c r="J1251" s="20">
        <v>18.2411190555578</v>
      </c>
      <c r="K1251" s="20">
        <v>11.4005402823999</v>
      </c>
      <c r="L1251" s="20">
        <v>2.2454066389490999</v>
      </c>
      <c r="M1251" s="51">
        <v>2.8041116518069802</v>
      </c>
    </row>
    <row r="1252" spans="1:13" x14ac:dyDescent="0.35">
      <c r="A1252" s="19" t="str">
        <f>B3&amp;C1250&amp;D1252</f>
        <v>DISTRIBUCION VOLUMEN X CRITERIO (Consumiciones)Pina Ing.REST.CAT ARAGON</v>
      </c>
      <c r="B1252" s="19">
        <v>0</v>
      </c>
      <c r="C1252" s="19">
        <v>0</v>
      </c>
      <c r="D1252" s="19" t="s">
        <v>2</v>
      </c>
      <c r="E1252" s="20">
        <v>24.663431889578899</v>
      </c>
      <c r="F1252" s="20">
        <v>16.331717514225499</v>
      </c>
      <c r="G1252" s="20">
        <v>28.225629702074201</v>
      </c>
      <c r="H1252" s="20">
        <v>21.562966264992902</v>
      </c>
      <c r="I1252" s="20">
        <v>13.2188061690913</v>
      </c>
      <c r="J1252" s="20">
        <v>12.5284729744375</v>
      </c>
      <c r="K1252" s="20">
        <v>14.105775484158899</v>
      </c>
      <c r="L1252" s="20">
        <v>10.4412215833592</v>
      </c>
      <c r="M1252" s="51">
        <v>21.581630315849001</v>
      </c>
    </row>
    <row r="1253" spans="1:13" x14ac:dyDescent="0.35">
      <c r="A1253" s="19" t="str">
        <f>B3&amp;C1250&amp;D1253</f>
        <v>DISTRIBUCION VOLUMEN X CRITERIO (Consumiciones)Pina Ing.LEVANTE</v>
      </c>
      <c r="B1253" s="19">
        <v>0</v>
      </c>
      <c r="C1253" s="19">
        <v>0</v>
      </c>
      <c r="D1253" s="19" t="s">
        <v>3</v>
      </c>
      <c r="E1253" s="20">
        <v>22.312958549725501</v>
      </c>
      <c r="F1253" s="20">
        <v>16.817704462307301</v>
      </c>
      <c r="G1253" s="20">
        <v>24.007693405782401</v>
      </c>
      <c r="H1253" s="20">
        <v>22.212211618616401</v>
      </c>
      <c r="I1253" s="20">
        <v>23.700041064444299</v>
      </c>
      <c r="J1253" s="20">
        <v>36.014056004894201</v>
      </c>
      <c r="K1253" s="20">
        <v>25.6107803413943</v>
      </c>
      <c r="L1253" s="20">
        <v>47.2837464634367</v>
      </c>
      <c r="M1253" s="51">
        <v>33.877526713400897</v>
      </c>
    </row>
    <row r="1254" spans="1:13" x14ac:dyDescent="0.35">
      <c r="A1254" s="19" t="str">
        <f>B3&amp;C1250&amp;D1254</f>
        <v>DISTRIBUCION VOLUMEN X CRITERIO (Consumiciones)Pina Ing.ANDALUCIA</v>
      </c>
      <c r="B1254" s="19">
        <v>0</v>
      </c>
      <c r="C1254" s="19">
        <v>0</v>
      </c>
      <c r="D1254" s="19" t="s">
        <v>4</v>
      </c>
      <c r="E1254" s="20">
        <v>11.118346672792701</v>
      </c>
      <c r="F1254" s="20">
        <v>8.3062653783892095</v>
      </c>
      <c r="G1254" s="20">
        <v>11.015180277181299</v>
      </c>
      <c r="H1254" s="20">
        <v>9.1456372421718601</v>
      </c>
      <c r="I1254" s="20">
        <v>10.0918945967718</v>
      </c>
      <c r="J1254" s="20">
        <v>8.0179487376897391</v>
      </c>
      <c r="K1254" s="20">
        <v>6.5426858470773599</v>
      </c>
      <c r="L1254" s="20">
        <v>7.2121849558806597</v>
      </c>
      <c r="M1254" s="51">
        <v>6.5381932264971798</v>
      </c>
    </row>
    <row r="1255" spans="1:13" x14ac:dyDescent="0.35">
      <c r="A1255" s="19" t="str">
        <f>B3&amp;C1250&amp;D1255</f>
        <v>DISTRIBUCION VOLUMEN X CRITERIO (Consumiciones)Pina Ing.MDD AM</v>
      </c>
      <c r="B1255" s="19">
        <v>0</v>
      </c>
      <c r="C1255" s="19">
        <v>0</v>
      </c>
      <c r="D1255" s="19" t="s">
        <v>5</v>
      </c>
      <c r="E1255" s="20">
        <v>13.6061526932251</v>
      </c>
      <c r="F1255" s="20">
        <v>11.0625328959478</v>
      </c>
      <c r="G1255" s="20">
        <v>10.5580407176462</v>
      </c>
      <c r="H1255" s="20">
        <v>8.7956466824936896</v>
      </c>
      <c r="I1255" s="20">
        <v>6.8304352606694598</v>
      </c>
      <c r="J1255" s="20">
        <v>8.97089245030147</v>
      </c>
      <c r="K1255" s="20">
        <v>15.7850761783218</v>
      </c>
      <c r="L1255" s="20">
        <v>16.859330717573101</v>
      </c>
      <c r="M1255" s="51">
        <v>11.512490903570001</v>
      </c>
    </row>
    <row r="1256" spans="1:13" x14ac:dyDescent="0.35">
      <c r="A1256" s="19" t="str">
        <f>B3&amp;C1250&amp;D1256</f>
        <v>DISTRIBUCION VOLUMEN X CRITERIO (Consumiciones)Pina Ing.RTO CENTRO</v>
      </c>
      <c r="B1256" s="19">
        <v>0</v>
      </c>
      <c r="C1256" s="19">
        <v>0</v>
      </c>
      <c r="D1256" s="19" t="s">
        <v>6</v>
      </c>
      <c r="E1256" s="20">
        <v>9.8161262299085692</v>
      </c>
      <c r="F1256" s="20">
        <v>9.5105431201825201</v>
      </c>
      <c r="G1256" s="20">
        <v>11.274150095825901</v>
      </c>
      <c r="H1256" s="20">
        <v>8.7589998302786896</v>
      </c>
      <c r="I1256" s="20">
        <v>8.9807086870373194</v>
      </c>
      <c r="J1256" s="20">
        <v>9.5229048208176206</v>
      </c>
      <c r="K1256" s="20">
        <v>7.3172210082913196</v>
      </c>
      <c r="L1256" s="20">
        <v>7.4954557899929704</v>
      </c>
      <c r="M1256" s="51">
        <v>14.8428738959944</v>
      </c>
    </row>
    <row r="1257" spans="1:13" x14ac:dyDescent="0.35">
      <c r="A1257" s="19" t="str">
        <f>B3&amp;C1250&amp;D1257</f>
        <v>DISTRIBUCION VOLUMEN X CRITERIO (Consumiciones)Pina Ing.NORTE-CENTRO</v>
      </c>
      <c r="B1257" s="19">
        <v>0</v>
      </c>
      <c r="C1257" s="19">
        <v>0</v>
      </c>
      <c r="D1257" s="19" t="s">
        <v>7</v>
      </c>
      <c r="E1257" s="20">
        <v>5.1038358984424201</v>
      </c>
      <c r="F1257" s="20">
        <v>10.1651190024904</v>
      </c>
      <c r="G1257" s="20">
        <v>7.8767779421278501</v>
      </c>
      <c r="H1257" s="20">
        <v>10.487703384406499</v>
      </c>
      <c r="I1257" s="20">
        <v>3.3821192394775199</v>
      </c>
      <c r="J1257" s="20">
        <v>2.6003188570420099</v>
      </c>
      <c r="K1257" s="20">
        <v>11.352199225563499</v>
      </c>
      <c r="L1257" s="20">
        <v>3.6710317618267099</v>
      </c>
      <c r="M1257" s="51">
        <v>4.3440852263505896</v>
      </c>
    </row>
    <row r="1258" spans="1:13" x14ac:dyDescent="0.35">
      <c r="A1258" s="19" t="str">
        <f>B3&amp;C1250&amp;D1258</f>
        <v>DISTRIBUCION VOLUMEN X CRITERIO (Consumiciones)Pina Ing.NOROESTE</v>
      </c>
      <c r="B1258" s="19">
        <v>0</v>
      </c>
      <c r="C1258" s="19">
        <v>0</v>
      </c>
      <c r="D1258" s="19" t="s">
        <v>8</v>
      </c>
      <c r="E1258" s="20">
        <v>5.3331578777156103</v>
      </c>
      <c r="F1258" s="20">
        <v>9.2446592900146491</v>
      </c>
      <c r="G1258" s="20">
        <v>3.4503087385305098</v>
      </c>
      <c r="H1258" s="20">
        <v>7.4146434727842703</v>
      </c>
      <c r="I1258" s="20">
        <v>4.4702058383317498</v>
      </c>
      <c r="J1258" s="20">
        <v>4.1042805847212804</v>
      </c>
      <c r="K1258" s="20">
        <v>7.88571142851701</v>
      </c>
      <c r="L1258" s="20">
        <v>4.7916056047870104</v>
      </c>
      <c r="M1258" s="51">
        <v>4.4990779230298097</v>
      </c>
    </row>
    <row r="1259" spans="1:13" x14ac:dyDescent="0.35">
      <c r="A1259" s="19" t="str">
        <f>B3&amp;C1250&amp;D1259</f>
        <v>DISTRIBUCION VOLUMEN X CRITERIO (Consumiciones)Pina Ing.&lt;2MIL</v>
      </c>
      <c r="B1259" s="19">
        <v>0</v>
      </c>
      <c r="C1259" s="19">
        <v>0</v>
      </c>
      <c r="D1259" s="19" t="s">
        <v>9</v>
      </c>
      <c r="E1259" s="20">
        <v>0.55960179009337396</v>
      </c>
      <c r="F1259" s="20">
        <v>4.7997314596199399</v>
      </c>
      <c r="G1259" s="20">
        <v>5.3158305567620303</v>
      </c>
      <c r="H1259" s="20">
        <v>4.3941358220339204</v>
      </c>
      <c r="I1259" s="20">
        <v>7.0987117433090798</v>
      </c>
      <c r="J1259" s="20">
        <v>6.2439155692137103</v>
      </c>
      <c r="K1259" s="20">
        <v>13.0118702941281</v>
      </c>
      <c r="L1259" s="20">
        <v>6.7741194927210202</v>
      </c>
      <c r="M1259" s="51">
        <v>12.0994724070594</v>
      </c>
    </row>
    <row r="1260" spans="1:13" x14ac:dyDescent="0.35">
      <c r="A1260" s="19" t="str">
        <f>B3&amp;C1250&amp;D1260</f>
        <v>DISTRIBUCION VOLUMEN X CRITERIO (Consumiciones)Pina Ing.2-5MIL</v>
      </c>
      <c r="B1260" s="19">
        <v>0</v>
      </c>
      <c r="C1260" s="19">
        <v>0</v>
      </c>
      <c r="D1260" s="19" t="s">
        <v>10</v>
      </c>
      <c r="E1260" s="20">
        <v>1.8558196435202801</v>
      </c>
      <c r="F1260" s="20">
        <v>2.09465277301025</v>
      </c>
      <c r="G1260" s="20" t="s">
        <v>282</v>
      </c>
      <c r="H1260" s="20">
        <v>7.8542352964431403</v>
      </c>
      <c r="I1260" s="20">
        <v>2.9892155344772999</v>
      </c>
      <c r="J1260" s="20">
        <v>4.0487174946743698</v>
      </c>
      <c r="K1260" s="20">
        <v>10.7185783130563</v>
      </c>
      <c r="L1260" s="20">
        <v>2.7847787358713401</v>
      </c>
      <c r="M1260" s="51">
        <v>6.9852893057395198</v>
      </c>
    </row>
    <row r="1261" spans="1:13" x14ac:dyDescent="0.35">
      <c r="A1261" s="19" t="str">
        <f>B3&amp;C1250&amp;D1261</f>
        <v>DISTRIBUCION VOLUMEN X CRITERIO (Consumiciones)Pina Ing.5-10MIL</v>
      </c>
      <c r="B1261" s="19">
        <v>0</v>
      </c>
      <c r="C1261" s="19">
        <v>0</v>
      </c>
      <c r="D1261" s="19" t="s">
        <v>11</v>
      </c>
      <c r="E1261" s="20">
        <v>4.4881517274757901</v>
      </c>
      <c r="F1261" s="20">
        <v>4.0353763893407697</v>
      </c>
      <c r="G1261" s="20">
        <v>2.5261809666416601</v>
      </c>
      <c r="H1261" s="20">
        <v>1.3976812252106301</v>
      </c>
      <c r="I1261" s="20">
        <v>5.0794428699334198</v>
      </c>
      <c r="J1261" s="20">
        <v>2.3365813242398299</v>
      </c>
      <c r="K1261" s="20">
        <v>3.1042761358719799</v>
      </c>
      <c r="L1261" s="20">
        <v>5.5868755254337001</v>
      </c>
      <c r="M1261" s="51">
        <v>7.0772254186975498</v>
      </c>
    </row>
    <row r="1262" spans="1:13" x14ac:dyDescent="0.35">
      <c r="A1262" s="19" t="str">
        <f>B3&amp;C1250&amp;D1262</f>
        <v>DISTRIBUCION VOLUMEN X CRITERIO (Consumiciones)Pina Ing.10-30MIL</v>
      </c>
      <c r="B1262" s="19">
        <v>0</v>
      </c>
      <c r="C1262" s="19">
        <v>0</v>
      </c>
      <c r="D1262" s="19" t="s">
        <v>12</v>
      </c>
      <c r="E1262" s="20">
        <v>34.146443733948303</v>
      </c>
      <c r="F1262" s="20">
        <v>20.094725405273099</v>
      </c>
      <c r="G1262" s="20">
        <v>26.387461540564299</v>
      </c>
      <c r="H1262" s="20">
        <v>23.478482541539101</v>
      </c>
      <c r="I1262" s="20">
        <v>18.761684853951898</v>
      </c>
      <c r="J1262" s="20">
        <v>21.223015745639302</v>
      </c>
      <c r="K1262" s="20">
        <v>14.4030736639882</v>
      </c>
      <c r="L1262" s="20">
        <v>18.753461178314399</v>
      </c>
      <c r="M1262" s="51">
        <v>29.7287136993545</v>
      </c>
    </row>
    <row r="1263" spans="1:13" x14ac:dyDescent="0.35">
      <c r="A1263" s="19" t="str">
        <f>B3&amp;C1250&amp;D1263</f>
        <v>DISTRIBUCION VOLUMEN X CRITERIO (Consumiciones)Pina Ing.30-100MIL</v>
      </c>
      <c r="B1263" s="19">
        <v>0</v>
      </c>
      <c r="C1263" s="19">
        <v>0</v>
      </c>
      <c r="D1263" s="19" t="s">
        <v>13</v>
      </c>
      <c r="E1263" s="20">
        <v>14.8032715038145</v>
      </c>
      <c r="F1263" s="20">
        <v>32.885152473029102</v>
      </c>
      <c r="G1263" s="20">
        <v>21.480578174782799</v>
      </c>
      <c r="H1263" s="20">
        <v>11.4333680273681</v>
      </c>
      <c r="I1263" s="20">
        <v>28.968788778411302</v>
      </c>
      <c r="J1263" s="20">
        <v>22.378795532921799</v>
      </c>
      <c r="K1263" s="20">
        <v>9.7874075152451905</v>
      </c>
      <c r="L1263" s="20">
        <v>7.1435142131953198</v>
      </c>
      <c r="M1263" s="51">
        <v>15.2333921438257</v>
      </c>
    </row>
    <row r="1264" spans="1:13" x14ac:dyDescent="0.35">
      <c r="A1264" s="19" t="str">
        <f>B3&amp;C1250&amp;D1264</f>
        <v>DISTRIBUCION VOLUMEN X CRITERIO (Consumiciones)Pina Ing.100-200MIL</v>
      </c>
      <c r="B1264" s="19">
        <v>0</v>
      </c>
      <c r="C1264" s="19">
        <v>0</v>
      </c>
      <c r="D1264" s="19" t="s">
        <v>14</v>
      </c>
      <c r="E1264" s="20">
        <v>2.2401615678595101</v>
      </c>
      <c r="F1264" s="20">
        <v>10.431405792472701</v>
      </c>
      <c r="G1264" s="20">
        <v>10.097866925037099</v>
      </c>
      <c r="H1264" s="20">
        <v>13.2605269812577</v>
      </c>
      <c r="I1264" s="20">
        <v>7.0420136387809897</v>
      </c>
      <c r="J1264" s="20">
        <v>3.2695994328798199</v>
      </c>
      <c r="K1264" s="20">
        <v>11.5760538295968</v>
      </c>
      <c r="L1264" s="20">
        <v>10.398800915556301</v>
      </c>
      <c r="M1264" s="51">
        <v>10.4093066295305</v>
      </c>
    </row>
    <row r="1265" spans="1:13" x14ac:dyDescent="0.35">
      <c r="A1265" s="19" t="str">
        <f>B3&amp;C1250&amp;D1265</f>
        <v>DISTRIBUCION VOLUMEN X CRITERIO (Consumiciones)Pina Ing.200-500MIL</v>
      </c>
      <c r="B1265" s="19">
        <v>0</v>
      </c>
      <c r="C1265" s="19">
        <v>0</v>
      </c>
      <c r="D1265" s="19" t="s">
        <v>15</v>
      </c>
      <c r="E1265" s="20">
        <v>10.6818168131833</v>
      </c>
      <c r="F1265" s="20">
        <v>10.9402196678218</v>
      </c>
      <c r="G1265" s="20">
        <v>16.9661162120379</v>
      </c>
      <c r="H1265" s="20">
        <v>19.4055051049307</v>
      </c>
      <c r="I1265" s="20">
        <v>14.987195971645299</v>
      </c>
      <c r="J1265" s="20">
        <v>18.4694832372044</v>
      </c>
      <c r="K1265" s="20">
        <v>13.8764513881897</v>
      </c>
      <c r="L1265" s="20">
        <v>34.264163642219003</v>
      </c>
      <c r="M1265" s="51">
        <v>9.1179964033108405</v>
      </c>
    </row>
    <row r="1266" spans="1:13" x14ac:dyDescent="0.35">
      <c r="A1266" s="19" t="str">
        <f>B3&amp;C1250&amp;D1266</f>
        <v>DISTRIBUCION VOLUMEN X CRITERIO (Consumiciones)Pina Ing.&gt;500MIL</v>
      </c>
      <c r="B1266" s="19">
        <v>0</v>
      </c>
      <c r="C1266" s="19">
        <v>0</v>
      </c>
      <c r="D1266" s="19" t="s">
        <v>16</v>
      </c>
      <c r="E1266" s="20">
        <v>31.224728536332101</v>
      </c>
      <c r="F1266" s="20">
        <v>14.718714150257201</v>
      </c>
      <c r="G1266" s="20">
        <v>17.225963801812</v>
      </c>
      <c r="H1266" s="20">
        <v>18.776063978799201</v>
      </c>
      <c r="I1266" s="20">
        <v>15.0729466094906</v>
      </c>
      <c r="J1266" s="20">
        <v>22.029876857457801</v>
      </c>
      <c r="K1266" s="20">
        <v>23.5222847782135</v>
      </c>
      <c r="L1266" s="20">
        <v>14.2942774515113</v>
      </c>
      <c r="M1266" s="51">
        <v>9.3485909040935304</v>
      </c>
    </row>
    <row r="1267" spans="1:13" x14ac:dyDescent="0.35">
      <c r="A1267" s="19" t="str">
        <f>B3&amp;C1250&amp;D1267</f>
        <v>DISTRIBUCION VOLUMEN X CRITERIO (Consumiciones)Pina Ing.DE 15 A 19 AÑOS</v>
      </c>
      <c r="B1267" s="19">
        <v>0</v>
      </c>
      <c r="C1267" s="19">
        <v>0</v>
      </c>
      <c r="D1267" s="19" t="s">
        <v>39</v>
      </c>
      <c r="E1267" s="20" t="s">
        <v>282</v>
      </c>
      <c r="F1267" s="20" t="s">
        <v>282</v>
      </c>
      <c r="G1267" s="20">
        <v>6.4078993327117102</v>
      </c>
      <c r="H1267" s="20" t="s">
        <v>282</v>
      </c>
      <c r="I1267" s="20" t="s">
        <v>282</v>
      </c>
      <c r="J1267" s="20">
        <v>2.6499445375891799</v>
      </c>
      <c r="K1267" s="20">
        <v>4.2059032416943998</v>
      </c>
      <c r="L1267" s="20">
        <v>3.3962177216350198</v>
      </c>
      <c r="M1267" s="51" t="s">
        <v>282</v>
      </c>
    </row>
    <row r="1268" spans="1:13" x14ac:dyDescent="0.35">
      <c r="A1268" s="19" t="str">
        <f>B3&amp;C1250&amp;D1268</f>
        <v>DISTRIBUCION VOLUMEN X CRITERIO (Consumiciones)Pina Ing.DE 20 A 24 AÑOS</v>
      </c>
      <c r="B1268" s="19">
        <v>0</v>
      </c>
      <c r="C1268" s="19">
        <v>0</v>
      </c>
      <c r="D1268" s="19" t="s">
        <v>40</v>
      </c>
      <c r="E1268" s="20">
        <v>2.33272184076734</v>
      </c>
      <c r="F1268" s="20">
        <v>2.8295191445710399</v>
      </c>
      <c r="G1268" s="20">
        <v>1.14320517064903</v>
      </c>
      <c r="H1268" s="20">
        <v>1.5064105578923499</v>
      </c>
      <c r="I1268" s="20" t="s">
        <v>282</v>
      </c>
      <c r="J1268" s="20">
        <v>1.2183652535843299</v>
      </c>
      <c r="K1268" s="20" t="s">
        <v>282</v>
      </c>
      <c r="L1268" s="20">
        <v>1.7857903025493</v>
      </c>
      <c r="M1268" s="51" t="s">
        <v>282</v>
      </c>
    </row>
    <row r="1269" spans="1:13" x14ac:dyDescent="0.35">
      <c r="A1269" s="19" t="str">
        <f>B3&amp;C1250&amp;D1269</f>
        <v>DISTRIBUCION VOLUMEN X CRITERIO (Consumiciones)Pina Ing.DE 25 A 34 AÑOS</v>
      </c>
      <c r="B1269" s="19">
        <v>0</v>
      </c>
      <c r="C1269" s="19">
        <v>0</v>
      </c>
      <c r="D1269" s="19" t="s">
        <v>41</v>
      </c>
      <c r="E1269" s="20">
        <v>9.2410146836278706</v>
      </c>
      <c r="F1269" s="20">
        <v>4.4242898206381103</v>
      </c>
      <c r="G1269" s="20">
        <v>12.1508764043579</v>
      </c>
      <c r="H1269" s="20">
        <v>12.9328898767714</v>
      </c>
      <c r="I1269" s="20">
        <v>3.3099333319869602</v>
      </c>
      <c r="J1269" s="20">
        <v>5.5507272297636199</v>
      </c>
      <c r="K1269" s="20">
        <v>9.5267767005085808</v>
      </c>
      <c r="L1269" s="20">
        <v>3.0048620333213898</v>
      </c>
      <c r="M1269" s="51">
        <v>6.8029386049872</v>
      </c>
    </row>
    <row r="1270" spans="1:13" x14ac:dyDescent="0.35">
      <c r="A1270" s="19" t="str">
        <f>B3&amp;C1250&amp;D1270</f>
        <v>DISTRIBUCION VOLUMEN X CRITERIO (Consumiciones)Pina Ing.DE 35 A 49 AÑOS</v>
      </c>
      <c r="B1270" s="19">
        <v>0</v>
      </c>
      <c r="C1270" s="19">
        <v>0</v>
      </c>
      <c r="D1270" s="19" t="s">
        <v>42</v>
      </c>
      <c r="E1270" s="20">
        <v>9.3459356561129407</v>
      </c>
      <c r="F1270" s="20">
        <v>22.170341560678299</v>
      </c>
      <c r="G1270" s="20">
        <v>14.742472884769001</v>
      </c>
      <c r="H1270" s="20">
        <v>19.1342168383987</v>
      </c>
      <c r="I1270" s="20">
        <v>19.579670631741699</v>
      </c>
      <c r="J1270" s="20">
        <v>14.764902154594701</v>
      </c>
      <c r="K1270" s="20">
        <v>22.4958366553921</v>
      </c>
      <c r="L1270" s="20">
        <v>23.362128407051902</v>
      </c>
      <c r="M1270" s="51">
        <v>29.321802244920399</v>
      </c>
    </row>
    <row r="1271" spans="1:13" x14ac:dyDescent="0.35">
      <c r="A1271" s="19" t="str">
        <f>B3&amp;C1250&amp;D1271</f>
        <v>DISTRIBUCION VOLUMEN X CRITERIO (Consumiciones)Pina Ing.DE 50 A 59 AÑOS</v>
      </c>
      <c r="B1271" s="19">
        <v>0</v>
      </c>
      <c r="C1271" s="19">
        <v>0</v>
      </c>
      <c r="D1271" s="19" t="s">
        <v>43</v>
      </c>
      <c r="E1271" s="20">
        <v>24.301733107471399</v>
      </c>
      <c r="F1271" s="20">
        <v>27.676523760202102</v>
      </c>
      <c r="G1271" s="20">
        <v>36.489067345395299</v>
      </c>
      <c r="H1271" s="20">
        <v>40.815555196573399</v>
      </c>
      <c r="I1271" s="20">
        <v>26.696578636166802</v>
      </c>
      <c r="J1271" s="20">
        <v>26.136499714840902</v>
      </c>
      <c r="K1271" s="20">
        <v>20.077419842010599</v>
      </c>
      <c r="L1271" s="20">
        <v>18.1101112039855</v>
      </c>
      <c r="M1271" s="51">
        <v>26.334341575527901</v>
      </c>
    </row>
    <row r="1272" spans="1:13" x14ac:dyDescent="0.35">
      <c r="A1272" s="19" t="str">
        <f>B3&amp;C1250&amp;D1272</f>
        <v>DISTRIBUCION VOLUMEN X CRITERIO (Consumiciones)Pina Ing.DE 60 A 75 AÑOS</v>
      </c>
      <c r="B1272" s="19">
        <v>0</v>
      </c>
      <c r="C1272" s="19">
        <v>0</v>
      </c>
      <c r="D1272" s="19" t="s">
        <v>44</v>
      </c>
      <c r="E1272" s="20">
        <v>54.778574638708299</v>
      </c>
      <c r="F1272" s="20">
        <v>42.899300839847903</v>
      </c>
      <c r="G1272" s="20">
        <v>29.066491922379502</v>
      </c>
      <c r="H1272" s="20">
        <v>25.6109251447232</v>
      </c>
      <c r="I1272" s="20">
        <v>50.413808424269803</v>
      </c>
      <c r="J1272" s="20">
        <v>49.679543934935197</v>
      </c>
      <c r="K1272" s="20">
        <v>43.694063560394298</v>
      </c>
      <c r="L1272" s="20">
        <v>50.340881084225799</v>
      </c>
      <c r="M1272" s="51">
        <v>37.5409012140789</v>
      </c>
    </row>
    <row r="1273" spans="1:13" x14ac:dyDescent="0.35">
      <c r="A1273" s="19" t="str">
        <f>B3&amp;C1250&amp;D1273</f>
        <v>DISTRIBUCION VOLUMEN X CRITERIO (Consumiciones)Pina Ing.NIVEL ALTO</v>
      </c>
      <c r="B1273" s="19">
        <v>0</v>
      </c>
      <c r="C1273" s="19">
        <v>0</v>
      </c>
      <c r="D1273" s="19" t="s">
        <v>256</v>
      </c>
      <c r="E1273" s="20">
        <v>17.439555353831199</v>
      </c>
      <c r="F1273" s="20">
        <v>28.590670435584599</v>
      </c>
      <c r="G1273" s="20">
        <v>23.677280914096901</v>
      </c>
      <c r="H1273" s="20">
        <v>20.843071860275099</v>
      </c>
      <c r="I1273" s="20">
        <v>23.249184882001401</v>
      </c>
      <c r="J1273" s="20">
        <v>31.038606931113499</v>
      </c>
      <c r="K1273" s="20">
        <v>17.657754705531801</v>
      </c>
      <c r="L1273" s="20">
        <v>23.230954422809901</v>
      </c>
      <c r="M1273" s="51">
        <v>26.222838321754502</v>
      </c>
    </row>
    <row r="1274" spans="1:13" x14ac:dyDescent="0.35">
      <c r="A1274" s="19" t="str">
        <f>B3&amp;C1250&amp;D1274</f>
        <v>DISTRIBUCION VOLUMEN X CRITERIO (Consumiciones)Pina Ing.NIVEL MEDIO ALTO</v>
      </c>
      <c r="B1274" s="19">
        <v>0</v>
      </c>
      <c r="C1274" s="19">
        <v>0</v>
      </c>
      <c r="D1274" s="19" t="s">
        <v>257</v>
      </c>
      <c r="E1274" s="20">
        <v>23.368435608717601</v>
      </c>
      <c r="F1274" s="20">
        <v>8.5315074776406998</v>
      </c>
      <c r="G1274" s="20">
        <v>9.1394653796739806</v>
      </c>
      <c r="H1274" s="20">
        <v>12.966888667592301</v>
      </c>
      <c r="I1274" s="20">
        <v>9.4237716009074592</v>
      </c>
      <c r="J1274" s="20">
        <v>5.6910859202466497</v>
      </c>
      <c r="K1274" s="20">
        <v>13.698965014299599</v>
      </c>
      <c r="L1274" s="20">
        <v>13.0718658620771</v>
      </c>
      <c r="M1274" s="51">
        <v>13.752359182028099</v>
      </c>
    </row>
    <row r="1275" spans="1:13" x14ac:dyDescent="0.35">
      <c r="A1275" s="19" t="str">
        <f>B3&amp;C1250&amp;D1275</f>
        <v>DISTRIBUCION VOLUMEN X CRITERIO (Consumiciones)Pina Ing.NIVEL MEDIO</v>
      </c>
      <c r="B1275" s="19">
        <v>0</v>
      </c>
      <c r="C1275" s="19">
        <v>0</v>
      </c>
      <c r="D1275" s="19" t="s">
        <v>258</v>
      </c>
      <c r="E1275" s="20">
        <v>18.463098003486099</v>
      </c>
      <c r="F1275" s="20">
        <v>15.4971479399799</v>
      </c>
      <c r="G1275" s="20">
        <v>27.032140394784399</v>
      </c>
      <c r="H1275" s="20">
        <v>25.1653283221242</v>
      </c>
      <c r="I1275" s="20">
        <v>21.859963513231499</v>
      </c>
      <c r="J1275" s="20">
        <v>14.9712856915271</v>
      </c>
      <c r="K1275" s="20">
        <v>32.152122625464997</v>
      </c>
      <c r="L1275" s="20">
        <v>41.9736646897695</v>
      </c>
      <c r="M1275" s="51">
        <v>28.471878288457599</v>
      </c>
    </row>
    <row r="1276" spans="1:13" x14ac:dyDescent="0.35">
      <c r="A1276" s="19" t="str">
        <f>B3&amp;C1250&amp;D1276</f>
        <v>DISTRIBUCION VOLUMEN X CRITERIO (Consumiciones)Pina Ing.NIVEL MEDIO BAJO</v>
      </c>
      <c r="B1276" s="19">
        <v>0</v>
      </c>
      <c r="C1276" s="19">
        <v>0</v>
      </c>
      <c r="D1276" s="19" t="s">
        <v>259</v>
      </c>
      <c r="E1276" s="20">
        <v>29.078066226317699</v>
      </c>
      <c r="F1276" s="20">
        <v>22.177674434338901</v>
      </c>
      <c r="G1276" s="20">
        <v>20.968412388418301</v>
      </c>
      <c r="H1276" s="20">
        <v>21.1961330805917</v>
      </c>
      <c r="I1276" s="20">
        <v>11.727727026911801</v>
      </c>
      <c r="J1276" s="20">
        <v>15.481430308356799</v>
      </c>
      <c r="K1276" s="20">
        <v>14.468551101653601</v>
      </c>
      <c r="L1276" s="20">
        <v>11.416153143797301</v>
      </c>
      <c r="M1276" s="51">
        <v>19.087549539550501</v>
      </c>
    </row>
    <row r="1277" spans="1:13" x14ac:dyDescent="0.35">
      <c r="A1277" s="19" t="str">
        <f>B3&amp;C1250&amp;D1277</f>
        <v>DISTRIBUCION VOLUMEN X CRITERIO (Consumiciones)Pina Ing.HOMBRE</v>
      </c>
      <c r="B1277" s="19">
        <v>0</v>
      </c>
      <c r="C1277" s="19">
        <v>0</v>
      </c>
      <c r="D1277" s="19" t="s">
        <v>21</v>
      </c>
      <c r="E1277" s="20">
        <v>47.504898445767999</v>
      </c>
      <c r="F1277" s="20">
        <v>33.964661916715698</v>
      </c>
      <c r="G1277" s="20">
        <v>42.677809399136798</v>
      </c>
      <c r="H1277" s="20">
        <v>33.181926929864197</v>
      </c>
      <c r="I1277" s="20">
        <v>31.762135889651098</v>
      </c>
      <c r="J1277" s="20">
        <v>37.927908933860301</v>
      </c>
      <c r="K1277" s="20">
        <v>37.035807484768398</v>
      </c>
      <c r="L1277" s="20">
        <v>34.658867632318803</v>
      </c>
      <c r="M1277" s="51">
        <v>44.273862749922799</v>
      </c>
    </row>
    <row r="1278" spans="1:13" x14ac:dyDescent="0.35">
      <c r="A1278" s="19" t="str">
        <f>B3&amp;C1250&amp;D1278</f>
        <v>DISTRIBUCION VOLUMEN X CRITERIO (Consumiciones)Pina Ing.MUJER</v>
      </c>
      <c r="B1278" s="19">
        <v>0</v>
      </c>
      <c r="C1278" s="19">
        <v>0</v>
      </c>
      <c r="D1278" s="19" t="s">
        <v>22</v>
      </c>
      <c r="E1278" s="20">
        <v>52.495101554232001</v>
      </c>
      <c r="F1278" s="20">
        <v>66.035313209221698</v>
      </c>
      <c r="G1278" s="20">
        <v>57.322190600863202</v>
      </c>
      <c r="H1278" s="20">
        <v>66.818086702369499</v>
      </c>
      <c r="I1278" s="20">
        <v>68.237841670761895</v>
      </c>
      <c r="J1278" s="20">
        <v>62.072061454601702</v>
      </c>
      <c r="K1278" s="20">
        <v>62.964192515231602</v>
      </c>
      <c r="L1278" s="20">
        <v>65.341136388216398</v>
      </c>
      <c r="M1278" s="51">
        <v>55.726137250077201</v>
      </c>
    </row>
    <row r="1279" spans="1:13" x14ac:dyDescent="0.35">
      <c r="A1279" s="19" t="str">
        <f>B3&amp;C1279&amp;D1279</f>
        <v>DISTRIBUCION VOLUMEN X CRITERIO (Consumiciones)Resto frutas Ing.T.ESPAÑA</v>
      </c>
      <c r="B1279" s="19">
        <v>0</v>
      </c>
      <c r="C1279" s="19" t="s">
        <v>158</v>
      </c>
      <c r="D1279" s="19" t="s">
        <v>36</v>
      </c>
      <c r="E1279" s="20">
        <v>100</v>
      </c>
      <c r="F1279" s="20">
        <v>100</v>
      </c>
      <c r="G1279" s="20">
        <v>100</v>
      </c>
      <c r="H1279" s="20">
        <v>100</v>
      </c>
      <c r="I1279" s="20">
        <v>100</v>
      </c>
      <c r="J1279" s="20">
        <v>100</v>
      </c>
      <c r="K1279" s="20">
        <v>100</v>
      </c>
      <c r="L1279" s="20">
        <v>100</v>
      </c>
      <c r="M1279" s="51">
        <v>100</v>
      </c>
    </row>
    <row r="1280" spans="1:13" x14ac:dyDescent="0.35">
      <c r="A1280" s="19" t="str">
        <f>B3&amp;C1279&amp;D1280</f>
        <v>DISTRIBUCION VOLUMEN X CRITERIO (Consumiciones)Resto frutas Ing.BCN AM</v>
      </c>
      <c r="B1280" s="19">
        <v>0</v>
      </c>
      <c r="C1280" s="19">
        <v>0</v>
      </c>
      <c r="D1280" s="19" t="s">
        <v>1</v>
      </c>
      <c r="E1280" s="20">
        <v>1.50932404449753</v>
      </c>
      <c r="F1280" s="20">
        <v>2.35293969818632</v>
      </c>
      <c r="G1280" s="20">
        <v>5.6751723129150404</v>
      </c>
      <c r="H1280" s="20">
        <v>8.0746164815754806</v>
      </c>
      <c r="I1280" s="20">
        <v>13.599381653490401</v>
      </c>
      <c r="J1280" s="20">
        <v>21.379922394274299</v>
      </c>
      <c r="K1280" s="20">
        <v>37.707470093060302</v>
      </c>
      <c r="L1280" s="20">
        <v>36.363186585102902</v>
      </c>
      <c r="M1280" s="51">
        <v>49.058721275196802</v>
      </c>
    </row>
    <row r="1281" spans="1:13" x14ac:dyDescent="0.35">
      <c r="A1281" s="19" t="str">
        <f>B3&amp;C1279&amp;D1281</f>
        <v>DISTRIBUCION VOLUMEN X CRITERIO (Consumiciones)Resto frutas Ing.REST.CAT ARAGON</v>
      </c>
      <c r="B1281" s="19">
        <v>0</v>
      </c>
      <c r="C1281" s="19">
        <v>0</v>
      </c>
      <c r="D1281" s="19" t="s">
        <v>2</v>
      </c>
      <c r="E1281" s="20">
        <v>8.5721745805750391</v>
      </c>
      <c r="F1281" s="20">
        <v>14.472506361400701</v>
      </c>
      <c r="G1281" s="20">
        <v>14.7944839539191</v>
      </c>
      <c r="H1281" s="20">
        <v>5.9137206301168597</v>
      </c>
      <c r="I1281" s="20">
        <v>8.2585736438768098</v>
      </c>
      <c r="J1281" s="20">
        <v>12.0529961920681</v>
      </c>
      <c r="K1281" s="20">
        <v>7.6563201753685002</v>
      </c>
      <c r="L1281" s="20">
        <v>4.9969128005946697</v>
      </c>
      <c r="M1281" s="51">
        <v>8.42026331403647</v>
      </c>
    </row>
    <row r="1282" spans="1:13" x14ac:dyDescent="0.35">
      <c r="A1282" s="19" t="str">
        <f>B3&amp;C1279&amp;D1282</f>
        <v>DISTRIBUCION VOLUMEN X CRITERIO (Consumiciones)Resto frutas Ing.LEVANTE</v>
      </c>
      <c r="B1282" s="19">
        <v>0</v>
      </c>
      <c r="C1282" s="19">
        <v>0</v>
      </c>
      <c r="D1282" s="19" t="s">
        <v>3</v>
      </c>
      <c r="E1282" s="20">
        <v>9.7407321217518898</v>
      </c>
      <c r="F1282" s="20">
        <v>5.6550871912969098</v>
      </c>
      <c r="G1282" s="20">
        <v>15.6856412311872</v>
      </c>
      <c r="H1282" s="20">
        <v>20.929044769059001</v>
      </c>
      <c r="I1282" s="20">
        <v>13.746842462702199</v>
      </c>
      <c r="J1282" s="20">
        <v>25.7819770325716</v>
      </c>
      <c r="K1282" s="20">
        <v>13.572009786651799</v>
      </c>
      <c r="L1282" s="20">
        <v>15.780049813521099</v>
      </c>
      <c r="M1282" s="51">
        <v>13.847572924517699</v>
      </c>
    </row>
    <row r="1283" spans="1:13" x14ac:dyDescent="0.35">
      <c r="A1283" s="19" t="str">
        <f>B3&amp;C1279&amp;D1283</f>
        <v>DISTRIBUCION VOLUMEN X CRITERIO (Consumiciones)Resto frutas Ing.ANDALUCIA</v>
      </c>
      <c r="B1283" s="19">
        <v>0</v>
      </c>
      <c r="C1283" s="19">
        <v>0</v>
      </c>
      <c r="D1283" s="19" t="s">
        <v>4</v>
      </c>
      <c r="E1283" s="20">
        <v>16.948895084128701</v>
      </c>
      <c r="F1283" s="20">
        <v>32.013253848825101</v>
      </c>
      <c r="G1283" s="20">
        <v>7.82358082963857</v>
      </c>
      <c r="H1283" s="20">
        <v>13.974325600952699</v>
      </c>
      <c r="I1283" s="20">
        <v>7.2134403110928602</v>
      </c>
      <c r="J1283" s="20">
        <v>6.6245466192556997</v>
      </c>
      <c r="K1283" s="20">
        <v>2.6070637983058398</v>
      </c>
      <c r="L1283" s="20">
        <v>8.7921045729970793</v>
      </c>
      <c r="M1283" s="51">
        <v>3.20100001603618</v>
      </c>
    </row>
    <row r="1284" spans="1:13" x14ac:dyDescent="0.35">
      <c r="A1284" s="19" t="str">
        <f>B3&amp;C1279&amp;D1284</f>
        <v>DISTRIBUCION VOLUMEN X CRITERIO (Consumiciones)Resto frutas Ing.MDD AM</v>
      </c>
      <c r="B1284" s="19">
        <v>0</v>
      </c>
      <c r="C1284" s="19">
        <v>0</v>
      </c>
      <c r="D1284" s="19" t="s">
        <v>5</v>
      </c>
      <c r="E1284" s="20">
        <v>11.6679040007583</v>
      </c>
      <c r="F1284" s="20">
        <v>6.2022361871805298</v>
      </c>
      <c r="G1284" s="20">
        <v>4.6016441813981999</v>
      </c>
      <c r="H1284" s="20">
        <v>19.613780244738098</v>
      </c>
      <c r="I1284" s="20">
        <v>9.3539124862270508</v>
      </c>
      <c r="J1284" s="20">
        <v>10.2994877818606</v>
      </c>
      <c r="K1284" s="20">
        <v>21.721085982031902</v>
      </c>
      <c r="L1284" s="20">
        <v>7.5270326040436499</v>
      </c>
      <c r="M1284" s="51">
        <v>7.9115187863820804</v>
      </c>
    </row>
    <row r="1285" spans="1:13" x14ac:dyDescent="0.35">
      <c r="A1285" s="19" t="str">
        <f>B3&amp;C1279&amp;D1285</f>
        <v>DISTRIBUCION VOLUMEN X CRITERIO (Consumiciones)Resto frutas Ing.RTO CENTRO</v>
      </c>
      <c r="B1285" s="19">
        <v>0</v>
      </c>
      <c r="C1285" s="19">
        <v>0</v>
      </c>
      <c r="D1285" s="19" t="s">
        <v>6</v>
      </c>
      <c r="E1285" s="20">
        <v>7.1880157654470596</v>
      </c>
      <c r="F1285" s="20">
        <v>11.267061043046301</v>
      </c>
      <c r="G1285" s="20">
        <v>19.6847569633332</v>
      </c>
      <c r="H1285" s="20">
        <v>4.7346651414913596</v>
      </c>
      <c r="I1285" s="20">
        <v>5.6537247427313</v>
      </c>
      <c r="J1285" s="20">
        <v>19.261352218580299</v>
      </c>
      <c r="K1285" s="20">
        <v>8.9127718215212308</v>
      </c>
      <c r="L1285" s="20">
        <v>6.2966599519241599</v>
      </c>
      <c r="M1285" s="51">
        <v>4.75671130069437</v>
      </c>
    </row>
    <row r="1286" spans="1:13" x14ac:dyDescent="0.35">
      <c r="A1286" s="19" t="str">
        <f>B3&amp;C1279&amp;D1286</f>
        <v>DISTRIBUCION VOLUMEN X CRITERIO (Consumiciones)Resto frutas Ing.NORTE-CENTRO</v>
      </c>
      <c r="B1286" s="19">
        <v>0</v>
      </c>
      <c r="C1286" s="19">
        <v>0</v>
      </c>
      <c r="D1286" s="19" t="s">
        <v>7</v>
      </c>
      <c r="E1286" s="20">
        <v>25.908043386946702</v>
      </c>
      <c r="F1286" s="20">
        <v>20.0702749465399</v>
      </c>
      <c r="G1286" s="20">
        <v>22.705377948277601</v>
      </c>
      <c r="H1286" s="20">
        <v>7.5580689288870904</v>
      </c>
      <c r="I1286" s="20">
        <v>18.171939206590999</v>
      </c>
      <c r="J1286" s="20">
        <v>2.9116618020593301</v>
      </c>
      <c r="K1286" s="20">
        <v>2.8157308175069198</v>
      </c>
      <c r="L1286" s="20">
        <v>2.9316769586721501</v>
      </c>
      <c r="M1286" s="51">
        <v>10.362590804855801</v>
      </c>
    </row>
    <row r="1287" spans="1:13" x14ac:dyDescent="0.35">
      <c r="A1287" s="19" t="str">
        <f>B3&amp;C1279&amp;D1287</f>
        <v>DISTRIBUCION VOLUMEN X CRITERIO (Consumiciones)Resto frutas Ing.NOROESTE</v>
      </c>
      <c r="B1287" s="19">
        <v>0</v>
      </c>
      <c r="C1287" s="19">
        <v>0</v>
      </c>
      <c r="D1287" s="19" t="s">
        <v>8</v>
      </c>
      <c r="E1287" s="20">
        <v>18.464914369103798</v>
      </c>
      <c r="F1287" s="20">
        <v>7.9666338696608401</v>
      </c>
      <c r="G1287" s="20">
        <v>9.0293381602014104</v>
      </c>
      <c r="H1287" s="20">
        <v>19.201769904160201</v>
      </c>
      <c r="I1287" s="20">
        <v>24.002179433919199</v>
      </c>
      <c r="J1287" s="20">
        <v>1.6880471976667999</v>
      </c>
      <c r="K1287" s="20">
        <v>5.00753594426528</v>
      </c>
      <c r="L1287" s="20">
        <v>17.312358612300802</v>
      </c>
      <c r="M1287" s="51">
        <v>2.4416350486698</v>
      </c>
    </row>
    <row r="1288" spans="1:13" x14ac:dyDescent="0.35">
      <c r="A1288" s="19" t="str">
        <f>B3&amp;C1279&amp;D1288</f>
        <v>DISTRIBUCION VOLUMEN X CRITERIO (Consumiciones)Resto frutas Ing.&lt;2MIL</v>
      </c>
      <c r="B1288" s="19">
        <v>0</v>
      </c>
      <c r="C1288" s="19">
        <v>0</v>
      </c>
      <c r="D1288" s="19" t="s">
        <v>9</v>
      </c>
      <c r="E1288" s="20">
        <v>4.5081747880269001</v>
      </c>
      <c r="F1288" s="20">
        <v>1.8566133689937301</v>
      </c>
      <c r="G1288" s="20">
        <v>12.7392859305074</v>
      </c>
      <c r="H1288" s="20">
        <v>0.44896034037044102</v>
      </c>
      <c r="I1288" s="20">
        <v>0.52474331300132204</v>
      </c>
      <c r="J1288" s="20" t="s">
        <v>282</v>
      </c>
      <c r="K1288" s="20">
        <v>5.6130427541785899</v>
      </c>
      <c r="L1288" s="20">
        <v>1.6420928275609099</v>
      </c>
      <c r="M1288" s="51">
        <v>0.35099106784906697</v>
      </c>
    </row>
    <row r="1289" spans="1:13" x14ac:dyDescent="0.35">
      <c r="A1289" s="19" t="str">
        <f>B3&amp;C1279&amp;D1289</f>
        <v>DISTRIBUCION VOLUMEN X CRITERIO (Consumiciones)Resto frutas Ing.2-5MIL</v>
      </c>
      <c r="B1289" s="19">
        <v>0</v>
      </c>
      <c r="C1289" s="19">
        <v>0</v>
      </c>
      <c r="D1289" s="19" t="s">
        <v>10</v>
      </c>
      <c r="E1289" s="20">
        <v>2.1800071848089799</v>
      </c>
      <c r="F1289" s="20">
        <v>5.8095199655580698</v>
      </c>
      <c r="G1289" s="20">
        <v>1.40618452783146</v>
      </c>
      <c r="H1289" s="20">
        <v>5.8891361689237698</v>
      </c>
      <c r="I1289" s="20">
        <v>6.0613797135227196</v>
      </c>
      <c r="J1289" s="20">
        <v>1.6945076524649501</v>
      </c>
      <c r="K1289" s="20">
        <v>0.40021921062402499</v>
      </c>
      <c r="L1289" s="20">
        <v>0.40415100608510102</v>
      </c>
      <c r="M1289" s="51">
        <v>0.55671874148078104</v>
      </c>
    </row>
    <row r="1290" spans="1:13" x14ac:dyDescent="0.35">
      <c r="A1290" s="19" t="str">
        <f>B3&amp;C1279&amp;D1290</f>
        <v>DISTRIBUCION VOLUMEN X CRITERIO (Consumiciones)Resto frutas Ing.5-10MIL</v>
      </c>
      <c r="B1290" s="19">
        <v>0</v>
      </c>
      <c r="C1290" s="19">
        <v>0</v>
      </c>
      <c r="D1290" s="19" t="s">
        <v>11</v>
      </c>
      <c r="E1290" s="20">
        <v>23.1889821602579</v>
      </c>
      <c r="F1290" s="20">
        <v>14.372561801540501</v>
      </c>
      <c r="G1290" s="20">
        <v>4.2267075406703496</v>
      </c>
      <c r="H1290" s="20">
        <v>7.6467771450544104</v>
      </c>
      <c r="I1290" s="20">
        <v>4.6878649255109597</v>
      </c>
      <c r="J1290" s="20">
        <v>9.7701843990954593</v>
      </c>
      <c r="K1290" s="20">
        <v>5.9466880874174199</v>
      </c>
      <c r="L1290" s="20" t="s">
        <v>282</v>
      </c>
      <c r="M1290" s="51">
        <v>1.6532599945477</v>
      </c>
    </row>
    <row r="1291" spans="1:13" x14ac:dyDescent="0.35">
      <c r="A1291" s="19" t="str">
        <f>B3&amp;C1279&amp;D1291</f>
        <v>DISTRIBUCION VOLUMEN X CRITERIO (Consumiciones)Resto frutas Ing.10-30MIL</v>
      </c>
      <c r="B1291" s="19">
        <v>0</v>
      </c>
      <c r="C1291" s="19">
        <v>0</v>
      </c>
      <c r="D1291" s="19" t="s">
        <v>12</v>
      </c>
      <c r="E1291" s="20">
        <v>29.990429941741301</v>
      </c>
      <c r="F1291" s="20">
        <v>23.5322045274083</v>
      </c>
      <c r="G1291" s="20">
        <v>31.6251923978595</v>
      </c>
      <c r="H1291" s="20">
        <v>12.6583307629427</v>
      </c>
      <c r="I1291" s="20">
        <v>15.0447957047313</v>
      </c>
      <c r="J1291" s="20">
        <v>14.3531871680637</v>
      </c>
      <c r="K1291" s="20">
        <v>6.8816894968601998</v>
      </c>
      <c r="L1291" s="20">
        <v>13.373444131947901</v>
      </c>
      <c r="M1291" s="51">
        <v>15.82809859042</v>
      </c>
    </row>
    <row r="1292" spans="1:13" x14ac:dyDescent="0.35">
      <c r="A1292" s="19" t="str">
        <f>B3&amp;C1279&amp;D1292</f>
        <v>DISTRIBUCION VOLUMEN X CRITERIO (Consumiciones)Resto frutas Ing.30-100MIL</v>
      </c>
      <c r="B1292" s="19">
        <v>0</v>
      </c>
      <c r="C1292" s="19">
        <v>0</v>
      </c>
      <c r="D1292" s="19" t="s">
        <v>13</v>
      </c>
      <c r="E1292" s="20">
        <v>12.600420224141899</v>
      </c>
      <c r="F1292" s="20">
        <v>24.897468741305701</v>
      </c>
      <c r="G1292" s="20">
        <v>12.563919396841801</v>
      </c>
      <c r="H1292" s="20">
        <v>21.0274351742863</v>
      </c>
      <c r="I1292" s="20">
        <v>24.451881579566098</v>
      </c>
      <c r="J1292" s="20">
        <v>18.9246386732468</v>
      </c>
      <c r="K1292" s="20">
        <v>13.0471087429693</v>
      </c>
      <c r="L1292" s="20">
        <v>9.4553315430928802</v>
      </c>
      <c r="M1292" s="51">
        <v>9.4000737664170408</v>
      </c>
    </row>
    <row r="1293" spans="1:13" x14ac:dyDescent="0.35">
      <c r="A1293" s="19" t="str">
        <f>B3&amp;C1279&amp;D1293</f>
        <v>DISTRIBUCION VOLUMEN X CRITERIO (Consumiciones)Resto frutas Ing.100-200MIL</v>
      </c>
      <c r="B1293" s="19">
        <v>0</v>
      </c>
      <c r="C1293" s="19">
        <v>0</v>
      </c>
      <c r="D1293" s="19" t="s">
        <v>14</v>
      </c>
      <c r="E1293" s="20">
        <v>4.1837261170489004</v>
      </c>
      <c r="F1293" s="20">
        <v>3.5771557177467299</v>
      </c>
      <c r="G1293" s="20">
        <v>1.25282901635918</v>
      </c>
      <c r="H1293" s="20">
        <v>8.3069419912390003</v>
      </c>
      <c r="I1293" s="20">
        <v>4.2355693698401398</v>
      </c>
      <c r="J1293" s="20">
        <v>14.628973237640899</v>
      </c>
      <c r="K1293" s="20">
        <v>29.163814774434702</v>
      </c>
      <c r="L1293" s="20">
        <v>31.576076638166601</v>
      </c>
      <c r="M1293" s="51">
        <v>48.502862457704602</v>
      </c>
    </row>
    <row r="1294" spans="1:13" x14ac:dyDescent="0.35">
      <c r="A1294" s="19" t="str">
        <f>B3&amp;C1279&amp;D1294</f>
        <v>DISTRIBUCION VOLUMEN X CRITERIO (Consumiciones)Resto frutas Ing.200-500MIL</v>
      </c>
      <c r="B1294" s="19">
        <v>0</v>
      </c>
      <c r="C1294" s="19">
        <v>0</v>
      </c>
      <c r="D1294" s="19" t="s">
        <v>15</v>
      </c>
      <c r="E1294" s="20">
        <v>8.8694510819352104</v>
      </c>
      <c r="F1294" s="20">
        <v>7.9584346182042696</v>
      </c>
      <c r="G1294" s="20">
        <v>25.0688168973379</v>
      </c>
      <c r="H1294" s="20">
        <v>21.873127360898099</v>
      </c>
      <c r="I1294" s="20">
        <v>29.112142442682</v>
      </c>
      <c r="J1294" s="20">
        <v>24.573302759839098</v>
      </c>
      <c r="K1294" s="20">
        <v>14.899371344511099</v>
      </c>
      <c r="L1294" s="20">
        <v>23.946812481698</v>
      </c>
      <c r="M1294" s="51">
        <v>9.2476210330505602</v>
      </c>
    </row>
    <row r="1295" spans="1:13" x14ac:dyDescent="0.35">
      <c r="A1295" s="19" t="str">
        <f>B3&amp;C1279&amp;D1295</f>
        <v>DISTRIBUCION VOLUMEN X CRITERIO (Consumiciones)Resto frutas Ing.&gt;500MIL</v>
      </c>
      <c r="B1295" s="19">
        <v>0</v>
      </c>
      <c r="C1295" s="19">
        <v>0</v>
      </c>
      <c r="D1295" s="19" t="s">
        <v>16</v>
      </c>
      <c r="E1295" s="20">
        <v>14.4788207971382</v>
      </c>
      <c r="F1295" s="20">
        <v>17.996031866911199</v>
      </c>
      <c r="G1295" s="20">
        <v>11.1170653973748</v>
      </c>
      <c r="H1295" s="20">
        <v>22.149277224586701</v>
      </c>
      <c r="I1295" s="20">
        <v>15.8816309495129</v>
      </c>
      <c r="J1295" s="20">
        <v>16.055196782717299</v>
      </c>
      <c r="K1295" s="20">
        <v>24.048058640231702</v>
      </c>
      <c r="L1295" s="20">
        <v>19.6020871479185</v>
      </c>
      <c r="M1295" s="51">
        <v>14.4603794159624</v>
      </c>
    </row>
    <row r="1296" spans="1:13" x14ac:dyDescent="0.35">
      <c r="A1296" s="19" t="str">
        <f>B3&amp;C1279&amp;D1296</f>
        <v>DISTRIBUCION VOLUMEN X CRITERIO (Consumiciones)Resto frutas Ing.DE 15 A 19 AÑOS</v>
      </c>
      <c r="B1296" s="19">
        <v>0</v>
      </c>
      <c r="C1296" s="19">
        <v>0</v>
      </c>
      <c r="D1296" s="19" t="s">
        <v>39</v>
      </c>
      <c r="E1296" s="20" t="s">
        <v>282</v>
      </c>
      <c r="F1296" s="20">
        <v>1.22913531658757</v>
      </c>
      <c r="G1296" s="20">
        <v>14.0981263331962</v>
      </c>
      <c r="H1296" s="20" t="s">
        <v>282</v>
      </c>
      <c r="I1296" s="20">
        <v>3.63201862795521</v>
      </c>
      <c r="J1296" s="20" t="s">
        <v>282</v>
      </c>
      <c r="K1296" s="20" t="s">
        <v>282</v>
      </c>
      <c r="L1296" s="20" t="s">
        <v>282</v>
      </c>
      <c r="M1296" s="51" t="s">
        <v>282</v>
      </c>
    </row>
    <row r="1297" spans="1:13" x14ac:dyDescent="0.35">
      <c r="A1297" s="19" t="str">
        <f>B3&amp;C1279&amp;D1297</f>
        <v>DISTRIBUCION VOLUMEN X CRITERIO (Consumiciones)Resto frutas Ing.DE 20 A 24 AÑOS</v>
      </c>
      <c r="B1297" s="19">
        <v>0</v>
      </c>
      <c r="C1297" s="19">
        <v>0</v>
      </c>
      <c r="D1297" s="19" t="s">
        <v>40</v>
      </c>
      <c r="E1297" s="20">
        <v>0.55005469083749103</v>
      </c>
      <c r="F1297" s="20">
        <v>16.367294988251999</v>
      </c>
      <c r="G1297" s="20">
        <v>2.6158972004371401</v>
      </c>
      <c r="H1297" s="20">
        <v>1.2271881401483</v>
      </c>
      <c r="I1297" s="20">
        <v>2.0964011709609802</v>
      </c>
      <c r="J1297" s="20">
        <v>7.1444354535333696</v>
      </c>
      <c r="K1297" s="20">
        <v>6.3877730317658497</v>
      </c>
      <c r="L1297" s="20">
        <v>1.7335513613443201</v>
      </c>
      <c r="M1297" s="51">
        <v>3.9092063695697501</v>
      </c>
    </row>
    <row r="1298" spans="1:13" x14ac:dyDescent="0.35">
      <c r="A1298" s="19" t="str">
        <f>B3&amp;C1279&amp;D1298</f>
        <v>DISTRIBUCION VOLUMEN X CRITERIO (Consumiciones)Resto frutas Ing.DE 25 A 34 AÑOS</v>
      </c>
      <c r="B1298" s="19">
        <v>0</v>
      </c>
      <c r="C1298" s="19">
        <v>0</v>
      </c>
      <c r="D1298" s="19" t="s">
        <v>41</v>
      </c>
      <c r="E1298" s="20">
        <v>29.540854044428201</v>
      </c>
      <c r="F1298" s="20">
        <v>13.3531892295851</v>
      </c>
      <c r="G1298" s="20">
        <v>25.398461877714698</v>
      </c>
      <c r="H1298" s="20">
        <v>10.450296482460701</v>
      </c>
      <c r="I1298" s="20">
        <v>7.4345406343723299</v>
      </c>
      <c r="J1298" s="20">
        <v>3.95734652745608</v>
      </c>
      <c r="K1298" s="20">
        <v>6.2096875623218102</v>
      </c>
      <c r="L1298" s="20">
        <v>1.2292075611647599</v>
      </c>
      <c r="M1298" s="51">
        <v>5.4342750845908396</v>
      </c>
    </row>
    <row r="1299" spans="1:13" x14ac:dyDescent="0.35">
      <c r="A1299" s="19" t="str">
        <f>B3&amp;C1279&amp;D1299</f>
        <v>DISTRIBUCION VOLUMEN X CRITERIO (Consumiciones)Resto frutas Ing.DE 35 A 49 AÑOS</v>
      </c>
      <c r="B1299" s="19">
        <v>0</v>
      </c>
      <c r="C1299" s="19">
        <v>0</v>
      </c>
      <c r="D1299" s="19" t="s">
        <v>42</v>
      </c>
      <c r="E1299" s="20">
        <v>27.444371940616001</v>
      </c>
      <c r="F1299" s="20">
        <v>33.539076160130598</v>
      </c>
      <c r="G1299" s="20">
        <v>17.198375616302901</v>
      </c>
      <c r="H1299" s="20">
        <v>23.263901894527802</v>
      </c>
      <c r="I1299" s="20">
        <v>19.095944536897001</v>
      </c>
      <c r="J1299" s="20">
        <v>32.751803842752501</v>
      </c>
      <c r="K1299" s="20">
        <v>18.063661878267201</v>
      </c>
      <c r="L1299" s="20">
        <v>23.759307855926899</v>
      </c>
      <c r="M1299" s="51">
        <v>22.808447858368499</v>
      </c>
    </row>
    <row r="1300" spans="1:13" x14ac:dyDescent="0.35">
      <c r="A1300" s="19" t="str">
        <f>B3&amp;C1279&amp;D1300</f>
        <v>DISTRIBUCION VOLUMEN X CRITERIO (Consumiciones)Resto frutas Ing.DE 50 A 59 AÑOS</v>
      </c>
      <c r="B1300" s="19">
        <v>0</v>
      </c>
      <c r="C1300" s="19">
        <v>0</v>
      </c>
      <c r="D1300" s="19" t="s">
        <v>43</v>
      </c>
      <c r="E1300" s="20">
        <v>23.5916913742277</v>
      </c>
      <c r="F1300" s="20">
        <v>26.841785416197101</v>
      </c>
      <c r="G1300" s="20">
        <v>21.848471135791499</v>
      </c>
      <c r="H1300" s="20">
        <v>34.890653506266503</v>
      </c>
      <c r="I1300" s="20">
        <v>28.3891748641853</v>
      </c>
      <c r="J1300" s="20">
        <v>22.438619602780101</v>
      </c>
      <c r="K1300" s="20">
        <v>12.0723858310814</v>
      </c>
      <c r="L1300" s="20">
        <v>21.6115221119903</v>
      </c>
      <c r="M1300" s="51">
        <v>10.8007376641704</v>
      </c>
    </row>
    <row r="1301" spans="1:13" x14ac:dyDescent="0.35">
      <c r="A1301" s="19" t="str">
        <f>B3&amp;C1279&amp;D1301</f>
        <v>DISTRIBUCION VOLUMEN X CRITERIO (Consumiciones)Resto frutas Ing.DE 60 A 75 AÑOS</v>
      </c>
      <c r="B1301" s="19">
        <v>0</v>
      </c>
      <c r="C1301" s="19">
        <v>0</v>
      </c>
      <c r="D1301" s="19" t="s">
        <v>44</v>
      </c>
      <c r="E1301" s="20">
        <v>18.8730446041615</v>
      </c>
      <c r="F1301" s="20">
        <v>8.6695229507963703</v>
      </c>
      <c r="G1301" s="20">
        <v>18.840665626992699</v>
      </c>
      <c r="H1301" s="20">
        <v>30.167958316792902</v>
      </c>
      <c r="I1301" s="20">
        <v>39.351918953755401</v>
      </c>
      <c r="J1301" s="20">
        <v>33.707786094448998</v>
      </c>
      <c r="K1301" s="20">
        <v>57.266482431533198</v>
      </c>
      <c r="L1301" s="20">
        <v>51.666403869236298</v>
      </c>
      <c r="M1301" s="51">
        <v>57.047342003559997</v>
      </c>
    </row>
    <row r="1302" spans="1:13" x14ac:dyDescent="0.35">
      <c r="A1302" s="19" t="str">
        <f>B3&amp;C1279&amp;D1302</f>
        <v>DISTRIBUCION VOLUMEN X CRITERIO (Consumiciones)Resto frutas Ing.NIVEL ALTO</v>
      </c>
      <c r="B1302" s="19">
        <v>0</v>
      </c>
      <c r="C1302" s="19">
        <v>0</v>
      </c>
      <c r="D1302" s="19" t="s">
        <v>256</v>
      </c>
      <c r="E1302" s="20">
        <v>10.0803395325224</v>
      </c>
      <c r="F1302" s="20">
        <v>9.1691264421036394</v>
      </c>
      <c r="G1302" s="20">
        <v>9.3754223030824804</v>
      </c>
      <c r="H1302" s="20">
        <v>18.717652152143099</v>
      </c>
      <c r="I1302" s="20">
        <v>19.868514111786201</v>
      </c>
      <c r="J1302" s="20">
        <v>21.067563446453899</v>
      </c>
      <c r="K1302" s="20">
        <v>16.5847267360293</v>
      </c>
      <c r="L1302" s="20">
        <v>11.677399126010799</v>
      </c>
      <c r="M1302" s="51">
        <v>8.0862874645199607</v>
      </c>
    </row>
    <row r="1303" spans="1:13" x14ac:dyDescent="0.35">
      <c r="A1303" s="19" t="str">
        <f>B3&amp;C1279&amp;D1303</f>
        <v>DISTRIBUCION VOLUMEN X CRITERIO (Consumiciones)Resto frutas Ing.NIVEL MEDIO ALTO</v>
      </c>
      <c r="B1303" s="19">
        <v>0</v>
      </c>
      <c r="C1303" s="19">
        <v>0</v>
      </c>
      <c r="D1303" s="19" t="s">
        <v>257</v>
      </c>
      <c r="E1303" s="20">
        <v>9.5151516980538204</v>
      </c>
      <c r="F1303" s="20">
        <v>5.2620435073097704</v>
      </c>
      <c r="G1303" s="20">
        <v>10.892624428330301</v>
      </c>
      <c r="H1303" s="20">
        <v>15.074133755292401</v>
      </c>
      <c r="I1303" s="20">
        <v>11.1338194724859</v>
      </c>
      <c r="J1303" s="20">
        <v>14.1759980735646</v>
      </c>
      <c r="K1303" s="20">
        <v>5.0192098828228398</v>
      </c>
      <c r="L1303" s="20">
        <v>8.1306193062791401</v>
      </c>
      <c r="M1303" s="51">
        <v>14.2176365881429</v>
      </c>
    </row>
    <row r="1304" spans="1:13" x14ac:dyDescent="0.35">
      <c r="A1304" s="19" t="str">
        <f>B3&amp;C1279&amp;D1304</f>
        <v>DISTRIBUCION VOLUMEN X CRITERIO (Consumiciones)Resto frutas Ing.NIVEL MEDIO</v>
      </c>
      <c r="B1304" s="19">
        <v>0</v>
      </c>
      <c r="C1304" s="19">
        <v>0</v>
      </c>
      <c r="D1304" s="19" t="s">
        <v>258</v>
      </c>
      <c r="E1304" s="20">
        <v>26.7234096680167</v>
      </c>
      <c r="F1304" s="20">
        <v>45.930835887032103</v>
      </c>
      <c r="G1304" s="20">
        <v>36.439834211929998</v>
      </c>
      <c r="H1304" s="20">
        <v>24.5395413685359</v>
      </c>
      <c r="I1304" s="20">
        <v>27.141877948792001</v>
      </c>
      <c r="J1304" s="20">
        <v>36.725642081533799</v>
      </c>
      <c r="K1304" s="20">
        <v>25.198613302869902</v>
      </c>
      <c r="L1304" s="20">
        <v>30.797780595252298</v>
      </c>
      <c r="M1304" s="51">
        <v>21.870812553119801</v>
      </c>
    </row>
    <row r="1305" spans="1:13" x14ac:dyDescent="0.35">
      <c r="A1305" s="19" t="str">
        <f>B3&amp;C1279&amp;D1305</f>
        <v>DISTRIBUCION VOLUMEN X CRITERIO (Consumiciones)Resto frutas Ing.NIVEL MEDIO BAJO</v>
      </c>
      <c r="B1305" s="19">
        <v>0</v>
      </c>
      <c r="C1305" s="19">
        <v>0</v>
      </c>
      <c r="D1305" s="19" t="s">
        <v>259</v>
      </c>
      <c r="E1305" s="20">
        <v>17.287748022892099</v>
      </c>
      <c r="F1305" s="20">
        <v>14.6638839981073</v>
      </c>
      <c r="G1305" s="20">
        <v>5.1311420931384601</v>
      </c>
      <c r="H1305" s="20">
        <v>23.1140465049372</v>
      </c>
      <c r="I1305" s="20">
        <v>12.2433190606911</v>
      </c>
      <c r="J1305" s="20">
        <v>15.1532937777211</v>
      </c>
      <c r="K1305" s="20">
        <v>6.2881206788765898</v>
      </c>
      <c r="L1305" s="20">
        <v>6.96052648515409</v>
      </c>
      <c r="M1305" s="51">
        <v>8.5147356436119903</v>
      </c>
    </row>
    <row r="1306" spans="1:13" x14ac:dyDescent="0.35">
      <c r="A1306" s="19" t="str">
        <f>B3&amp;C1279&amp;D1306</f>
        <v>DISTRIBUCION VOLUMEN X CRITERIO (Consumiciones)Resto frutas Ing.HOMBRE</v>
      </c>
      <c r="B1306" s="19">
        <v>0</v>
      </c>
      <c r="C1306" s="19">
        <v>0</v>
      </c>
      <c r="D1306" s="19" t="s">
        <v>21</v>
      </c>
      <c r="E1306" s="20">
        <v>38.102244705115503</v>
      </c>
      <c r="F1306" s="20">
        <v>31.998099195204102</v>
      </c>
      <c r="G1306" s="20">
        <v>26.701309697470801</v>
      </c>
      <c r="H1306" s="20">
        <v>30.199854213896199</v>
      </c>
      <c r="I1306" s="20">
        <v>31.738139754261098</v>
      </c>
      <c r="J1306" s="20">
        <v>38.890055540466001</v>
      </c>
      <c r="K1306" s="20">
        <v>38.2603839567657</v>
      </c>
      <c r="L1306" s="20">
        <v>28.333652444498799</v>
      </c>
      <c r="M1306" s="51">
        <v>18.9823505829151</v>
      </c>
    </row>
    <row r="1307" spans="1:13" x14ac:dyDescent="0.35">
      <c r="A1307" s="19" t="str">
        <f>B3&amp;C1279&amp;D1307</f>
        <v>DISTRIBUCION VOLUMEN X CRITERIO (Consumiciones)Resto frutas Ing.MUJER</v>
      </c>
      <c r="B1307" s="19">
        <v>0</v>
      </c>
      <c r="C1307" s="19">
        <v>0</v>
      </c>
      <c r="D1307" s="19" t="s">
        <v>22</v>
      </c>
      <c r="E1307" s="20">
        <v>61.897766472247604</v>
      </c>
      <c r="F1307" s="20">
        <v>68.001900804795895</v>
      </c>
      <c r="G1307" s="20">
        <v>73.298690302529195</v>
      </c>
      <c r="H1307" s="20">
        <v>69.800145786103897</v>
      </c>
      <c r="I1307" s="20">
        <v>68.261860245738902</v>
      </c>
      <c r="J1307" s="20">
        <v>61.109944459533999</v>
      </c>
      <c r="K1307" s="20">
        <v>61.7396160432343</v>
      </c>
      <c r="L1307" s="20">
        <v>71.666347555501204</v>
      </c>
      <c r="M1307" s="51">
        <v>81.017655831555999</v>
      </c>
    </row>
    <row r="1308" spans="1:13" x14ac:dyDescent="0.35">
      <c r="A1308" s="19" t="str">
        <f>B3&amp;C1308&amp;D1308</f>
        <v>DISTRIBUCION VOLUMEN X CRITERIO (Consumiciones)Mermeladas Ing.T.ESPAÑA</v>
      </c>
      <c r="B1308" s="19">
        <v>0</v>
      </c>
      <c r="C1308" s="19" t="s">
        <v>188</v>
      </c>
      <c r="D1308" s="19" t="s">
        <v>36</v>
      </c>
      <c r="E1308" s="20">
        <v>100</v>
      </c>
      <c r="F1308" s="20">
        <v>100</v>
      </c>
      <c r="G1308" s="20">
        <v>100</v>
      </c>
      <c r="H1308" s="20">
        <v>100</v>
      </c>
      <c r="I1308" s="20">
        <v>100</v>
      </c>
      <c r="J1308" s="20">
        <v>100</v>
      </c>
      <c r="K1308" s="20">
        <v>100</v>
      </c>
      <c r="L1308" s="20">
        <v>100</v>
      </c>
      <c r="M1308" s="51">
        <v>100</v>
      </c>
    </row>
    <row r="1309" spans="1:13" x14ac:dyDescent="0.35">
      <c r="A1309" s="19" t="str">
        <f>B3&amp;C1308&amp;D1309</f>
        <v>DISTRIBUCION VOLUMEN X CRITERIO (Consumiciones)Mermeladas Ing.BCN AM</v>
      </c>
      <c r="B1309" s="19">
        <v>0</v>
      </c>
      <c r="C1309" s="19">
        <v>0</v>
      </c>
      <c r="D1309" s="19" t="s">
        <v>1</v>
      </c>
      <c r="E1309" s="20">
        <v>2.5854006005442098</v>
      </c>
      <c r="F1309" s="20">
        <v>3.34435998735596</v>
      </c>
      <c r="G1309" s="20">
        <v>0.56234406916735002</v>
      </c>
      <c r="H1309" s="20">
        <v>1.14292855675983</v>
      </c>
      <c r="I1309" s="20">
        <v>4.6683373677616196</v>
      </c>
      <c r="J1309" s="20">
        <v>1.7365797358589401</v>
      </c>
      <c r="K1309" s="20">
        <v>1.79337942600994</v>
      </c>
      <c r="L1309" s="20">
        <v>2.5045633330328698</v>
      </c>
      <c r="M1309" s="51">
        <v>0.31458885670901199</v>
      </c>
    </row>
    <row r="1310" spans="1:13" x14ac:dyDescent="0.35">
      <c r="A1310" s="19" t="str">
        <f>B3&amp;C1308&amp;D1310</f>
        <v>DISTRIBUCION VOLUMEN X CRITERIO (Consumiciones)Mermeladas Ing.REST.CAT ARAGON</v>
      </c>
      <c r="B1310" s="19">
        <v>0</v>
      </c>
      <c r="C1310" s="19">
        <v>0</v>
      </c>
      <c r="D1310" s="19" t="s">
        <v>2</v>
      </c>
      <c r="E1310" s="20">
        <v>4.4576721057506701</v>
      </c>
      <c r="F1310" s="20">
        <v>0.91246557715188903</v>
      </c>
      <c r="G1310" s="20">
        <v>1.68418339596038</v>
      </c>
      <c r="H1310" s="20">
        <v>2.8786718498902499</v>
      </c>
      <c r="I1310" s="20">
        <v>0.338584837088517</v>
      </c>
      <c r="J1310" s="20">
        <v>2.1279281421923102</v>
      </c>
      <c r="K1310" s="20">
        <v>0.45583678762126001</v>
      </c>
      <c r="L1310" s="20">
        <v>4.7117502247407304</v>
      </c>
      <c r="M1310" s="51">
        <v>1.64697398642075</v>
      </c>
    </row>
    <row r="1311" spans="1:13" x14ac:dyDescent="0.35">
      <c r="A1311" s="19" t="str">
        <f>B3&amp;C1308&amp;D1311</f>
        <v>DISTRIBUCION VOLUMEN X CRITERIO (Consumiciones)Mermeladas Ing.LEVANTE</v>
      </c>
      <c r="B1311" s="19">
        <v>0</v>
      </c>
      <c r="C1311" s="19">
        <v>0</v>
      </c>
      <c r="D1311" s="19" t="s">
        <v>3</v>
      </c>
      <c r="E1311" s="20">
        <v>23.619082355447802</v>
      </c>
      <c r="F1311" s="20">
        <v>22.717806905587601</v>
      </c>
      <c r="G1311" s="20">
        <v>15.1160843498402</v>
      </c>
      <c r="H1311" s="20">
        <v>15.427722982476601</v>
      </c>
      <c r="I1311" s="20">
        <v>16.055990708092999</v>
      </c>
      <c r="J1311" s="20">
        <v>19.0454269220191</v>
      </c>
      <c r="K1311" s="20">
        <v>20.553328023528401</v>
      </c>
      <c r="L1311" s="20">
        <v>20.9861397704599</v>
      </c>
      <c r="M1311" s="51">
        <v>24.0042178900039</v>
      </c>
    </row>
    <row r="1312" spans="1:13" x14ac:dyDescent="0.35">
      <c r="A1312" s="19" t="str">
        <f>B3&amp;C1308&amp;D1312</f>
        <v>DISTRIBUCION VOLUMEN X CRITERIO (Consumiciones)Mermeladas Ing.ANDALUCIA</v>
      </c>
      <c r="B1312" s="19">
        <v>0</v>
      </c>
      <c r="C1312" s="19">
        <v>0</v>
      </c>
      <c r="D1312" s="19" t="s">
        <v>4</v>
      </c>
      <c r="E1312" s="20">
        <v>37.911754668843002</v>
      </c>
      <c r="F1312" s="20">
        <v>38.644697618137798</v>
      </c>
      <c r="G1312" s="20">
        <v>36.229967302393803</v>
      </c>
      <c r="H1312" s="20">
        <v>41.150422292172401</v>
      </c>
      <c r="I1312" s="20">
        <v>37.999722467317902</v>
      </c>
      <c r="J1312" s="20">
        <v>41.041710591687398</v>
      </c>
      <c r="K1312" s="20">
        <v>32.113089345708701</v>
      </c>
      <c r="L1312" s="20">
        <v>20.553833626085002</v>
      </c>
      <c r="M1312" s="51">
        <v>34.922628582448397</v>
      </c>
    </row>
    <row r="1313" spans="1:13" x14ac:dyDescent="0.35">
      <c r="A1313" s="19" t="str">
        <f>B3&amp;C1308&amp;D1313</f>
        <v>DISTRIBUCION VOLUMEN X CRITERIO (Consumiciones)Mermeladas Ing.MDD AM</v>
      </c>
      <c r="B1313" s="19">
        <v>0</v>
      </c>
      <c r="C1313" s="19">
        <v>0</v>
      </c>
      <c r="D1313" s="19" t="s">
        <v>5</v>
      </c>
      <c r="E1313" s="20">
        <v>5.1999337342980096</v>
      </c>
      <c r="F1313" s="20">
        <v>5.4627401732019196</v>
      </c>
      <c r="G1313" s="20">
        <v>7.9572050444498403</v>
      </c>
      <c r="H1313" s="20">
        <v>8.0030829461934196</v>
      </c>
      <c r="I1313" s="20">
        <v>7.7464879930862596</v>
      </c>
      <c r="J1313" s="20">
        <v>6.0557901871078199</v>
      </c>
      <c r="K1313" s="20">
        <v>16.534130250278402</v>
      </c>
      <c r="L1313" s="20">
        <v>17.786690598407201</v>
      </c>
      <c r="M1313" s="51">
        <v>10.751741926460801</v>
      </c>
    </row>
    <row r="1314" spans="1:13" x14ac:dyDescent="0.35">
      <c r="A1314" s="19" t="str">
        <f>B3&amp;C1308&amp;D1314</f>
        <v>DISTRIBUCION VOLUMEN X CRITERIO (Consumiciones)Mermeladas Ing.RTO CENTRO</v>
      </c>
      <c r="B1314" s="19">
        <v>0</v>
      </c>
      <c r="C1314" s="19">
        <v>0</v>
      </c>
      <c r="D1314" s="19" t="s">
        <v>6</v>
      </c>
      <c r="E1314" s="20">
        <v>8.8309375964870096</v>
      </c>
      <c r="F1314" s="20">
        <v>7.6917084158498801</v>
      </c>
      <c r="G1314" s="20">
        <v>17.927049418383401</v>
      </c>
      <c r="H1314" s="20">
        <v>9.4350569751546907</v>
      </c>
      <c r="I1314" s="20">
        <v>8.7376734100932101</v>
      </c>
      <c r="J1314" s="20">
        <v>6.5473146339808599</v>
      </c>
      <c r="K1314" s="20">
        <v>9.0506291125709595</v>
      </c>
      <c r="L1314" s="20">
        <v>11.337417442803799</v>
      </c>
      <c r="M1314" s="51">
        <v>6.8188809105187103</v>
      </c>
    </row>
    <row r="1315" spans="1:13" x14ac:dyDescent="0.35">
      <c r="A1315" s="19" t="str">
        <f>B3&amp;C1308&amp;D1315</f>
        <v>DISTRIBUCION VOLUMEN X CRITERIO (Consumiciones)Mermeladas Ing.NORTE-CENTRO</v>
      </c>
      <c r="B1315" s="19">
        <v>0</v>
      </c>
      <c r="C1315" s="19">
        <v>0</v>
      </c>
      <c r="D1315" s="19" t="s">
        <v>7</v>
      </c>
      <c r="E1315" s="20">
        <v>16.4086878488203</v>
      </c>
      <c r="F1315" s="20">
        <v>16.780440466622</v>
      </c>
      <c r="G1315" s="20">
        <v>18.255713053162399</v>
      </c>
      <c r="H1315" s="20">
        <v>18.140249101225699</v>
      </c>
      <c r="I1315" s="20">
        <v>20.408520857547799</v>
      </c>
      <c r="J1315" s="20">
        <v>21.9847129984745</v>
      </c>
      <c r="K1315" s="20">
        <v>16.342687960294299</v>
      </c>
      <c r="L1315" s="20">
        <v>16.711437171263398</v>
      </c>
      <c r="M1315" s="51">
        <v>17.3604439143548</v>
      </c>
    </row>
    <row r="1316" spans="1:13" x14ac:dyDescent="0.35">
      <c r="A1316" s="19" t="str">
        <f>B3&amp;C1308&amp;D1316</f>
        <v>DISTRIBUCION VOLUMEN X CRITERIO (Consumiciones)Mermeladas Ing.NOROESTE</v>
      </c>
      <c r="B1316" s="19">
        <v>0</v>
      </c>
      <c r="C1316" s="19">
        <v>0</v>
      </c>
      <c r="D1316" s="19" t="s">
        <v>8</v>
      </c>
      <c r="E1316" s="20">
        <v>0.98649588051228598</v>
      </c>
      <c r="F1316" s="20">
        <v>4.4457798326979603</v>
      </c>
      <c r="G1316" s="20">
        <v>2.2674604473672599</v>
      </c>
      <c r="H1316" s="20">
        <v>3.82187149686176</v>
      </c>
      <c r="I1316" s="20">
        <v>4.0446974642012004</v>
      </c>
      <c r="J1316" s="20">
        <v>1.4605367886791301</v>
      </c>
      <c r="K1316" s="20">
        <v>3.1569226564080499</v>
      </c>
      <c r="L1316" s="20">
        <v>5.4081617426724797</v>
      </c>
      <c r="M1316" s="51">
        <v>4.1805301224495501</v>
      </c>
    </row>
    <row r="1317" spans="1:13" x14ac:dyDescent="0.35">
      <c r="A1317" s="19" t="str">
        <f>B3&amp;C1308&amp;D1317</f>
        <v>DISTRIBUCION VOLUMEN X CRITERIO (Consumiciones)Mermeladas Ing.&lt;2MIL</v>
      </c>
      <c r="B1317" s="19">
        <v>0</v>
      </c>
      <c r="C1317" s="19">
        <v>0</v>
      </c>
      <c r="D1317" s="19" t="s">
        <v>9</v>
      </c>
      <c r="E1317" s="20">
        <v>1.98340378202015</v>
      </c>
      <c r="F1317" s="20">
        <v>2.2790250474631399</v>
      </c>
      <c r="G1317" s="20">
        <v>3.20954141804964</v>
      </c>
      <c r="H1317" s="20">
        <v>0.67597736495648897</v>
      </c>
      <c r="I1317" s="20">
        <v>4.1051796500469999</v>
      </c>
      <c r="J1317" s="20">
        <v>3.94479345330548</v>
      </c>
      <c r="K1317" s="20">
        <v>3.1946767514098</v>
      </c>
      <c r="L1317" s="20" t="s">
        <v>282</v>
      </c>
      <c r="M1317" s="51">
        <v>0.85289201923611502</v>
      </c>
    </row>
    <row r="1318" spans="1:13" x14ac:dyDescent="0.35">
      <c r="A1318" s="19" t="str">
        <f>B3&amp;C1308&amp;D1318</f>
        <v>DISTRIBUCION VOLUMEN X CRITERIO (Consumiciones)Mermeladas Ing.2-5MIL</v>
      </c>
      <c r="B1318" s="19">
        <v>0</v>
      </c>
      <c r="C1318" s="19">
        <v>0</v>
      </c>
      <c r="D1318" s="19" t="s">
        <v>10</v>
      </c>
      <c r="E1318" s="20">
        <v>2.4417213915436302</v>
      </c>
      <c r="F1318" s="20">
        <v>0.78470559294287301</v>
      </c>
      <c r="G1318" s="20">
        <v>0.18772782969063501</v>
      </c>
      <c r="H1318" s="20" t="s">
        <v>282</v>
      </c>
      <c r="I1318" s="20">
        <v>6.9525572179543901E-2</v>
      </c>
      <c r="J1318" s="20">
        <v>1.17304077384882</v>
      </c>
      <c r="K1318" s="20">
        <v>0.94443272564206104</v>
      </c>
      <c r="L1318" s="20">
        <v>0.220876281753002</v>
      </c>
      <c r="M1318" s="51">
        <v>1.2344179998054201</v>
      </c>
    </row>
    <row r="1319" spans="1:13" x14ac:dyDescent="0.35">
      <c r="A1319" s="19" t="str">
        <f>B3&amp;C1308&amp;D1319</f>
        <v>DISTRIBUCION VOLUMEN X CRITERIO (Consumiciones)Mermeladas Ing.5-10MIL</v>
      </c>
      <c r="B1319" s="19">
        <v>0</v>
      </c>
      <c r="C1319" s="19">
        <v>0</v>
      </c>
      <c r="D1319" s="19" t="s">
        <v>11</v>
      </c>
      <c r="E1319" s="20">
        <v>3.5662747300169202</v>
      </c>
      <c r="F1319" s="20">
        <v>3.1248072339694501</v>
      </c>
      <c r="G1319" s="20">
        <v>0.67136114775713895</v>
      </c>
      <c r="H1319" s="20">
        <v>1.0139659736164699</v>
      </c>
      <c r="I1319" s="20">
        <v>2.4821330783308801</v>
      </c>
      <c r="J1319" s="20">
        <v>1.29581551710176</v>
      </c>
      <c r="K1319" s="20">
        <v>0.93091776790423697</v>
      </c>
      <c r="L1319" s="20">
        <v>1.9907871528699801</v>
      </c>
      <c r="M1319" s="51">
        <v>2.2084765212375599</v>
      </c>
    </row>
    <row r="1320" spans="1:13" x14ac:dyDescent="0.35">
      <c r="A1320" s="19" t="str">
        <f>B3&amp;C1308&amp;D1320</f>
        <v>DISTRIBUCION VOLUMEN X CRITERIO (Consumiciones)Mermeladas Ing.10-30MIL</v>
      </c>
      <c r="B1320" s="19">
        <v>0</v>
      </c>
      <c r="C1320" s="19">
        <v>0</v>
      </c>
      <c r="D1320" s="19" t="s">
        <v>12</v>
      </c>
      <c r="E1320" s="20">
        <v>9.7246181596913104</v>
      </c>
      <c r="F1320" s="20">
        <v>14.1050814244992</v>
      </c>
      <c r="G1320" s="20">
        <v>11.0323165452106</v>
      </c>
      <c r="H1320" s="20">
        <v>10.5172844739068</v>
      </c>
      <c r="I1320" s="20">
        <v>9.7030923948190395</v>
      </c>
      <c r="J1320" s="20">
        <v>13.1610811063196</v>
      </c>
      <c r="K1320" s="20">
        <v>12.5436693314288</v>
      </c>
      <c r="L1320" s="20">
        <v>9.0459908447084203</v>
      </c>
      <c r="M1320" s="51">
        <v>21.3195532711125</v>
      </c>
    </row>
    <row r="1321" spans="1:13" x14ac:dyDescent="0.35">
      <c r="A1321" s="19" t="str">
        <f>B3&amp;C1308&amp;D1321</f>
        <v>DISTRIBUCION VOLUMEN X CRITERIO (Consumiciones)Mermeladas Ing.30-100MIL</v>
      </c>
      <c r="B1321" s="19">
        <v>0</v>
      </c>
      <c r="C1321" s="19">
        <v>0</v>
      </c>
      <c r="D1321" s="19" t="s">
        <v>13</v>
      </c>
      <c r="E1321" s="20">
        <v>16.5191547602066</v>
      </c>
      <c r="F1321" s="20">
        <v>16.478257526845901</v>
      </c>
      <c r="G1321" s="20">
        <v>22.568901056196299</v>
      </c>
      <c r="H1321" s="20">
        <v>18.162719382359601</v>
      </c>
      <c r="I1321" s="20">
        <v>22.627896143161799</v>
      </c>
      <c r="J1321" s="20">
        <v>20.5772495507793</v>
      </c>
      <c r="K1321" s="20">
        <v>16.540423858886701</v>
      </c>
      <c r="L1321" s="20">
        <v>23.814462217977798</v>
      </c>
      <c r="M1321" s="51">
        <v>13.2724328681826</v>
      </c>
    </row>
    <row r="1322" spans="1:13" x14ac:dyDescent="0.35">
      <c r="A1322" s="19" t="str">
        <f>B3&amp;C1308&amp;D1322</f>
        <v>DISTRIBUCION VOLUMEN X CRITERIO (Consumiciones)Mermeladas Ing.100-200MIL</v>
      </c>
      <c r="B1322" s="19">
        <v>0</v>
      </c>
      <c r="C1322" s="19">
        <v>0</v>
      </c>
      <c r="D1322" s="19" t="s">
        <v>14</v>
      </c>
      <c r="E1322" s="20">
        <v>20.2243193320706</v>
      </c>
      <c r="F1322" s="20">
        <v>23.5520656651127</v>
      </c>
      <c r="G1322" s="20">
        <v>19.047090241121101</v>
      </c>
      <c r="H1322" s="20">
        <v>22.075235284660199</v>
      </c>
      <c r="I1322" s="20">
        <v>19.803245843404301</v>
      </c>
      <c r="J1322" s="20">
        <v>26.160076515258201</v>
      </c>
      <c r="K1322" s="20">
        <v>28.5882906926057</v>
      </c>
      <c r="L1322" s="20">
        <v>20.830587517327601</v>
      </c>
      <c r="M1322" s="51">
        <v>21.903286488158098</v>
      </c>
    </row>
    <row r="1323" spans="1:13" x14ac:dyDescent="0.35">
      <c r="A1323" s="19" t="str">
        <f>B3&amp;C1308&amp;D1323</f>
        <v>DISTRIBUCION VOLUMEN X CRITERIO (Consumiciones)Mermeladas Ing.200-500MIL</v>
      </c>
      <c r="B1323" s="19">
        <v>0</v>
      </c>
      <c r="C1323" s="19">
        <v>0</v>
      </c>
      <c r="D1323" s="19" t="s">
        <v>15</v>
      </c>
      <c r="E1323" s="20">
        <v>34.344980689054999</v>
      </c>
      <c r="F1323" s="20">
        <v>28.347067506584001</v>
      </c>
      <c r="G1323" s="20">
        <v>35.091209764224899</v>
      </c>
      <c r="H1323" s="20">
        <v>33.261670557627603</v>
      </c>
      <c r="I1323" s="20">
        <v>31.2497469880756</v>
      </c>
      <c r="J1323" s="20">
        <v>23.918182368660801</v>
      </c>
      <c r="K1323" s="20">
        <v>22.149810338919998</v>
      </c>
      <c r="L1323" s="20">
        <v>25.812142333356899</v>
      </c>
      <c r="M1323" s="51">
        <v>26.193939546616999</v>
      </c>
    </row>
    <row r="1324" spans="1:13" x14ac:dyDescent="0.35">
      <c r="A1324" s="19" t="str">
        <f>B3&amp;C1308&amp;D1324</f>
        <v>DISTRIBUCION VOLUMEN X CRITERIO (Consumiciones)Mermeladas Ing.&gt;500MIL</v>
      </c>
      <c r="B1324" s="19">
        <v>0</v>
      </c>
      <c r="C1324" s="19">
        <v>0</v>
      </c>
      <c r="D1324" s="19" t="s">
        <v>16</v>
      </c>
      <c r="E1324" s="20">
        <v>11.195500071321399</v>
      </c>
      <c r="F1324" s="20">
        <v>11.328993456540699</v>
      </c>
      <c r="G1324" s="20">
        <v>8.1918649790782307</v>
      </c>
      <c r="H1324" s="20">
        <v>14.293147996328599</v>
      </c>
      <c r="I1324" s="20">
        <v>9.9591857779202808</v>
      </c>
      <c r="J1324" s="20">
        <v>9.7697523978501604</v>
      </c>
      <c r="K1324" s="20">
        <v>15.107780476340899</v>
      </c>
      <c r="L1324" s="20">
        <v>18.28515517464</v>
      </c>
      <c r="M1324" s="51">
        <v>13.015009538138701</v>
      </c>
    </row>
    <row r="1325" spans="1:13" x14ac:dyDescent="0.35">
      <c r="A1325" s="19" t="str">
        <f>B3&amp;C1308&amp;D1325</f>
        <v>DISTRIBUCION VOLUMEN X CRITERIO (Consumiciones)Mermeladas Ing.DE 15 A 19 AÑOS</v>
      </c>
      <c r="B1325" s="19">
        <v>0</v>
      </c>
      <c r="C1325" s="19">
        <v>0</v>
      </c>
      <c r="D1325" s="19" t="s">
        <v>39</v>
      </c>
      <c r="E1325" s="20">
        <v>1.9405080250112401</v>
      </c>
      <c r="F1325" s="20" t="s">
        <v>282</v>
      </c>
      <c r="G1325" s="20" t="s">
        <v>282</v>
      </c>
      <c r="H1325" s="20" t="s">
        <v>282</v>
      </c>
      <c r="I1325" s="20" t="s">
        <v>282</v>
      </c>
      <c r="J1325" s="20" t="s">
        <v>282</v>
      </c>
      <c r="K1325" s="20" t="s">
        <v>282</v>
      </c>
      <c r="L1325" s="20" t="s">
        <v>282</v>
      </c>
      <c r="M1325" s="51" t="s">
        <v>282</v>
      </c>
    </row>
    <row r="1326" spans="1:13" x14ac:dyDescent="0.35">
      <c r="A1326" s="19" t="str">
        <f>B3&amp;C1308&amp;D1326</f>
        <v>DISTRIBUCION VOLUMEN X CRITERIO (Consumiciones)Mermeladas Ing.DE 20 A 24 AÑOS</v>
      </c>
      <c r="B1326" s="19">
        <v>0</v>
      </c>
      <c r="C1326" s="19">
        <v>0</v>
      </c>
      <c r="D1326" s="19" t="s">
        <v>40</v>
      </c>
      <c r="E1326" s="20" t="s">
        <v>282</v>
      </c>
      <c r="F1326" s="20">
        <v>0.72997238496689099</v>
      </c>
      <c r="G1326" s="20">
        <v>2.17813828631594</v>
      </c>
      <c r="H1326" s="20" t="s">
        <v>282</v>
      </c>
      <c r="I1326" s="20">
        <v>0.22501858441817099</v>
      </c>
      <c r="J1326" s="20">
        <v>0.61259831605149795</v>
      </c>
      <c r="K1326" s="20">
        <v>1.0218499409394</v>
      </c>
      <c r="L1326" s="20" t="s">
        <v>282</v>
      </c>
      <c r="M1326" s="51">
        <v>0.85289201923611502</v>
      </c>
    </row>
    <row r="1327" spans="1:13" x14ac:dyDescent="0.35">
      <c r="A1327" s="19" t="str">
        <f>B3&amp;C1308&amp;D1327</f>
        <v>DISTRIBUCION VOLUMEN X CRITERIO (Consumiciones)Mermeladas Ing.DE 25 A 34 AÑOS</v>
      </c>
      <c r="B1327" s="19">
        <v>0</v>
      </c>
      <c r="C1327" s="19">
        <v>0</v>
      </c>
      <c r="D1327" s="19" t="s">
        <v>41</v>
      </c>
      <c r="E1327" s="20">
        <v>2.1101130128143799</v>
      </c>
      <c r="F1327" s="20">
        <v>3.6896291331883302</v>
      </c>
      <c r="G1327" s="20">
        <v>2.2020522536235299</v>
      </c>
      <c r="H1327" s="20">
        <v>1.4394733745623101</v>
      </c>
      <c r="I1327" s="20">
        <v>1.6821199468861301</v>
      </c>
      <c r="J1327" s="20">
        <v>0.624509979156742</v>
      </c>
      <c r="K1327" s="20" t="s">
        <v>282</v>
      </c>
      <c r="L1327" s="20">
        <v>1.6138196056744301</v>
      </c>
      <c r="M1327" s="51">
        <v>0.65547969540501505</v>
      </c>
    </row>
    <row r="1328" spans="1:13" x14ac:dyDescent="0.35">
      <c r="A1328" s="19" t="str">
        <f>B3&amp;C1308&amp;D1328</f>
        <v>DISTRIBUCION VOLUMEN X CRITERIO (Consumiciones)Mermeladas Ing.DE 35 A 49 AÑOS</v>
      </c>
      <c r="B1328" s="19">
        <v>0</v>
      </c>
      <c r="C1328" s="19">
        <v>0</v>
      </c>
      <c r="D1328" s="19" t="s">
        <v>42</v>
      </c>
      <c r="E1328" s="20">
        <v>11.5449026869207</v>
      </c>
      <c r="F1328" s="20">
        <v>15.2408707095287</v>
      </c>
      <c r="G1328" s="20">
        <v>13.420475024573101</v>
      </c>
      <c r="H1328" s="20">
        <v>14.3438980563797</v>
      </c>
      <c r="I1328" s="20">
        <v>14.416010211913701</v>
      </c>
      <c r="J1328" s="20">
        <v>16.886497260173002</v>
      </c>
      <c r="K1328" s="20">
        <v>13.7408259589441</v>
      </c>
      <c r="L1328" s="20">
        <v>11.1269011603686</v>
      </c>
      <c r="M1328" s="51">
        <v>8.8626323438455596</v>
      </c>
    </row>
    <row r="1329" spans="1:13" x14ac:dyDescent="0.35">
      <c r="A1329" s="19" t="str">
        <f>B3&amp;C1308&amp;D1329</f>
        <v>DISTRIBUCION VOLUMEN X CRITERIO (Consumiciones)Mermeladas Ing.DE 50 A 59 AÑOS</v>
      </c>
      <c r="B1329" s="19">
        <v>0</v>
      </c>
      <c r="C1329" s="19">
        <v>0</v>
      </c>
      <c r="D1329" s="19" t="s">
        <v>43</v>
      </c>
      <c r="E1329" s="20">
        <v>44.705650279597897</v>
      </c>
      <c r="F1329" s="20">
        <v>40.655732629885797</v>
      </c>
      <c r="G1329" s="20">
        <v>30.6746431816339</v>
      </c>
      <c r="H1329" s="20">
        <v>37.295617512705199</v>
      </c>
      <c r="I1329" s="20">
        <v>41.8353832418194</v>
      </c>
      <c r="J1329" s="20">
        <v>46.056144748658902</v>
      </c>
      <c r="K1329" s="20">
        <v>48.054929493231697</v>
      </c>
      <c r="L1329" s="20">
        <v>55.087941228777503</v>
      </c>
      <c r="M1329" s="51">
        <v>52.499363689748201</v>
      </c>
    </row>
    <row r="1330" spans="1:13" x14ac:dyDescent="0.35">
      <c r="A1330" s="19" t="str">
        <f>B3&amp;C1308&amp;D1330</f>
        <v>DISTRIBUCION VOLUMEN X CRITERIO (Consumiciones)Mermeladas Ing.DE 60 A 75 AÑOS</v>
      </c>
      <c r="B1330" s="19">
        <v>0</v>
      </c>
      <c r="C1330" s="19">
        <v>0</v>
      </c>
      <c r="D1330" s="19" t="s">
        <v>44</v>
      </c>
      <c r="E1330" s="20">
        <v>39.698798008778802</v>
      </c>
      <c r="F1330" s="20">
        <v>39.683801666573103</v>
      </c>
      <c r="G1330" s="20">
        <v>51.524698334578197</v>
      </c>
      <c r="H1330" s="20">
        <v>46.9210178476335</v>
      </c>
      <c r="I1330" s="20">
        <v>41.841475668258603</v>
      </c>
      <c r="J1330" s="20">
        <v>35.820244589106203</v>
      </c>
      <c r="K1330" s="20">
        <v>37.182402163533197</v>
      </c>
      <c r="L1330" s="20">
        <v>32.171345618347601</v>
      </c>
      <c r="M1330" s="51">
        <v>37.129626170984601</v>
      </c>
    </row>
    <row r="1331" spans="1:13" x14ac:dyDescent="0.35">
      <c r="A1331" s="19" t="str">
        <f>B3&amp;C1308&amp;D1331</f>
        <v>DISTRIBUCION VOLUMEN X CRITERIO (Consumiciones)Mermeladas Ing.NIVEL ALTO</v>
      </c>
      <c r="B1331" s="19">
        <v>0</v>
      </c>
      <c r="C1331" s="19">
        <v>0</v>
      </c>
      <c r="D1331" s="19" t="s">
        <v>256</v>
      </c>
      <c r="E1331" s="20">
        <v>30.190644799586899</v>
      </c>
      <c r="F1331" s="20">
        <v>30.0802891704732</v>
      </c>
      <c r="G1331" s="20">
        <v>33.841532674770903</v>
      </c>
      <c r="H1331" s="20">
        <v>37.658227614499197</v>
      </c>
      <c r="I1331" s="20">
        <v>32.302266523617199</v>
      </c>
      <c r="J1331" s="20">
        <v>22.635938971640201</v>
      </c>
      <c r="K1331" s="20">
        <v>22.769962883902</v>
      </c>
      <c r="L1331" s="20">
        <v>26.345231598667901</v>
      </c>
      <c r="M1331" s="51">
        <v>35.104270184716697</v>
      </c>
    </row>
    <row r="1332" spans="1:13" x14ac:dyDescent="0.35">
      <c r="A1332" s="19" t="str">
        <f>B3&amp;C1308&amp;D1332</f>
        <v>DISTRIBUCION VOLUMEN X CRITERIO (Consumiciones)Mermeladas Ing.NIVEL MEDIO ALTO</v>
      </c>
      <c r="B1332" s="19">
        <v>0</v>
      </c>
      <c r="C1332" s="19">
        <v>0</v>
      </c>
      <c r="D1332" s="19" t="s">
        <v>257</v>
      </c>
      <c r="E1332" s="20">
        <v>11.3482813349199</v>
      </c>
      <c r="F1332" s="20">
        <v>15.979672306383</v>
      </c>
      <c r="G1332" s="20">
        <v>13.817809887028201</v>
      </c>
      <c r="H1332" s="20">
        <v>9.0580788854504295</v>
      </c>
      <c r="I1332" s="20">
        <v>7.4216438433966498</v>
      </c>
      <c r="J1332" s="20">
        <v>8.0123439947413999</v>
      </c>
      <c r="K1332" s="20">
        <v>16.702459991325</v>
      </c>
      <c r="L1332" s="20">
        <v>16.897442097287801</v>
      </c>
      <c r="M1332" s="51">
        <v>9.7439915372908192</v>
      </c>
    </row>
    <row r="1333" spans="1:13" x14ac:dyDescent="0.35">
      <c r="A1333" s="19" t="str">
        <f>B3&amp;C1308&amp;D1333</f>
        <v>DISTRIBUCION VOLUMEN X CRITERIO (Consumiciones)Mermeladas Ing.NIVEL MEDIO</v>
      </c>
      <c r="B1333" s="19">
        <v>0</v>
      </c>
      <c r="C1333" s="19">
        <v>0</v>
      </c>
      <c r="D1333" s="19" t="s">
        <v>258</v>
      </c>
      <c r="E1333" s="20">
        <v>22.318107870451499</v>
      </c>
      <c r="F1333" s="20">
        <v>21.992309442903501</v>
      </c>
      <c r="G1333" s="20">
        <v>19.332360835143099</v>
      </c>
      <c r="H1333" s="20">
        <v>22.3612367867144</v>
      </c>
      <c r="I1333" s="20">
        <v>24.220798798674199</v>
      </c>
      <c r="J1333" s="20">
        <v>25.431474414298599</v>
      </c>
      <c r="K1333" s="20">
        <v>24.102631807919501</v>
      </c>
      <c r="L1333" s="20">
        <v>25.295573643089799</v>
      </c>
      <c r="M1333" s="51">
        <v>24.7756626313449</v>
      </c>
    </row>
    <row r="1334" spans="1:13" x14ac:dyDescent="0.35">
      <c r="A1334" s="19" t="str">
        <f>B3&amp;C1308&amp;D1334</f>
        <v>DISTRIBUCION VOLUMEN X CRITERIO (Consumiciones)Mermeladas Ing.NIVEL MEDIO BAJO</v>
      </c>
      <c r="B1334" s="19">
        <v>0</v>
      </c>
      <c r="C1334" s="19">
        <v>0</v>
      </c>
      <c r="D1334" s="19" t="s">
        <v>259</v>
      </c>
      <c r="E1334" s="20">
        <v>18.1403893967654</v>
      </c>
      <c r="F1334" s="20">
        <v>14.598421745914299</v>
      </c>
      <c r="G1334" s="20">
        <v>22.831643144696098</v>
      </c>
      <c r="H1334" s="20">
        <v>16.292710696901999</v>
      </c>
      <c r="I1334" s="20">
        <v>14.7638927966574</v>
      </c>
      <c r="J1334" s="20">
        <v>19.256091929201499</v>
      </c>
      <c r="K1334" s="20">
        <v>20.731330274546</v>
      </c>
      <c r="L1334" s="20">
        <v>18.972472001812498</v>
      </c>
      <c r="M1334" s="51">
        <v>22.767137376994501</v>
      </c>
    </row>
    <row r="1335" spans="1:13" x14ac:dyDescent="0.35">
      <c r="A1335" s="19" t="str">
        <f>B3&amp;C1308&amp;D1335</f>
        <v>DISTRIBUCION VOLUMEN X CRITERIO (Consumiciones)Mermeladas Ing.HOMBRE</v>
      </c>
      <c r="B1335" s="19">
        <v>0</v>
      </c>
      <c r="C1335" s="19">
        <v>0</v>
      </c>
      <c r="D1335" s="19" t="s">
        <v>21</v>
      </c>
      <c r="E1335" s="20">
        <v>59.377716306960103</v>
      </c>
      <c r="F1335" s="20">
        <v>59.830776530330397</v>
      </c>
      <c r="G1335" s="20">
        <v>60.190868013050697</v>
      </c>
      <c r="H1335" s="20">
        <v>61.071891464703597</v>
      </c>
      <c r="I1335" s="20">
        <v>61.226066078960699</v>
      </c>
      <c r="J1335" s="20">
        <v>62.646006768769702</v>
      </c>
      <c r="K1335" s="20">
        <v>58.437688848740301</v>
      </c>
      <c r="L1335" s="20">
        <v>64.382447201155699</v>
      </c>
      <c r="M1335" s="51">
        <v>62.0302922770612</v>
      </c>
    </row>
    <row r="1336" spans="1:13" x14ac:dyDescent="0.35">
      <c r="A1336" s="19" t="str">
        <f>B3&amp;C1308&amp;D1336</f>
        <v>DISTRIBUCION VOLUMEN X CRITERIO (Consumiciones)Mermeladas Ing.MUJER</v>
      </c>
      <c r="B1336" s="19">
        <v>0</v>
      </c>
      <c r="C1336" s="19">
        <v>0</v>
      </c>
      <c r="D1336" s="19" t="s">
        <v>22</v>
      </c>
      <c r="E1336" s="20">
        <v>40.622247580940801</v>
      </c>
      <c r="F1336" s="20">
        <v>40.169223469669603</v>
      </c>
      <c r="G1336" s="20">
        <v>39.809131986949303</v>
      </c>
      <c r="H1336" s="20">
        <v>38.928108535296403</v>
      </c>
      <c r="I1336" s="20">
        <v>38.773943991165702</v>
      </c>
      <c r="J1336" s="20">
        <v>37.353978640219999</v>
      </c>
      <c r="K1336" s="20">
        <v>41.562311151259699</v>
      </c>
      <c r="L1336" s="20">
        <v>35.617552798844301</v>
      </c>
      <c r="M1336" s="51">
        <v>37.969718581475497</v>
      </c>
    </row>
    <row r="1337" spans="1:13" x14ac:dyDescent="0.35">
      <c r="A1337" s="19" t="str">
        <f>B3&amp;C1337&amp;D1337</f>
        <v>DISTRIBUCION VOLUMEN X CRITERIO (Consumiciones).Hortalizas/Verdur.IngT.ESPAÑA</v>
      </c>
      <c r="B1337" s="19">
        <v>0</v>
      </c>
      <c r="C1337" s="19" t="s">
        <v>189</v>
      </c>
      <c r="D1337" s="19" t="s">
        <v>36</v>
      </c>
      <c r="E1337" s="20">
        <v>100</v>
      </c>
      <c r="F1337" s="20">
        <v>100</v>
      </c>
      <c r="G1337" s="20">
        <v>100</v>
      </c>
      <c r="H1337" s="20">
        <v>100</v>
      </c>
      <c r="I1337" s="20">
        <v>100</v>
      </c>
      <c r="J1337" s="20">
        <v>100</v>
      </c>
      <c r="K1337" s="20">
        <v>100</v>
      </c>
      <c r="L1337" s="20">
        <v>100</v>
      </c>
      <c r="M1337" s="51">
        <v>100</v>
      </c>
    </row>
    <row r="1338" spans="1:13" x14ac:dyDescent="0.35">
      <c r="A1338" s="19" t="str">
        <f>B3&amp;C1337&amp;D1338</f>
        <v>DISTRIBUCION VOLUMEN X CRITERIO (Consumiciones).Hortalizas/Verdur.IngBCN AM</v>
      </c>
      <c r="B1338" s="19">
        <v>0</v>
      </c>
      <c r="C1338" s="19">
        <v>0</v>
      </c>
      <c r="D1338" s="19" t="s">
        <v>1</v>
      </c>
      <c r="E1338" s="20">
        <v>8.8049734971703604</v>
      </c>
      <c r="F1338" s="20">
        <v>7.9341294428237799</v>
      </c>
      <c r="G1338" s="20">
        <v>7.8915480773823496</v>
      </c>
      <c r="H1338" s="20">
        <v>8.1249016494082902</v>
      </c>
      <c r="I1338" s="20">
        <v>8.5326990495674906</v>
      </c>
      <c r="J1338" s="20">
        <v>7.5598703432723804</v>
      </c>
      <c r="K1338" s="20">
        <v>6.4553125781245004</v>
      </c>
      <c r="L1338" s="20">
        <v>7.3632015775656798</v>
      </c>
      <c r="M1338" s="51">
        <v>8.5844032389220395</v>
      </c>
    </row>
    <row r="1339" spans="1:13" x14ac:dyDescent="0.35">
      <c r="A1339" s="19" t="str">
        <f>B3&amp;C1337&amp;D1339</f>
        <v>DISTRIBUCION VOLUMEN X CRITERIO (Consumiciones).Hortalizas/Verdur.IngREST.CAT ARAGON</v>
      </c>
      <c r="B1339" s="19">
        <v>0</v>
      </c>
      <c r="C1339" s="19">
        <v>0</v>
      </c>
      <c r="D1339" s="19" t="s">
        <v>2</v>
      </c>
      <c r="E1339" s="20">
        <v>9.9219664352457393</v>
      </c>
      <c r="F1339" s="20">
        <v>12.005455068706301</v>
      </c>
      <c r="G1339" s="20">
        <v>11.0446481063356</v>
      </c>
      <c r="H1339" s="20">
        <v>12.699308092110099</v>
      </c>
      <c r="I1339" s="20">
        <v>11.723979303016201</v>
      </c>
      <c r="J1339" s="20">
        <v>10.078437285106499</v>
      </c>
      <c r="K1339" s="20">
        <v>12.3420939628343</v>
      </c>
      <c r="L1339" s="20">
        <v>11.8614846569969</v>
      </c>
      <c r="M1339" s="51">
        <v>12.461827084130899</v>
      </c>
    </row>
    <row r="1340" spans="1:13" x14ac:dyDescent="0.35">
      <c r="A1340" s="19" t="str">
        <f>B3&amp;C1337&amp;D1340</f>
        <v>DISTRIBUCION VOLUMEN X CRITERIO (Consumiciones).Hortalizas/Verdur.IngLEVANTE</v>
      </c>
      <c r="B1340" s="19">
        <v>0</v>
      </c>
      <c r="C1340" s="19">
        <v>0</v>
      </c>
      <c r="D1340" s="19" t="s">
        <v>3</v>
      </c>
      <c r="E1340" s="20">
        <v>16.410981253093102</v>
      </c>
      <c r="F1340" s="20">
        <v>14.9377037007069</v>
      </c>
      <c r="G1340" s="20">
        <v>15.3206642847582</v>
      </c>
      <c r="H1340" s="20">
        <v>15.8679727531075</v>
      </c>
      <c r="I1340" s="20">
        <v>17.077804371790901</v>
      </c>
      <c r="J1340" s="20">
        <v>16.420183294716701</v>
      </c>
      <c r="K1340" s="20">
        <v>15.1638558018326</v>
      </c>
      <c r="L1340" s="20">
        <v>16.832118169908799</v>
      </c>
      <c r="M1340" s="51">
        <v>16.067312380763902</v>
      </c>
    </row>
    <row r="1341" spans="1:13" x14ac:dyDescent="0.35">
      <c r="A1341" s="19" t="str">
        <f>B3&amp;C1337&amp;D1341</f>
        <v>DISTRIBUCION VOLUMEN X CRITERIO (Consumiciones).Hortalizas/Verdur.IngANDALUCIA</v>
      </c>
      <c r="B1341" s="19">
        <v>0</v>
      </c>
      <c r="C1341" s="19">
        <v>0</v>
      </c>
      <c r="D1341" s="19" t="s">
        <v>4</v>
      </c>
      <c r="E1341" s="20">
        <v>20.938752069627</v>
      </c>
      <c r="F1341" s="20">
        <v>21.341719655032598</v>
      </c>
      <c r="G1341" s="20">
        <v>20.895270718505699</v>
      </c>
      <c r="H1341" s="20">
        <v>20.265134831774901</v>
      </c>
      <c r="I1341" s="20">
        <v>20.154532182618102</v>
      </c>
      <c r="J1341" s="20">
        <v>21.932817584163299</v>
      </c>
      <c r="K1341" s="20">
        <v>21.655506727599899</v>
      </c>
      <c r="L1341" s="20">
        <v>20.920851358310198</v>
      </c>
      <c r="M1341" s="51">
        <v>20.133839195072301</v>
      </c>
    </row>
    <row r="1342" spans="1:13" x14ac:dyDescent="0.35">
      <c r="A1342" s="19" t="str">
        <f>B3&amp;C1337&amp;D1342</f>
        <v>DISTRIBUCION VOLUMEN X CRITERIO (Consumiciones).Hortalizas/Verdur.IngMDD AM</v>
      </c>
      <c r="B1342" s="19">
        <v>0</v>
      </c>
      <c r="C1342" s="19">
        <v>0</v>
      </c>
      <c r="D1342" s="19" t="s">
        <v>5</v>
      </c>
      <c r="E1342" s="20">
        <v>19.785805183386302</v>
      </c>
      <c r="F1342" s="20">
        <v>19.248935283179001</v>
      </c>
      <c r="G1342" s="20">
        <v>18.162697048481601</v>
      </c>
      <c r="H1342" s="20">
        <v>18.044969633857502</v>
      </c>
      <c r="I1342" s="20">
        <v>16.872630125830501</v>
      </c>
      <c r="J1342" s="20">
        <v>17.512135870836602</v>
      </c>
      <c r="K1342" s="20">
        <v>16.874201882271301</v>
      </c>
      <c r="L1342" s="20">
        <v>18.972800713288802</v>
      </c>
      <c r="M1342" s="51">
        <v>16.914531909225001</v>
      </c>
    </row>
    <row r="1343" spans="1:13" x14ac:dyDescent="0.35">
      <c r="A1343" s="19" t="str">
        <f>B3&amp;C1337&amp;D1343</f>
        <v>DISTRIBUCION VOLUMEN X CRITERIO (Consumiciones).Hortalizas/Verdur.IngRTO CENTRO</v>
      </c>
      <c r="B1343" s="19">
        <v>0</v>
      </c>
      <c r="C1343" s="19">
        <v>0</v>
      </c>
      <c r="D1343" s="19" t="s">
        <v>6</v>
      </c>
      <c r="E1343" s="20">
        <v>8.6019205161440606</v>
      </c>
      <c r="F1343" s="20">
        <v>8.5013165675762004</v>
      </c>
      <c r="G1343" s="20">
        <v>10.4717399470115</v>
      </c>
      <c r="H1343" s="20">
        <v>10.345015994596</v>
      </c>
      <c r="I1343" s="20">
        <v>9.40463993802822</v>
      </c>
      <c r="J1343" s="20">
        <v>10.108534753949</v>
      </c>
      <c r="K1343" s="20">
        <v>10.951293059690601</v>
      </c>
      <c r="L1343" s="20">
        <v>9.4457341648889095</v>
      </c>
      <c r="M1343" s="51">
        <v>10.5323564571629</v>
      </c>
    </row>
    <row r="1344" spans="1:13" x14ac:dyDescent="0.35">
      <c r="A1344" s="19" t="str">
        <f>B3&amp;C1337&amp;D1344</f>
        <v>DISTRIBUCION VOLUMEN X CRITERIO (Consumiciones).Hortalizas/Verdur.IngNORTE-CENTRO</v>
      </c>
      <c r="B1344" s="19">
        <v>0</v>
      </c>
      <c r="C1344" s="19">
        <v>0</v>
      </c>
      <c r="D1344" s="19" t="s">
        <v>7</v>
      </c>
      <c r="E1344" s="20">
        <v>8.5771592981193194</v>
      </c>
      <c r="F1344" s="20">
        <v>9.1270168504007891</v>
      </c>
      <c r="G1344" s="20">
        <v>9.3677318424685403</v>
      </c>
      <c r="H1344" s="20">
        <v>7.1016514988983301</v>
      </c>
      <c r="I1344" s="20">
        <v>8.9430793218857705</v>
      </c>
      <c r="J1344" s="20">
        <v>9.2089033065067998</v>
      </c>
      <c r="K1344" s="20">
        <v>9.0524948798137697</v>
      </c>
      <c r="L1344" s="20">
        <v>7.7607006196533499</v>
      </c>
      <c r="M1344" s="51">
        <v>8.5417171649086896</v>
      </c>
    </row>
    <row r="1345" spans="1:13" x14ac:dyDescent="0.35">
      <c r="A1345" s="19" t="str">
        <f>B3&amp;C1337&amp;D1345</f>
        <v>DISTRIBUCION VOLUMEN X CRITERIO (Consumiciones).Hortalizas/Verdur.IngNOROESTE</v>
      </c>
      <c r="B1345" s="19">
        <v>0</v>
      </c>
      <c r="C1345" s="19">
        <v>0</v>
      </c>
      <c r="D1345" s="19" t="s">
        <v>8</v>
      </c>
      <c r="E1345" s="20">
        <v>6.9584356398676999</v>
      </c>
      <c r="F1345" s="20">
        <v>6.9037406472341996</v>
      </c>
      <c r="G1345" s="20">
        <v>6.8456881814842099</v>
      </c>
      <c r="H1345" s="20">
        <v>7.5510398959440099</v>
      </c>
      <c r="I1345" s="20">
        <v>7.2906476249118599</v>
      </c>
      <c r="J1345" s="20">
        <v>7.1791147327392899</v>
      </c>
      <c r="K1345" s="20">
        <v>7.5052326714422302</v>
      </c>
      <c r="L1345" s="20">
        <v>6.8430951808264604</v>
      </c>
      <c r="M1345" s="51">
        <v>6.7640144473632002</v>
      </c>
    </row>
    <row r="1346" spans="1:13" x14ac:dyDescent="0.35">
      <c r="A1346" s="19" t="str">
        <f>B3&amp;C1337&amp;D1346</f>
        <v>DISTRIBUCION VOLUMEN X CRITERIO (Consumiciones).Hortalizas/Verdur.Ing&lt;2MIL</v>
      </c>
      <c r="B1346" s="19">
        <v>0</v>
      </c>
      <c r="C1346" s="19">
        <v>0</v>
      </c>
      <c r="D1346" s="19" t="s">
        <v>9</v>
      </c>
      <c r="E1346" s="20">
        <v>4.0010305129132702</v>
      </c>
      <c r="F1346" s="20">
        <v>3.4820622868306801</v>
      </c>
      <c r="G1346" s="20">
        <v>4.6883401077578704</v>
      </c>
      <c r="H1346" s="20">
        <v>4.4490431635144096</v>
      </c>
      <c r="I1346" s="20">
        <v>4.3781529630254896</v>
      </c>
      <c r="J1346" s="20">
        <v>5.0549688969249402</v>
      </c>
      <c r="K1346" s="20">
        <v>6.3265760654528904</v>
      </c>
      <c r="L1346" s="20">
        <v>5.3992196234679204</v>
      </c>
      <c r="M1346" s="51">
        <v>6.0735514757252602</v>
      </c>
    </row>
    <row r="1347" spans="1:13" x14ac:dyDescent="0.35">
      <c r="A1347" s="19" t="str">
        <f>B3&amp;C1337&amp;D1347</f>
        <v>DISTRIBUCION VOLUMEN X CRITERIO (Consumiciones).Hortalizas/Verdur.Ing2-5MIL</v>
      </c>
      <c r="B1347" s="19">
        <v>0</v>
      </c>
      <c r="C1347" s="19">
        <v>0</v>
      </c>
      <c r="D1347" s="19" t="s">
        <v>10</v>
      </c>
      <c r="E1347" s="20">
        <v>4.3634750556633701</v>
      </c>
      <c r="F1347" s="20">
        <v>6.1544606204695897</v>
      </c>
      <c r="G1347" s="20">
        <v>5.2814477081845599</v>
      </c>
      <c r="H1347" s="20">
        <v>4.6932181952196697</v>
      </c>
      <c r="I1347" s="20">
        <v>4.9348760067930604</v>
      </c>
      <c r="J1347" s="20">
        <v>4.8151480786980896</v>
      </c>
      <c r="K1347" s="20">
        <v>4.5467647425227602</v>
      </c>
      <c r="L1347" s="20">
        <v>4.4997935031172496</v>
      </c>
      <c r="M1347" s="51">
        <v>4.3730160175573296</v>
      </c>
    </row>
    <row r="1348" spans="1:13" x14ac:dyDescent="0.35">
      <c r="A1348" s="19" t="str">
        <f>B3&amp;C1337&amp;D1348</f>
        <v>DISTRIBUCION VOLUMEN X CRITERIO (Consumiciones).Hortalizas/Verdur.Ing5-10MIL</v>
      </c>
      <c r="B1348" s="19">
        <v>0</v>
      </c>
      <c r="C1348" s="19">
        <v>0</v>
      </c>
      <c r="D1348" s="19" t="s">
        <v>11</v>
      </c>
      <c r="E1348" s="20">
        <v>6.8732137284189303</v>
      </c>
      <c r="F1348" s="20">
        <v>7.1146525635982298</v>
      </c>
      <c r="G1348" s="20">
        <v>7.6046959646523096</v>
      </c>
      <c r="H1348" s="20">
        <v>7.4134041580016898</v>
      </c>
      <c r="I1348" s="20">
        <v>7.4216345055665398</v>
      </c>
      <c r="J1348" s="20">
        <v>7.2527686701190097</v>
      </c>
      <c r="K1348" s="20">
        <v>9.3536374764730095</v>
      </c>
      <c r="L1348" s="20">
        <v>8.0311315405481007</v>
      </c>
      <c r="M1348" s="51">
        <v>7.1895590257248596</v>
      </c>
    </row>
    <row r="1349" spans="1:13" x14ac:dyDescent="0.35">
      <c r="A1349" s="19" t="str">
        <f>B3&amp;C1337&amp;D1349</f>
        <v>DISTRIBUCION VOLUMEN X CRITERIO (Consumiciones).Hortalizas/Verdur.Ing10-30MIL</v>
      </c>
      <c r="B1349" s="19">
        <v>0</v>
      </c>
      <c r="C1349" s="19">
        <v>0</v>
      </c>
      <c r="D1349" s="19" t="s">
        <v>12</v>
      </c>
      <c r="E1349" s="20">
        <v>15.558523952096399</v>
      </c>
      <c r="F1349" s="20">
        <v>16.162655274490799</v>
      </c>
      <c r="G1349" s="20">
        <v>16.169102727322599</v>
      </c>
      <c r="H1349" s="20">
        <v>16.511994322575301</v>
      </c>
      <c r="I1349" s="20">
        <v>17.016648955716001</v>
      </c>
      <c r="J1349" s="20">
        <v>17.286676410627901</v>
      </c>
      <c r="K1349" s="20">
        <v>17.240085342530101</v>
      </c>
      <c r="L1349" s="20">
        <v>18.199870542860399</v>
      </c>
      <c r="M1349" s="51">
        <v>18.018309105755399</v>
      </c>
    </row>
    <row r="1350" spans="1:13" x14ac:dyDescent="0.35">
      <c r="A1350" s="19" t="str">
        <f>B3&amp;C1337&amp;D1350</f>
        <v>DISTRIBUCION VOLUMEN X CRITERIO (Consumiciones).Hortalizas/Verdur.Ing30-100MIL</v>
      </c>
      <c r="B1350" s="19">
        <v>0</v>
      </c>
      <c r="C1350" s="19">
        <v>0</v>
      </c>
      <c r="D1350" s="19" t="s">
        <v>13</v>
      </c>
      <c r="E1350" s="20">
        <v>22.909531674428798</v>
      </c>
      <c r="F1350" s="20">
        <v>22.740084569059</v>
      </c>
      <c r="G1350" s="20">
        <v>22.284167305976599</v>
      </c>
      <c r="H1350" s="20">
        <v>21.193615270283701</v>
      </c>
      <c r="I1350" s="20">
        <v>22.651915265515299</v>
      </c>
      <c r="J1350" s="20">
        <v>20.511170432291902</v>
      </c>
      <c r="K1350" s="20">
        <v>20.021883997938101</v>
      </c>
      <c r="L1350" s="20">
        <v>21.049562777086098</v>
      </c>
      <c r="M1350" s="51">
        <v>23.223345893509599</v>
      </c>
    </row>
    <row r="1351" spans="1:13" x14ac:dyDescent="0.35">
      <c r="A1351" s="19" t="str">
        <f>B3&amp;C1337&amp;D1351</f>
        <v>DISTRIBUCION VOLUMEN X CRITERIO (Consumiciones).Hortalizas/Verdur.Ing100-200MIL</v>
      </c>
      <c r="B1351" s="19">
        <v>0</v>
      </c>
      <c r="C1351" s="19">
        <v>0</v>
      </c>
      <c r="D1351" s="19" t="s">
        <v>14</v>
      </c>
      <c r="E1351" s="20">
        <v>10.3471965346102</v>
      </c>
      <c r="F1351" s="20">
        <v>8.9828787394923495</v>
      </c>
      <c r="G1351" s="20">
        <v>9.6188346889061993</v>
      </c>
      <c r="H1351" s="20">
        <v>9.3923155310169193</v>
      </c>
      <c r="I1351" s="20">
        <v>9.1002174970950698</v>
      </c>
      <c r="J1351" s="20">
        <v>9.1430566072854607</v>
      </c>
      <c r="K1351" s="20">
        <v>9.3581875032866808</v>
      </c>
      <c r="L1351" s="20">
        <v>10.755051852004501</v>
      </c>
      <c r="M1351" s="51">
        <v>9.6761303266766099</v>
      </c>
    </row>
    <row r="1352" spans="1:13" x14ac:dyDescent="0.35">
      <c r="A1352" s="19" t="str">
        <f>B3&amp;C1337&amp;D1352</f>
        <v>DISTRIBUCION VOLUMEN X CRITERIO (Consumiciones).Hortalizas/Verdur.Ing200-500MIL</v>
      </c>
      <c r="B1352" s="19">
        <v>0</v>
      </c>
      <c r="C1352" s="19">
        <v>0</v>
      </c>
      <c r="D1352" s="19" t="s">
        <v>15</v>
      </c>
      <c r="E1352" s="20">
        <v>14.882701287449001</v>
      </c>
      <c r="F1352" s="20">
        <v>14.759194525190701</v>
      </c>
      <c r="G1352" s="20">
        <v>15.0323409238731</v>
      </c>
      <c r="H1352" s="20">
        <v>16.426013657348101</v>
      </c>
      <c r="I1352" s="20">
        <v>15.783152416799901</v>
      </c>
      <c r="J1352" s="20">
        <v>16.191108743795599</v>
      </c>
      <c r="K1352" s="20">
        <v>13.587774882221</v>
      </c>
      <c r="L1352" s="20">
        <v>13.977455367251199</v>
      </c>
      <c r="M1352" s="51">
        <v>13.486980043345101</v>
      </c>
    </row>
    <row r="1353" spans="1:13" x14ac:dyDescent="0.35">
      <c r="A1353" s="19" t="str">
        <f>B3&amp;C1337&amp;D1353</f>
        <v>DISTRIBUCION VOLUMEN X CRITERIO (Consumiciones).Hortalizas/Verdur.Ing&gt;500MIL</v>
      </c>
      <c r="B1353" s="19">
        <v>0</v>
      </c>
      <c r="C1353" s="19">
        <v>0</v>
      </c>
      <c r="D1353" s="19" t="s">
        <v>16</v>
      </c>
      <c r="E1353" s="20">
        <v>21.0643191112915</v>
      </c>
      <c r="F1353" s="20">
        <v>20.604028636528401</v>
      </c>
      <c r="G1353" s="20">
        <v>19.321058779754399</v>
      </c>
      <c r="H1353" s="20">
        <v>19.920395702040299</v>
      </c>
      <c r="I1353" s="20">
        <v>18.713404375763499</v>
      </c>
      <c r="J1353" s="20">
        <v>19.745102160257101</v>
      </c>
      <c r="K1353" s="20">
        <v>19.565081553184601</v>
      </c>
      <c r="L1353" s="20">
        <v>18.0879039468157</v>
      </c>
      <c r="M1353" s="51">
        <v>17.959104356608101</v>
      </c>
    </row>
    <row r="1354" spans="1:13" x14ac:dyDescent="0.35">
      <c r="A1354" s="19" t="str">
        <f>B3&amp;C1337&amp;D1354</f>
        <v>DISTRIBUCION VOLUMEN X CRITERIO (Consumiciones).Hortalizas/Verdur.IngDE 15 A 19 AÑOS</v>
      </c>
      <c r="B1354" s="19">
        <v>0</v>
      </c>
      <c r="C1354" s="19">
        <v>0</v>
      </c>
      <c r="D1354" s="19" t="s">
        <v>39</v>
      </c>
      <c r="E1354" s="20">
        <v>1.7860688171718999</v>
      </c>
      <c r="F1354" s="20">
        <v>2.11659362923035</v>
      </c>
      <c r="G1354" s="20">
        <v>2.9617581621840299</v>
      </c>
      <c r="H1354" s="20">
        <v>3.0326420846455</v>
      </c>
      <c r="I1354" s="20">
        <v>2.6927828703657699</v>
      </c>
      <c r="J1354" s="20">
        <v>2.8028638420493901</v>
      </c>
      <c r="K1354" s="20">
        <v>2.29148770972516</v>
      </c>
      <c r="L1354" s="20">
        <v>1.6049273979738601</v>
      </c>
      <c r="M1354" s="51">
        <v>2.37801330168287</v>
      </c>
    </row>
    <row r="1355" spans="1:13" x14ac:dyDescent="0.35">
      <c r="A1355" s="19" t="str">
        <f>B3&amp;C1337&amp;D1355</f>
        <v>DISTRIBUCION VOLUMEN X CRITERIO (Consumiciones).Hortalizas/Verdur.IngDE 20 A 24 AÑOS</v>
      </c>
      <c r="B1355" s="19">
        <v>0</v>
      </c>
      <c r="C1355" s="19">
        <v>0</v>
      </c>
      <c r="D1355" s="19" t="s">
        <v>40</v>
      </c>
      <c r="E1355" s="20">
        <v>2.9558721830119299</v>
      </c>
      <c r="F1355" s="20">
        <v>2.7802742397206002</v>
      </c>
      <c r="G1355" s="20">
        <v>2.8634033065638902</v>
      </c>
      <c r="H1355" s="20">
        <v>2.2661561240953501</v>
      </c>
      <c r="I1355" s="20">
        <v>2.9231986970036998</v>
      </c>
      <c r="J1355" s="20">
        <v>3.05582939034805</v>
      </c>
      <c r="K1355" s="20">
        <v>2.8291493052772698</v>
      </c>
      <c r="L1355" s="20">
        <v>2.1708525107878698</v>
      </c>
      <c r="M1355" s="51">
        <v>2.7644579244110101</v>
      </c>
    </row>
    <row r="1356" spans="1:13" x14ac:dyDescent="0.35">
      <c r="A1356" s="19" t="str">
        <f>B3&amp;C1337&amp;D1356</f>
        <v>DISTRIBUCION VOLUMEN X CRITERIO (Consumiciones).Hortalizas/Verdur.IngDE 25 A 34 AÑOS</v>
      </c>
      <c r="B1356" s="19">
        <v>0</v>
      </c>
      <c r="C1356" s="19">
        <v>0</v>
      </c>
      <c r="D1356" s="19" t="s">
        <v>41</v>
      </c>
      <c r="E1356" s="20">
        <v>10.504607280323301</v>
      </c>
      <c r="F1356" s="20">
        <v>11.5364086813981</v>
      </c>
      <c r="G1356" s="20">
        <v>11.113227729755</v>
      </c>
      <c r="H1356" s="20">
        <v>10.7114212123121</v>
      </c>
      <c r="I1356" s="20">
        <v>10.5225630890546</v>
      </c>
      <c r="J1356" s="20">
        <v>11.274421309686799</v>
      </c>
      <c r="K1356" s="20">
        <v>9.6145778584671699</v>
      </c>
      <c r="L1356" s="20">
        <v>9.3179582868161699</v>
      </c>
      <c r="M1356" s="51">
        <v>8.9089788706280597</v>
      </c>
    </row>
    <row r="1357" spans="1:13" x14ac:dyDescent="0.35">
      <c r="A1357" s="19" t="str">
        <f>B3&amp;C1337&amp;D1357</f>
        <v>DISTRIBUCION VOLUMEN X CRITERIO (Consumiciones).Hortalizas/Verdur.IngDE 35 A 49 AÑOS</v>
      </c>
      <c r="B1357" s="19">
        <v>0</v>
      </c>
      <c r="C1357" s="19">
        <v>0</v>
      </c>
      <c r="D1357" s="19" t="s">
        <v>42</v>
      </c>
      <c r="E1357" s="20">
        <v>28.955682448117599</v>
      </c>
      <c r="F1357" s="20">
        <v>29.3062749071143</v>
      </c>
      <c r="G1357" s="20">
        <v>26.858734820935201</v>
      </c>
      <c r="H1357" s="20">
        <v>27.085466205112201</v>
      </c>
      <c r="I1357" s="20">
        <v>25.508714780864199</v>
      </c>
      <c r="J1357" s="20">
        <v>27.183241819867199</v>
      </c>
      <c r="K1357" s="20">
        <v>25.183532277490901</v>
      </c>
      <c r="L1357" s="20">
        <v>25.374423727264698</v>
      </c>
      <c r="M1357" s="51">
        <v>25.547901623197301</v>
      </c>
    </row>
    <row r="1358" spans="1:13" x14ac:dyDescent="0.35">
      <c r="A1358" s="19" t="str">
        <f>B3&amp;C1337&amp;D1358</f>
        <v>DISTRIBUCION VOLUMEN X CRITERIO (Consumiciones).Hortalizas/Verdur.IngDE 50 A 59 AÑOS</v>
      </c>
      <c r="B1358" s="19">
        <v>0</v>
      </c>
      <c r="C1358" s="19">
        <v>0</v>
      </c>
      <c r="D1358" s="19" t="s">
        <v>43</v>
      </c>
      <c r="E1358" s="20">
        <v>24.838537029960801</v>
      </c>
      <c r="F1358" s="20">
        <v>24.500156232111902</v>
      </c>
      <c r="G1358" s="20">
        <v>25.648381125802601</v>
      </c>
      <c r="H1358" s="20">
        <v>25.064982725610299</v>
      </c>
      <c r="I1358" s="20">
        <v>26.0850125631884</v>
      </c>
      <c r="J1358" s="20">
        <v>25.475810149466199</v>
      </c>
      <c r="K1358" s="20">
        <v>27.7102313455228</v>
      </c>
      <c r="L1358" s="20">
        <v>29.018357477966699</v>
      </c>
      <c r="M1358" s="51">
        <v>27.542365482540401</v>
      </c>
    </row>
    <row r="1359" spans="1:13" x14ac:dyDescent="0.35">
      <c r="A1359" s="19" t="str">
        <f>B3&amp;C1337&amp;D1359</f>
        <v>DISTRIBUCION VOLUMEN X CRITERIO (Consumiciones).Hortalizas/Verdur.IngDE 60 A 75 AÑOS</v>
      </c>
      <c r="B1359" s="19">
        <v>0</v>
      </c>
      <c r="C1359" s="19">
        <v>0</v>
      </c>
      <c r="D1359" s="19" t="s">
        <v>44</v>
      </c>
      <c r="E1359" s="20">
        <v>30.9592177873613</v>
      </c>
      <c r="F1359" s="20">
        <v>29.7603092391568</v>
      </c>
      <c r="G1359" s="20">
        <v>30.554492496044698</v>
      </c>
      <c r="H1359" s="20">
        <v>31.839317804981501</v>
      </c>
      <c r="I1359" s="20">
        <v>32.267749848546501</v>
      </c>
      <c r="J1359" s="20">
        <v>30.207816799196401</v>
      </c>
      <c r="K1359" s="20">
        <v>32.371022347155801</v>
      </c>
      <c r="L1359" s="20">
        <v>32.513456193781103</v>
      </c>
      <c r="M1359" s="51">
        <v>32.858269654698098</v>
      </c>
    </row>
    <row r="1360" spans="1:13" x14ac:dyDescent="0.35">
      <c r="A1360" s="19" t="str">
        <f>B3&amp;C1337&amp;D1360</f>
        <v>DISTRIBUCION VOLUMEN X CRITERIO (Consumiciones).Hortalizas/Verdur.IngNIVEL ALTO</v>
      </c>
      <c r="B1360" s="19">
        <v>0</v>
      </c>
      <c r="C1360" s="19">
        <v>0</v>
      </c>
      <c r="D1360" s="19" t="s">
        <v>256</v>
      </c>
      <c r="E1360" s="20">
        <v>26.824808936757801</v>
      </c>
      <c r="F1360" s="20">
        <v>26.020694944535499</v>
      </c>
      <c r="G1360" s="20">
        <v>27.1773617660639</v>
      </c>
      <c r="H1360" s="20">
        <v>25.300750106013801</v>
      </c>
      <c r="I1360" s="20">
        <v>25.2697063292648</v>
      </c>
      <c r="J1360" s="20">
        <v>25.642995365725302</v>
      </c>
      <c r="K1360" s="20">
        <v>25.9089381592864</v>
      </c>
      <c r="L1360" s="20">
        <v>23.864612888171401</v>
      </c>
      <c r="M1360" s="51">
        <v>27.908938127817098</v>
      </c>
    </row>
    <row r="1361" spans="1:13" x14ac:dyDescent="0.35">
      <c r="A1361" s="19" t="str">
        <f>B3&amp;C1337&amp;D1361</f>
        <v>DISTRIBUCION VOLUMEN X CRITERIO (Consumiciones).Hortalizas/Verdur.IngNIVEL MEDIO ALTO</v>
      </c>
      <c r="B1361" s="19">
        <v>0</v>
      </c>
      <c r="C1361" s="19">
        <v>0</v>
      </c>
      <c r="D1361" s="19" t="s">
        <v>257</v>
      </c>
      <c r="E1361" s="20">
        <v>15.4788291891256</v>
      </c>
      <c r="F1361" s="20">
        <v>14.5210876050406</v>
      </c>
      <c r="G1361" s="20">
        <v>15.422283601214501</v>
      </c>
      <c r="H1361" s="20">
        <v>14.9384357078827</v>
      </c>
      <c r="I1361" s="20">
        <v>14.5830670069818</v>
      </c>
      <c r="J1361" s="20">
        <v>14.215258002348399</v>
      </c>
      <c r="K1361" s="20">
        <v>14.7209115351616</v>
      </c>
      <c r="L1361" s="20">
        <v>15.5508260282067</v>
      </c>
      <c r="M1361" s="51">
        <v>15.6991438189307</v>
      </c>
    </row>
    <row r="1362" spans="1:13" x14ac:dyDescent="0.35">
      <c r="A1362" s="19" t="str">
        <f>B3&amp;C1337&amp;D1362</f>
        <v>DISTRIBUCION VOLUMEN X CRITERIO (Consumiciones).Hortalizas/Verdur.IngNIVEL MEDIO</v>
      </c>
      <c r="B1362" s="19">
        <v>0</v>
      </c>
      <c r="C1362" s="19">
        <v>0</v>
      </c>
      <c r="D1362" s="19" t="s">
        <v>258</v>
      </c>
      <c r="E1362" s="20">
        <v>25.550002168108001</v>
      </c>
      <c r="F1362" s="20">
        <v>25.450351615503202</v>
      </c>
      <c r="G1362" s="20">
        <v>23.780919061302399</v>
      </c>
      <c r="H1362" s="20">
        <v>24.0862541399066</v>
      </c>
      <c r="I1362" s="20">
        <v>26.632449772074999</v>
      </c>
      <c r="J1362" s="20">
        <v>25.186042807991999</v>
      </c>
      <c r="K1362" s="20">
        <v>24.717267014302202</v>
      </c>
      <c r="L1362" s="20">
        <v>25.2545063910989</v>
      </c>
      <c r="M1362" s="51">
        <v>24.932929259778199</v>
      </c>
    </row>
    <row r="1363" spans="1:13" x14ac:dyDescent="0.35">
      <c r="A1363" s="19" t="str">
        <f>B3&amp;C1337&amp;D1363</f>
        <v>DISTRIBUCION VOLUMEN X CRITERIO (Consumiciones).Hortalizas/Verdur.IngNIVEL MEDIO BAJO</v>
      </c>
      <c r="B1363" s="19">
        <v>0</v>
      </c>
      <c r="C1363" s="19">
        <v>0</v>
      </c>
      <c r="D1363" s="19" t="s">
        <v>259</v>
      </c>
      <c r="E1363" s="20">
        <v>14.2249339744961</v>
      </c>
      <c r="F1363" s="20">
        <v>14.2091140276352</v>
      </c>
      <c r="G1363" s="20">
        <v>14.166701555985</v>
      </c>
      <c r="H1363" s="20">
        <v>13.1486541118811</v>
      </c>
      <c r="I1363" s="20">
        <v>13.6586944215471</v>
      </c>
      <c r="J1363" s="20">
        <v>15.359878320233101</v>
      </c>
      <c r="K1363" s="20">
        <v>14.857825722724501</v>
      </c>
      <c r="L1363" s="20">
        <v>13.6410620475</v>
      </c>
      <c r="M1363" s="51">
        <v>12.1776732024769</v>
      </c>
    </row>
    <row r="1364" spans="1:13" x14ac:dyDescent="0.35">
      <c r="A1364" s="19" t="str">
        <f>B3&amp;C1337&amp;D1364</f>
        <v>DISTRIBUCION VOLUMEN X CRITERIO (Consumiciones).Hortalizas/Verdur.IngHOMBRE</v>
      </c>
      <c r="B1364" s="19">
        <v>0</v>
      </c>
      <c r="C1364" s="19">
        <v>0</v>
      </c>
      <c r="D1364" s="19" t="s">
        <v>21</v>
      </c>
      <c r="E1364" s="20">
        <v>50.567728740988898</v>
      </c>
      <c r="F1364" s="20">
        <v>50.225166482602603</v>
      </c>
      <c r="G1364" s="20">
        <v>51.182659438779297</v>
      </c>
      <c r="H1364" s="20">
        <v>52.653029282979297</v>
      </c>
      <c r="I1364" s="20">
        <v>51.635419252962002</v>
      </c>
      <c r="J1364" s="20">
        <v>50.527172441807103</v>
      </c>
      <c r="K1364" s="20">
        <v>52.1249159524559</v>
      </c>
      <c r="L1364" s="20">
        <v>49.966035804905303</v>
      </c>
      <c r="M1364" s="51">
        <v>51.121769747542899</v>
      </c>
    </row>
    <row r="1365" spans="1:13" x14ac:dyDescent="0.35">
      <c r="A1365" s="19" t="str">
        <f>B3&amp;C1337&amp;D1365</f>
        <v>DISTRIBUCION VOLUMEN X CRITERIO (Consumiciones).Hortalizas/Verdur.IngMUJER</v>
      </c>
      <c r="B1365" s="19">
        <v>0</v>
      </c>
      <c r="C1365" s="19">
        <v>0</v>
      </c>
      <c r="D1365" s="19" t="s">
        <v>22</v>
      </c>
      <c r="E1365" s="20">
        <v>49.432271259011102</v>
      </c>
      <c r="F1365" s="20">
        <v>49.774833517397397</v>
      </c>
      <c r="G1365" s="20">
        <v>48.817340561220703</v>
      </c>
      <c r="H1365" s="20">
        <v>47.346970717020703</v>
      </c>
      <c r="I1365" s="20">
        <v>48.364580747037998</v>
      </c>
      <c r="J1365" s="20">
        <v>49.472827558192897</v>
      </c>
      <c r="K1365" s="20">
        <v>47.8750840475441</v>
      </c>
      <c r="L1365" s="20">
        <v>50.033937077972801</v>
      </c>
      <c r="M1365" s="51">
        <v>48.878230252457101</v>
      </c>
    </row>
    <row r="1366" spans="1:13" x14ac:dyDescent="0.35">
      <c r="A1366" s="19" t="str">
        <f>B3&amp;C1366&amp;D1366</f>
        <v>DISTRIBUCION VOLUMEN X CRITERIO (Consumiciones)Tomates Ing.T.ESPAÑA</v>
      </c>
      <c r="B1366" s="19">
        <v>0</v>
      </c>
      <c r="C1366" s="19" t="s">
        <v>159</v>
      </c>
      <c r="D1366" s="19" t="s">
        <v>36</v>
      </c>
      <c r="E1366" s="20">
        <v>100</v>
      </c>
      <c r="F1366" s="20">
        <v>100</v>
      </c>
      <c r="G1366" s="20">
        <v>100</v>
      </c>
      <c r="H1366" s="20">
        <v>100</v>
      </c>
      <c r="I1366" s="20">
        <v>100</v>
      </c>
      <c r="J1366" s="20">
        <v>100</v>
      </c>
      <c r="K1366" s="20">
        <v>100</v>
      </c>
      <c r="L1366" s="20">
        <v>100</v>
      </c>
      <c r="M1366" s="51">
        <v>100</v>
      </c>
    </row>
    <row r="1367" spans="1:13" x14ac:dyDescent="0.35">
      <c r="A1367" s="19" t="str">
        <f>B3&amp;C1366&amp;D1367</f>
        <v>DISTRIBUCION VOLUMEN X CRITERIO (Consumiciones)Tomates Ing.BCN AM</v>
      </c>
      <c r="B1367" s="19">
        <v>0</v>
      </c>
      <c r="C1367" s="19">
        <v>0</v>
      </c>
      <c r="D1367" s="19" t="s">
        <v>1</v>
      </c>
      <c r="E1367" s="20">
        <v>6.9532432604721803</v>
      </c>
      <c r="F1367" s="20">
        <v>5.0822090970483202</v>
      </c>
      <c r="G1367" s="20">
        <v>7.3046177769024503</v>
      </c>
      <c r="H1367" s="20">
        <v>6.0270529804795103</v>
      </c>
      <c r="I1367" s="20">
        <v>6.69789770513208</v>
      </c>
      <c r="J1367" s="20">
        <v>5.6905810699712198</v>
      </c>
      <c r="K1367" s="20">
        <v>6.3505698749436199</v>
      </c>
      <c r="L1367" s="20">
        <v>5.5408147991955596</v>
      </c>
      <c r="M1367" s="51">
        <v>8.0796044171808692</v>
      </c>
    </row>
    <row r="1368" spans="1:13" x14ac:dyDescent="0.35">
      <c r="A1368" s="19" t="str">
        <f>B3&amp;C1366&amp;D1368</f>
        <v>DISTRIBUCION VOLUMEN X CRITERIO (Consumiciones)Tomates Ing.REST.CAT ARAGON</v>
      </c>
      <c r="B1368" s="19">
        <v>0</v>
      </c>
      <c r="C1368" s="19">
        <v>0</v>
      </c>
      <c r="D1368" s="19" t="s">
        <v>2</v>
      </c>
      <c r="E1368" s="20">
        <v>6.9089218306085796</v>
      </c>
      <c r="F1368" s="20">
        <v>10.268529765444701</v>
      </c>
      <c r="G1368" s="20">
        <v>8.8241251171682098</v>
      </c>
      <c r="H1368" s="20">
        <v>9.9202031157119706</v>
      </c>
      <c r="I1368" s="20">
        <v>11.6587052624921</v>
      </c>
      <c r="J1368" s="20">
        <v>10.944031918430699</v>
      </c>
      <c r="K1368" s="20">
        <v>11.776239879051801</v>
      </c>
      <c r="L1368" s="20">
        <v>12.680692688685101</v>
      </c>
      <c r="M1368" s="51">
        <v>12.081334489726499</v>
      </c>
    </row>
    <row r="1369" spans="1:13" x14ac:dyDescent="0.35">
      <c r="A1369" s="19" t="str">
        <f>B3&amp;C1366&amp;D1369</f>
        <v>DISTRIBUCION VOLUMEN X CRITERIO (Consumiciones)Tomates Ing.LEVANTE</v>
      </c>
      <c r="B1369" s="19">
        <v>0</v>
      </c>
      <c r="C1369" s="19">
        <v>0</v>
      </c>
      <c r="D1369" s="19" t="s">
        <v>3</v>
      </c>
      <c r="E1369" s="20">
        <v>20.742644537825299</v>
      </c>
      <c r="F1369" s="20">
        <v>19.0375727885821</v>
      </c>
      <c r="G1369" s="20">
        <v>18.638778753308301</v>
      </c>
      <c r="H1369" s="20">
        <v>19.5441600489522</v>
      </c>
      <c r="I1369" s="20">
        <v>19.02810738798</v>
      </c>
      <c r="J1369" s="20">
        <v>19.943246104900801</v>
      </c>
      <c r="K1369" s="20">
        <v>20.025974979251998</v>
      </c>
      <c r="L1369" s="20">
        <v>18.5707645826114</v>
      </c>
      <c r="M1369" s="51">
        <v>18.592889386780399</v>
      </c>
    </row>
    <row r="1370" spans="1:13" x14ac:dyDescent="0.35">
      <c r="A1370" s="19" t="str">
        <f>B3&amp;C1366&amp;D1370</f>
        <v>DISTRIBUCION VOLUMEN X CRITERIO (Consumiciones)Tomates Ing.ANDALUCIA</v>
      </c>
      <c r="B1370" s="19">
        <v>0</v>
      </c>
      <c r="C1370" s="19">
        <v>0</v>
      </c>
      <c r="D1370" s="19" t="s">
        <v>4</v>
      </c>
      <c r="E1370" s="20">
        <v>20.613126034812801</v>
      </c>
      <c r="F1370" s="20">
        <v>23.545995592418599</v>
      </c>
      <c r="G1370" s="20">
        <v>23.4553986643242</v>
      </c>
      <c r="H1370" s="20">
        <v>24.364564653294298</v>
      </c>
      <c r="I1370" s="20">
        <v>20.1131698570852</v>
      </c>
      <c r="J1370" s="20">
        <v>22.998451540351098</v>
      </c>
      <c r="K1370" s="20">
        <v>21.749356841044701</v>
      </c>
      <c r="L1370" s="20">
        <v>23.513787896598998</v>
      </c>
      <c r="M1370" s="51">
        <v>22.7810803241515</v>
      </c>
    </row>
    <row r="1371" spans="1:13" x14ac:dyDescent="0.35">
      <c r="A1371" s="19" t="str">
        <f>B3&amp;C1366&amp;D1371</f>
        <v>DISTRIBUCION VOLUMEN X CRITERIO (Consumiciones)Tomates Ing.MDD AM</v>
      </c>
      <c r="B1371" s="19">
        <v>0</v>
      </c>
      <c r="C1371" s="19">
        <v>0</v>
      </c>
      <c r="D1371" s="19" t="s">
        <v>5</v>
      </c>
      <c r="E1371" s="20">
        <v>23.921460186520399</v>
      </c>
      <c r="F1371" s="20">
        <v>22.607756037896401</v>
      </c>
      <c r="G1371" s="20">
        <v>21.006050046815801</v>
      </c>
      <c r="H1371" s="20">
        <v>19.430988022980799</v>
      </c>
      <c r="I1371" s="20">
        <v>19.5059165844756</v>
      </c>
      <c r="J1371" s="20">
        <v>20.6653304705927</v>
      </c>
      <c r="K1371" s="20">
        <v>19.254752509592599</v>
      </c>
      <c r="L1371" s="20">
        <v>19.2602080095876</v>
      </c>
      <c r="M1371" s="51">
        <v>18.491283385581799</v>
      </c>
    </row>
    <row r="1372" spans="1:13" x14ac:dyDescent="0.35">
      <c r="A1372" s="19" t="str">
        <f>B3&amp;C1366&amp;D1372</f>
        <v>DISTRIBUCION VOLUMEN X CRITERIO (Consumiciones)Tomates Ing.RTO CENTRO</v>
      </c>
      <c r="B1372" s="19">
        <v>0</v>
      </c>
      <c r="C1372" s="19">
        <v>0</v>
      </c>
      <c r="D1372" s="19" t="s">
        <v>6</v>
      </c>
      <c r="E1372" s="20">
        <v>9.3934984898840295</v>
      </c>
      <c r="F1372" s="20">
        <v>9.7600393112186108</v>
      </c>
      <c r="G1372" s="20">
        <v>10.5932134727892</v>
      </c>
      <c r="H1372" s="20">
        <v>9.0283938256736604</v>
      </c>
      <c r="I1372" s="20">
        <v>10.4055903972737</v>
      </c>
      <c r="J1372" s="20">
        <v>9.7284078165591907</v>
      </c>
      <c r="K1372" s="20">
        <v>10.014054192283499</v>
      </c>
      <c r="L1372" s="20">
        <v>8.6529621011757296</v>
      </c>
      <c r="M1372" s="51">
        <v>9.5280319935434701</v>
      </c>
    </row>
    <row r="1373" spans="1:13" x14ac:dyDescent="0.35">
      <c r="A1373" s="19" t="str">
        <f>B3&amp;C1366&amp;D1373</f>
        <v>DISTRIBUCION VOLUMEN X CRITERIO (Consumiciones)Tomates Ing.NORTE-CENTRO</v>
      </c>
      <c r="B1373" s="19">
        <v>0</v>
      </c>
      <c r="C1373" s="19">
        <v>0</v>
      </c>
      <c r="D1373" s="19" t="s">
        <v>7</v>
      </c>
      <c r="E1373" s="20">
        <v>6.3850097946483499</v>
      </c>
      <c r="F1373" s="20">
        <v>4.8876679814008996</v>
      </c>
      <c r="G1373" s="20">
        <v>5.0687796897523496</v>
      </c>
      <c r="H1373" s="20">
        <v>4.7023987478457396</v>
      </c>
      <c r="I1373" s="20">
        <v>7.1225462749296602</v>
      </c>
      <c r="J1373" s="20">
        <v>5.3718425793217701</v>
      </c>
      <c r="K1373" s="20">
        <v>5.7841543155285198</v>
      </c>
      <c r="L1373" s="20">
        <v>6.0619334801884204</v>
      </c>
      <c r="M1373" s="51">
        <v>5.6978998214215801</v>
      </c>
    </row>
    <row r="1374" spans="1:13" x14ac:dyDescent="0.35">
      <c r="A1374" s="19" t="str">
        <f>B3&amp;C1366&amp;D1374</f>
        <v>DISTRIBUCION VOLUMEN X CRITERIO (Consumiciones)Tomates Ing.NOROESTE</v>
      </c>
      <c r="B1374" s="19">
        <v>0</v>
      </c>
      <c r="C1374" s="19">
        <v>0</v>
      </c>
      <c r="D1374" s="19" t="s">
        <v>8</v>
      </c>
      <c r="E1374" s="20">
        <v>5.0821139556079302</v>
      </c>
      <c r="F1374" s="20">
        <v>4.8102333898804304</v>
      </c>
      <c r="G1374" s="20">
        <v>5.1090274622842999</v>
      </c>
      <c r="H1374" s="20">
        <v>6.9822348617754102</v>
      </c>
      <c r="I1374" s="20">
        <v>5.4680548169423702</v>
      </c>
      <c r="J1374" s="20">
        <v>4.6581147613349696</v>
      </c>
      <c r="K1374" s="20">
        <v>5.0449009600323897</v>
      </c>
      <c r="L1374" s="20">
        <v>5.7188395112428498</v>
      </c>
      <c r="M1374" s="51">
        <v>4.7479153303399597</v>
      </c>
    </row>
    <row r="1375" spans="1:13" x14ac:dyDescent="0.35">
      <c r="A1375" s="19" t="str">
        <f>B3&amp;C1366&amp;D1375</f>
        <v>DISTRIBUCION VOLUMEN X CRITERIO (Consumiciones)Tomates Ing.&lt;2MIL</v>
      </c>
      <c r="B1375" s="19">
        <v>0</v>
      </c>
      <c r="C1375" s="19">
        <v>0</v>
      </c>
      <c r="D1375" s="19" t="s">
        <v>9</v>
      </c>
      <c r="E1375" s="20">
        <v>4.1573794103914601</v>
      </c>
      <c r="F1375" s="20">
        <v>3.8243809097471102</v>
      </c>
      <c r="G1375" s="20">
        <v>4.4262038941388004</v>
      </c>
      <c r="H1375" s="20">
        <v>3.4377880770837499</v>
      </c>
      <c r="I1375" s="20">
        <v>3.93414173407895</v>
      </c>
      <c r="J1375" s="20">
        <v>4.6879230791868398</v>
      </c>
      <c r="K1375" s="20">
        <v>4.7417644280117797</v>
      </c>
      <c r="L1375" s="20">
        <v>3.8912353578444399</v>
      </c>
      <c r="M1375" s="51">
        <v>4.2153714461238296</v>
      </c>
    </row>
    <row r="1376" spans="1:13" x14ac:dyDescent="0.35">
      <c r="A1376" s="19" t="str">
        <f>B3&amp;C1366&amp;D1376</f>
        <v>DISTRIBUCION VOLUMEN X CRITERIO (Consumiciones)Tomates Ing.2-5MIL</v>
      </c>
      <c r="B1376" s="19">
        <v>0</v>
      </c>
      <c r="C1376" s="19">
        <v>0</v>
      </c>
      <c r="D1376" s="19" t="s">
        <v>10</v>
      </c>
      <c r="E1376" s="20">
        <v>4.1241258470174103</v>
      </c>
      <c r="F1376" s="20">
        <v>6.2386422989610804</v>
      </c>
      <c r="G1376" s="20">
        <v>4.4961576812048198</v>
      </c>
      <c r="H1376" s="20">
        <v>4.8744539169000403</v>
      </c>
      <c r="I1376" s="20">
        <v>4.7686632259656596</v>
      </c>
      <c r="J1376" s="20">
        <v>3.9726411662349399</v>
      </c>
      <c r="K1376" s="20">
        <v>4.1978573601891398</v>
      </c>
      <c r="L1376" s="20">
        <v>3.8950688957456698</v>
      </c>
      <c r="M1376" s="51">
        <v>4.4544911117334802</v>
      </c>
    </row>
    <row r="1377" spans="1:13" x14ac:dyDescent="0.35">
      <c r="A1377" s="19" t="str">
        <f>B3&amp;C1366&amp;D1377</f>
        <v>DISTRIBUCION VOLUMEN X CRITERIO (Consumiciones)Tomates Ing.5-10MIL</v>
      </c>
      <c r="B1377" s="19">
        <v>0</v>
      </c>
      <c r="C1377" s="19">
        <v>0</v>
      </c>
      <c r="D1377" s="19" t="s">
        <v>11</v>
      </c>
      <c r="E1377" s="20">
        <v>6.9454299394058401</v>
      </c>
      <c r="F1377" s="20">
        <v>7.83456520024317</v>
      </c>
      <c r="G1377" s="20">
        <v>6.3509171419624701</v>
      </c>
      <c r="H1377" s="20">
        <v>6.4506657310114299</v>
      </c>
      <c r="I1377" s="20">
        <v>7.1501374796669896</v>
      </c>
      <c r="J1377" s="20">
        <v>7.56445142388786</v>
      </c>
      <c r="K1377" s="20">
        <v>8.6723091803911405</v>
      </c>
      <c r="L1377" s="20">
        <v>8.6396894864992895</v>
      </c>
      <c r="M1377" s="51">
        <v>6.9521354124318302</v>
      </c>
    </row>
    <row r="1378" spans="1:13" x14ac:dyDescent="0.35">
      <c r="A1378" s="19" t="str">
        <f>B3&amp;C1366&amp;D1378</f>
        <v>DISTRIBUCION VOLUMEN X CRITERIO (Consumiciones)Tomates Ing.10-30MIL</v>
      </c>
      <c r="B1378" s="19">
        <v>0</v>
      </c>
      <c r="C1378" s="19">
        <v>0</v>
      </c>
      <c r="D1378" s="19" t="s">
        <v>12</v>
      </c>
      <c r="E1378" s="20">
        <v>15.2679185209306</v>
      </c>
      <c r="F1378" s="20">
        <v>16.880463479161801</v>
      </c>
      <c r="G1378" s="20">
        <v>17.194130260525899</v>
      </c>
      <c r="H1378" s="20">
        <v>19.686816694258798</v>
      </c>
      <c r="I1378" s="20">
        <v>16.852203696371799</v>
      </c>
      <c r="J1378" s="20">
        <v>16.330682856303799</v>
      </c>
      <c r="K1378" s="20">
        <v>17.108714877838299</v>
      </c>
      <c r="L1378" s="20">
        <v>18.7854611207947</v>
      </c>
      <c r="M1378" s="51">
        <v>18.329463632339301</v>
      </c>
    </row>
    <row r="1379" spans="1:13" x14ac:dyDescent="0.35">
      <c r="A1379" s="19" t="str">
        <f>B3&amp;C1366&amp;D1379</f>
        <v>DISTRIBUCION VOLUMEN X CRITERIO (Consumiciones)Tomates Ing.30-100MIL</v>
      </c>
      <c r="B1379" s="19">
        <v>0</v>
      </c>
      <c r="C1379" s="19">
        <v>0</v>
      </c>
      <c r="D1379" s="19" t="s">
        <v>13</v>
      </c>
      <c r="E1379" s="20">
        <v>21.7651214036756</v>
      </c>
      <c r="F1379" s="20">
        <v>24.822672076759901</v>
      </c>
      <c r="G1379" s="20">
        <v>22.988773877873999</v>
      </c>
      <c r="H1379" s="20">
        <v>19.772450609831299</v>
      </c>
      <c r="I1379" s="20">
        <v>21.122952349492799</v>
      </c>
      <c r="J1379" s="20">
        <v>20.0164300773103</v>
      </c>
      <c r="K1379" s="20">
        <v>20.6529498886533</v>
      </c>
      <c r="L1379" s="20">
        <v>21.021190246505601</v>
      </c>
      <c r="M1379" s="51">
        <v>21.379427946769798</v>
      </c>
    </row>
    <row r="1380" spans="1:13" x14ac:dyDescent="0.35">
      <c r="A1380" s="19" t="str">
        <f>B3&amp;C1366&amp;D1380</f>
        <v>DISTRIBUCION VOLUMEN X CRITERIO (Consumiciones)Tomates Ing.100-200MIL</v>
      </c>
      <c r="B1380" s="19">
        <v>0</v>
      </c>
      <c r="C1380" s="19">
        <v>0</v>
      </c>
      <c r="D1380" s="19" t="s">
        <v>14</v>
      </c>
      <c r="E1380" s="20">
        <v>10.304194039133799</v>
      </c>
      <c r="F1380" s="20">
        <v>7.4269359275496001</v>
      </c>
      <c r="G1380" s="20">
        <v>9.3327404667870901</v>
      </c>
      <c r="H1380" s="20">
        <v>9.6813340274218191</v>
      </c>
      <c r="I1380" s="20">
        <v>8.6904407705108593</v>
      </c>
      <c r="J1380" s="20">
        <v>9.5345604547324392</v>
      </c>
      <c r="K1380" s="20">
        <v>8.5631219225746698</v>
      </c>
      <c r="L1380" s="20">
        <v>9.1470393516195205</v>
      </c>
      <c r="M1380" s="51">
        <v>8.8732319080185604</v>
      </c>
    </row>
    <row r="1381" spans="1:13" x14ac:dyDescent="0.35">
      <c r="A1381" s="19" t="str">
        <f>B3&amp;C1366&amp;D1381</f>
        <v>DISTRIBUCION VOLUMEN X CRITERIO (Consumiciones)Tomates Ing.200-500MIL</v>
      </c>
      <c r="B1381" s="19">
        <v>0</v>
      </c>
      <c r="C1381" s="19">
        <v>0</v>
      </c>
      <c r="D1381" s="19" t="s">
        <v>15</v>
      </c>
      <c r="E1381" s="20">
        <v>14.520811689486401</v>
      </c>
      <c r="F1381" s="20">
        <v>11.2066768291998</v>
      </c>
      <c r="G1381" s="20">
        <v>13.2938472534818</v>
      </c>
      <c r="H1381" s="20">
        <v>13.837732027608499</v>
      </c>
      <c r="I1381" s="20">
        <v>13.7816708874994</v>
      </c>
      <c r="J1381" s="20">
        <v>13.4292589371418</v>
      </c>
      <c r="K1381" s="20">
        <v>12.2761729881526</v>
      </c>
      <c r="L1381" s="20">
        <v>13.2092748495257</v>
      </c>
      <c r="M1381" s="51">
        <v>13.1415271616873</v>
      </c>
    </row>
    <row r="1382" spans="1:13" x14ac:dyDescent="0.35">
      <c r="A1382" s="19" t="str">
        <f>B3&amp;C1366&amp;D1382</f>
        <v>DISTRIBUCION VOLUMEN X CRITERIO (Consumiciones)Tomates Ing.&gt;500MIL</v>
      </c>
      <c r="B1382" s="19">
        <v>0</v>
      </c>
      <c r="C1382" s="19">
        <v>0</v>
      </c>
      <c r="D1382" s="19" t="s">
        <v>16</v>
      </c>
      <c r="E1382" s="20">
        <v>22.915040686125</v>
      </c>
      <c r="F1382" s="20">
        <v>21.765667242267501</v>
      </c>
      <c r="G1382" s="20">
        <v>21.917234576399501</v>
      </c>
      <c r="H1382" s="20">
        <v>22.258766402457201</v>
      </c>
      <c r="I1382" s="20">
        <v>23.699776580899002</v>
      </c>
      <c r="J1382" s="20">
        <v>24.464059518956901</v>
      </c>
      <c r="K1382" s="20">
        <v>23.7871259289252</v>
      </c>
      <c r="L1382" s="20">
        <v>21.4110406914651</v>
      </c>
      <c r="M1382" s="51">
        <v>22.6543890239018</v>
      </c>
    </row>
    <row r="1383" spans="1:13" x14ac:dyDescent="0.35">
      <c r="A1383" s="19" t="str">
        <f>B3&amp;C1366&amp;D1383</f>
        <v>DISTRIBUCION VOLUMEN X CRITERIO (Consumiciones)Tomates Ing.DE 15 A 19 AÑOS</v>
      </c>
      <c r="B1383" s="19">
        <v>0</v>
      </c>
      <c r="C1383" s="19">
        <v>0</v>
      </c>
      <c r="D1383" s="19" t="s">
        <v>39</v>
      </c>
      <c r="E1383" s="20">
        <v>1.73841225046044</v>
      </c>
      <c r="F1383" s="20">
        <v>2.30804895615581</v>
      </c>
      <c r="G1383" s="20">
        <v>1.3358561075795199</v>
      </c>
      <c r="H1383" s="20">
        <v>2.1024068333443999</v>
      </c>
      <c r="I1383" s="20">
        <v>2.1981682913553802</v>
      </c>
      <c r="J1383" s="20">
        <v>2.21292854231277</v>
      </c>
      <c r="K1383" s="20">
        <v>1.62923262523693</v>
      </c>
      <c r="L1383" s="20">
        <v>1.3829853735233799</v>
      </c>
      <c r="M1383" s="51">
        <v>2.58459738546739</v>
      </c>
    </row>
    <row r="1384" spans="1:13" x14ac:dyDescent="0.35">
      <c r="A1384" s="19" t="str">
        <f>B3&amp;C1366&amp;D1384</f>
        <v>DISTRIBUCION VOLUMEN X CRITERIO (Consumiciones)Tomates Ing.DE 20 A 24 AÑOS</v>
      </c>
      <c r="B1384" s="19">
        <v>0</v>
      </c>
      <c r="C1384" s="19">
        <v>0</v>
      </c>
      <c r="D1384" s="19" t="s">
        <v>40</v>
      </c>
      <c r="E1384" s="20">
        <v>2.5946833235989901</v>
      </c>
      <c r="F1384" s="20">
        <v>2.46048034683509</v>
      </c>
      <c r="G1384" s="20">
        <v>2.1507247265409499</v>
      </c>
      <c r="H1384" s="20">
        <v>1.94647025559659</v>
      </c>
      <c r="I1384" s="20">
        <v>1.9227950736908199</v>
      </c>
      <c r="J1384" s="20">
        <v>1.18913861688053</v>
      </c>
      <c r="K1384" s="20">
        <v>1.3313656753790599</v>
      </c>
      <c r="L1384" s="20">
        <v>2.1112163876123198</v>
      </c>
      <c r="M1384" s="51">
        <v>1.7556103135812999</v>
      </c>
    </row>
    <row r="1385" spans="1:13" x14ac:dyDescent="0.35">
      <c r="A1385" s="19" t="str">
        <f>B3&amp;C1366&amp;D1385</f>
        <v>DISTRIBUCION VOLUMEN X CRITERIO (Consumiciones)Tomates Ing.DE 25 A 34 AÑOS</v>
      </c>
      <c r="B1385" s="19">
        <v>0</v>
      </c>
      <c r="C1385" s="19">
        <v>0</v>
      </c>
      <c r="D1385" s="19" t="s">
        <v>41</v>
      </c>
      <c r="E1385" s="20">
        <v>9.2117332478778309</v>
      </c>
      <c r="F1385" s="20">
        <v>9.8987992452224898</v>
      </c>
      <c r="G1385" s="20">
        <v>10.1392905772991</v>
      </c>
      <c r="H1385" s="20">
        <v>8.6121640837158608</v>
      </c>
      <c r="I1385" s="20">
        <v>7.5575239759697599</v>
      </c>
      <c r="J1385" s="20">
        <v>10.204357852593899</v>
      </c>
      <c r="K1385" s="20">
        <v>9.3079704354064798</v>
      </c>
      <c r="L1385" s="20">
        <v>7.9714486854811799</v>
      </c>
      <c r="M1385" s="51">
        <v>8.3020670527333404</v>
      </c>
    </row>
    <row r="1386" spans="1:13" x14ac:dyDescent="0.35">
      <c r="A1386" s="19" t="str">
        <f>B3&amp;C1366&amp;D1386</f>
        <v>DISTRIBUCION VOLUMEN X CRITERIO (Consumiciones)Tomates Ing.DE 35 A 49 AÑOS</v>
      </c>
      <c r="B1386" s="19">
        <v>0</v>
      </c>
      <c r="C1386" s="19">
        <v>0</v>
      </c>
      <c r="D1386" s="19" t="s">
        <v>42</v>
      </c>
      <c r="E1386" s="20">
        <v>26.905296001681499</v>
      </c>
      <c r="F1386" s="20">
        <v>27.040336412703301</v>
      </c>
      <c r="G1386" s="20">
        <v>23.530224021374099</v>
      </c>
      <c r="H1386" s="20">
        <v>24.925720719888901</v>
      </c>
      <c r="I1386" s="20">
        <v>23.1118274682891</v>
      </c>
      <c r="J1386" s="20">
        <v>26.1016323006303</v>
      </c>
      <c r="K1386" s="20">
        <v>25.134450707326899</v>
      </c>
      <c r="L1386" s="20">
        <v>25.037115337926799</v>
      </c>
      <c r="M1386" s="51">
        <v>24.084266127016502</v>
      </c>
    </row>
    <row r="1387" spans="1:13" x14ac:dyDescent="0.35">
      <c r="A1387" s="19" t="str">
        <f>B3&amp;C1366&amp;D1387</f>
        <v>DISTRIBUCION VOLUMEN X CRITERIO (Consumiciones)Tomates Ing.DE 50 A 59 AÑOS</v>
      </c>
      <c r="B1387" s="19">
        <v>0</v>
      </c>
      <c r="C1387" s="19">
        <v>0</v>
      </c>
      <c r="D1387" s="19" t="s">
        <v>43</v>
      </c>
      <c r="E1387" s="20">
        <v>26.137729812428599</v>
      </c>
      <c r="F1387" s="20">
        <v>25.644478968458401</v>
      </c>
      <c r="G1387" s="20">
        <v>27.469703716575101</v>
      </c>
      <c r="H1387" s="20">
        <v>27.959741703255201</v>
      </c>
      <c r="I1387" s="20">
        <v>28.033685446834301</v>
      </c>
      <c r="J1387" s="20">
        <v>27.222020811848701</v>
      </c>
      <c r="K1387" s="20">
        <v>28.7106986369647</v>
      </c>
      <c r="L1387" s="20">
        <v>30.044123028840701</v>
      </c>
      <c r="M1387" s="51">
        <v>27.255779707107301</v>
      </c>
    </row>
    <row r="1388" spans="1:13" x14ac:dyDescent="0.35">
      <c r="A1388" s="19" t="str">
        <f>B3&amp;C1366&amp;D1388</f>
        <v>DISTRIBUCION VOLUMEN X CRITERIO (Consumiciones)Tomates Ing.DE 60 A 75 AÑOS</v>
      </c>
      <c r="B1388" s="19">
        <v>0</v>
      </c>
      <c r="C1388" s="19">
        <v>0</v>
      </c>
      <c r="D1388" s="19" t="s">
        <v>44</v>
      </c>
      <c r="E1388" s="20">
        <v>33.412172930245198</v>
      </c>
      <c r="F1388" s="20">
        <v>32.647866640998302</v>
      </c>
      <c r="G1388" s="20">
        <v>35.374193122069698</v>
      </c>
      <c r="H1388" s="20">
        <v>34.453507634058298</v>
      </c>
      <c r="I1388" s="20">
        <v>37.175993496559698</v>
      </c>
      <c r="J1388" s="20">
        <v>33.069938656452997</v>
      </c>
      <c r="K1388" s="20">
        <v>33.886290207054003</v>
      </c>
      <c r="L1388" s="20">
        <v>33.453107094234497</v>
      </c>
      <c r="M1388" s="51">
        <v>36.017716304239798</v>
      </c>
    </row>
    <row r="1389" spans="1:13" x14ac:dyDescent="0.35">
      <c r="A1389" s="19" t="str">
        <f>B3&amp;C1366&amp;D1389</f>
        <v>DISTRIBUCION VOLUMEN X CRITERIO (Consumiciones)Tomates Ing.NIVEL ALTO</v>
      </c>
      <c r="B1389" s="19">
        <v>0</v>
      </c>
      <c r="C1389" s="19">
        <v>0</v>
      </c>
      <c r="D1389" s="19" t="s">
        <v>256</v>
      </c>
      <c r="E1389" s="20">
        <v>27.072485566461499</v>
      </c>
      <c r="F1389" s="20">
        <v>26.498393369310499</v>
      </c>
      <c r="G1389" s="20">
        <v>26.839594090793302</v>
      </c>
      <c r="H1389" s="20">
        <v>24.480506711213401</v>
      </c>
      <c r="I1389" s="20">
        <v>25.685723277365302</v>
      </c>
      <c r="J1389" s="20">
        <v>25.229585910707801</v>
      </c>
      <c r="K1389" s="20">
        <v>27.934065699885998</v>
      </c>
      <c r="L1389" s="20">
        <v>23.742285989702999</v>
      </c>
      <c r="M1389" s="51">
        <v>25.430718800724001</v>
      </c>
    </row>
    <row r="1390" spans="1:13" x14ac:dyDescent="0.35">
      <c r="A1390" s="19" t="str">
        <f>B3&amp;C1366&amp;D1390</f>
        <v>DISTRIBUCION VOLUMEN X CRITERIO (Consumiciones)Tomates Ing.NIVEL MEDIO ALTO</v>
      </c>
      <c r="B1390" s="19">
        <v>0</v>
      </c>
      <c r="C1390" s="19">
        <v>0</v>
      </c>
      <c r="D1390" s="19" t="s">
        <v>257</v>
      </c>
      <c r="E1390" s="20">
        <v>15.213139128801799</v>
      </c>
      <c r="F1390" s="20">
        <v>13.0603622493385</v>
      </c>
      <c r="G1390" s="20">
        <v>12.458697600835499</v>
      </c>
      <c r="H1390" s="20">
        <v>13.791527395616001</v>
      </c>
      <c r="I1390" s="20">
        <v>13.4978325770195</v>
      </c>
      <c r="J1390" s="20">
        <v>13.0538592210365</v>
      </c>
      <c r="K1390" s="20">
        <v>12.7855975014769</v>
      </c>
      <c r="L1390" s="20">
        <v>13.3469732392045</v>
      </c>
      <c r="M1390" s="51">
        <v>13.878923530492299</v>
      </c>
    </row>
    <row r="1391" spans="1:13" x14ac:dyDescent="0.35">
      <c r="A1391" s="19" t="str">
        <f>B3&amp;C1366&amp;D1391</f>
        <v>DISTRIBUCION VOLUMEN X CRITERIO (Consumiciones)Tomates Ing.NIVEL MEDIO</v>
      </c>
      <c r="B1391" s="19">
        <v>0</v>
      </c>
      <c r="C1391" s="19">
        <v>0</v>
      </c>
      <c r="D1391" s="19" t="s">
        <v>258</v>
      </c>
      <c r="E1391" s="20">
        <v>23.899295164355401</v>
      </c>
      <c r="F1391" s="20">
        <v>27.993903008632198</v>
      </c>
      <c r="G1391" s="20">
        <v>24.314299474805601</v>
      </c>
      <c r="H1391" s="20">
        <v>24.0549324785996</v>
      </c>
      <c r="I1391" s="20">
        <v>27.269913857528699</v>
      </c>
      <c r="J1391" s="20">
        <v>25.043695615285699</v>
      </c>
      <c r="K1391" s="20">
        <v>24.2652597083557</v>
      </c>
      <c r="L1391" s="20">
        <v>25.0856714384852</v>
      </c>
      <c r="M1391" s="51">
        <v>25.544701822222599</v>
      </c>
    </row>
    <row r="1392" spans="1:13" x14ac:dyDescent="0.35">
      <c r="A1392" s="19" t="str">
        <f>B3&amp;C1366&amp;D1392</f>
        <v>DISTRIBUCION VOLUMEN X CRITERIO (Consumiciones)Tomates Ing.NIVEL MEDIO BAJO</v>
      </c>
      <c r="B1392" s="19">
        <v>0</v>
      </c>
      <c r="C1392" s="19">
        <v>0</v>
      </c>
      <c r="D1392" s="19" t="s">
        <v>259</v>
      </c>
      <c r="E1392" s="20">
        <v>14.1483135459039</v>
      </c>
      <c r="F1392" s="20">
        <v>13.6393359532885</v>
      </c>
      <c r="G1392" s="20">
        <v>14.7907021797506</v>
      </c>
      <c r="H1392" s="20">
        <v>14.7234684593182</v>
      </c>
      <c r="I1392" s="20">
        <v>12.641843016259401</v>
      </c>
      <c r="J1392" s="20">
        <v>13.3335712689041</v>
      </c>
      <c r="K1392" s="20">
        <v>11.8302995646764</v>
      </c>
      <c r="L1392" s="20">
        <v>14.0396189543128</v>
      </c>
      <c r="M1392" s="51">
        <v>12.9272481155911</v>
      </c>
    </row>
    <row r="1393" spans="1:13" x14ac:dyDescent="0.35">
      <c r="A1393" s="19" t="str">
        <f>B3&amp;C1366&amp;D1393</f>
        <v>DISTRIBUCION VOLUMEN X CRITERIO (Consumiciones)Tomates Ing.HOMBRE</v>
      </c>
      <c r="B1393" s="19">
        <v>0</v>
      </c>
      <c r="C1393" s="19">
        <v>0</v>
      </c>
      <c r="D1393" s="19" t="s">
        <v>21</v>
      </c>
      <c r="E1393" s="20">
        <v>50.860016643149201</v>
      </c>
      <c r="F1393" s="20">
        <v>51.098479808538798</v>
      </c>
      <c r="G1393" s="20">
        <v>51.676009424207997</v>
      </c>
      <c r="H1393" s="20">
        <v>54.742357082572397</v>
      </c>
      <c r="I1393" s="20">
        <v>55.826646769013102</v>
      </c>
      <c r="J1393" s="20">
        <v>53.677613581362401</v>
      </c>
      <c r="K1393" s="20">
        <v>54.928189955946699</v>
      </c>
      <c r="L1393" s="20">
        <v>52.756418106698803</v>
      </c>
      <c r="M1393" s="51">
        <v>52.223903609813703</v>
      </c>
    </row>
    <row r="1394" spans="1:13" x14ac:dyDescent="0.35">
      <c r="A1394" s="19" t="str">
        <f>B3&amp;C1366&amp;D1394</f>
        <v>DISTRIBUCION VOLUMEN X CRITERIO (Consumiciones)Tomates Ing.MUJER</v>
      </c>
      <c r="B1394" s="19">
        <v>0</v>
      </c>
      <c r="C1394" s="19">
        <v>0</v>
      </c>
      <c r="D1394" s="19" t="s">
        <v>22</v>
      </c>
      <c r="E1394" s="20">
        <v>49.140000585783703</v>
      </c>
      <c r="F1394" s="20">
        <v>48.901533404427902</v>
      </c>
      <c r="G1394" s="20">
        <v>48.323990575792003</v>
      </c>
      <c r="H1394" s="20">
        <v>45.257642917427603</v>
      </c>
      <c r="I1394" s="20">
        <v>44.173353230986898</v>
      </c>
      <c r="J1394" s="20">
        <v>46.322386418637599</v>
      </c>
      <c r="K1394" s="20">
        <v>45.071821883150498</v>
      </c>
      <c r="L1394" s="20">
        <v>47.243581893301197</v>
      </c>
      <c r="M1394" s="51">
        <v>47.776141561793303</v>
      </c>
    </row>
    <row r="1395" spans="1:13" x14ac:dyDescent="0.35">
      <c r="A1395" s="19" t="str">
        <f>B3&amp;C1395&amp;D1395</f>
        <v>DISTRIBUCION VOLUMEN X CRITERIO (Consumiciones)Judías verdes Ing.T.ESPAÑA</v>
      </c>
      <c r="B1395" s="19">
        <v>0</v>
      </c>
      <c r="C1395" s="19" t="s">
        <v>190</v>
      </c>
      <c r="D1395" s="19" t="s">
        <v>36</v>
      </c>
      <c r="E1395" s="20">
        <v>100</v>
      </c>
      <c r="F1395" s="20">
        <v>100</v>
      </c>
      <c r="G1395" s="20">
        <v>100</v>
      </c>
      <c r="H1395" s="20">
        <v>100</v>
      </c>
      <c r="I1395" s="20">
        <v>100</v>
      </c>
      <c r="J1395" s="20">
        <v>100</v>
      </c>
      <c r="K1395" s="20">
        <v>100</v>
      </c>
      <c r="L1395" s="20">
        <v>100</v>
      </c>
      <c r="M1395" s="51">
        <v>100</v>
      </c>
    </row>
    <row r="1396" spans="1:13" x14ac:dyDescent="0.35">
      <c r="A1396" s="19" t="str">
        <f>B3&amp;C1395&amp;D1396</f>
        <v>DISTRIBUCION VOLUMEN X CRITERIO (Consumiciones)Judías verdes Ing.BCN AM</v>
      </c>
      <c r="B1396" s="19">
        <v>0</v>
      </c>
      <c r="C1396" s="19">
        <v>0</v>
      </c>
      <c r="D1396" s="19" t="s">
        <v>1</v>
      </c>
      <c r="E1396" s="20">
        <v>14.413132358469101</v>
      </c>
      <c r="F1396" s="20">
        <v>2.89802869190195</v>
      </c>
      <c r="G1396" s="20">
        <v>6.0778280950391297</v>
      </c>
      <c r="H1396" s="20">
        <v>15.2272983960791</v>
      </c>
      <c r="I1396" s="20">
        <v>13.0579595713878</v>
      </c>
      <c r="J1396" s="20">
        <v>9.8506380916482694</v>
      </c>
      <c r="K1396" s="20">
        <v>8.9971330739930302</v>
      </c>
      <c r="L1396" s="20">
        <v>8.6477764283062992</v>
      </c>
      <c r="M1396" s="51">
        <v>8.2211195318998893</v>
      </c>
    </row>
    <row r="1397" spans="1:13" x14ac:dyDescent="0.35">
      <c r="A1397" s="19" t="str">
        <f>B3&amp;C1395&amp;D1397</f>
        <v>DISTRIBUCION VOLUMEN X CRITERIO (Consumiciones)Judías verdes Ing.REST.CAT ARAGON</v>
      </c>
      <c r="B1397" s="19">
        <v>0</v>
      </c>
      <c r="C1397" s="19">
        <v>0</v>
      </c>
      <c r="D1397" s="19" t="s">
        <v>2</v>
      </c>
      <c r="E1397" s="20">
        <v>17.024832585401199</v>
      </c>
      <c r="F1397" s="20">
        <v>3.7978895886186899</v>
      </c>
      <c r="G1397" s="20">
        <v>14.3415965249671</v>
      </c>
      <c r="H1397" s="20">
        <v>23.2245243793394</v>
      </c>
      <c r="I1397" s="20">
        <v>22.803540667895401</v>
      </c>
      <c r="J1397" s="20">
        <v>8.0235564410460807</v>
      </c>
      <c r="K1397" s="20">
        <v>11.9088828395448</v>
      </c>
      <c r="L1397" s="20">
        <v>25.4928686190596</v>
      </c>
      <c r="M1397" s="51">
        <v>5.1341374366322903</v>
      </c>
    </row>
    <row r="1398" spans="1:13" x14ac:dyDescent="0.35">
      <c r="A1398" s="19" t="str">
        <f>B3&amp;C1395&amp;D1398</f>
        <v>DISTRIBUCION VOLUMEN X CRITERIO (Consumiciones)Judías verdes Ing.LEVANTE</v>
      </c>
      <c r="B1398" s="19">
        <v>0</v>
      </c>
      <c r="C1398" s="19">
        <v>0</v>
      </c>
      <c r="D1398" s="19" t="s">
        <v>3</v>
      </c>
      <c r="E1398" s="20">
        <v>3.6271631636834498</v>
      </c>
      <c r="F1398" s="20">
        <v>8.6325148375293992</v>
      </c>
      <c r="G1398" s="20">
        <v>17.4337258830023</v>
      </c>
      <c r="H1398" s="20">
        <v>7.9002693215801498</v>
      </c>
      <c r="I1398" s="20">
        <v>8.8675118526545997</v>
      </c>
      <c r="J1398" s="20">
        <v>15.826894979627699</v>
      </c>
      <c r="K1398" s="20">
        <v>11.5491856540817</v>
      </c>
      <c r="L1398" s="20">
        <v>3.6024362537136301</v>
      </c>
      <c r="M1398" s="51">
        <v>4.3124513370658004</v>
      </c>
    </row>
    <row r="1399" spans="1:13" x14ac:dyDescent="0.35">
      <c r="A1399" s="19" t="str">
        <f>B3&amp;C1395&amp;D1399</f>
        <v>DISTRIBUCION VOLUMEN X CRITERIO (Consumiciones)Judías verdes Ing.ANDALUCIA</v>
      </c>
      <c r="B1399" s="19">
        <v>0</v>
      </c>
      <c r="C1399" s="19">
        <v>0</v>
      </c>
      <c r="D1399" s="19" t="s">
        <v>4</v>
      </c>
      <c r="E1399" s="20">
        <v>15.226268429528099</v>
      </c>
      <c r="F1399" s="20">
        <v>10.865686716098899</v>
      </c>
      <c r="G1399" s="20">
        <v>15.0399091381868</v>
      </c>
      <c r="H1399" s="20">
        <v>17.753055369177702</v>
      </c>
      <c r="I1399" s="20">
        <v>22.641247599633999</v>
      </c>
      <c r="J1399" s="20">
        <v>17.3507978389245</v>
      </c>
      <c r="K1399" s="20">
        <v>14.6061160605745</v>
      </c>
      <c r="L1399" s="20">
        <v>9.5948307860213706</v>
      </c>
      <c r="M1399" s="51">
        <v>8.8907247338011395</v>
      </c>
    </row>
    <row r="1400" spans="1:13" x14ac:dyDescent="0.35">
      <c r="A1400" s="19" t="str">
        <f>B3&amp;C1395&amp;D1400</f>
        <v>DISTRIBUCION VOLUMEN X CRITERIO (Consumiciones)Judías verdes Ing.MDD AM</v>
      </c>
      <c r="B1400" s="19">
        <v>0</v>
      </c>
      <c r="C1400" s="19">
        <v>0</v>
      </c>
      <c r="D1400" s="19" t="s">
        <v>5</v>
      </c>
      <c r="E1400" s="20">
        <v>20.7701605231039</v>
      </c>
      <c r="F1400" s="20">
        <v>30.151168458330499</v>
      </c>
      <c r="G1400" s="20">
        <v>26.7047867987764</v>
      </c>
      <c r="H1400" s="20">
        <v>20.1750434026034</v>
      </c>
      <c r="I1400" s="20">
        <v>10.740367495578999</v>
      </c>
      <c r="J1400" s="20">
        <v>14.0931775348662</v>
      </c>
      <c r="K1400" s="20">
        <v>14.1751219999305</v>
      </c>
      <c r="L1400" s="20">
        <v>6.5305295036691202</v>
      </c>
      <c r="M1400" s="51">
        <v>11.189642026379</v>
      </c>
    </row>
    <row r="1401" spans="1:13" x14ac:dyDescent="0.35">
      <c r="A1401" s="19" t="str">
        <f>B3&amp;C1395&amp;D1401</f>
        <v>DISTRIBUCION VOLUMEN X CRITERIO (Consumiciones)Judías verdes Ing.RTO CENTRO</v>
      </c>
      <c r="B1401" s="19">
        <v>0</v>
      </c>
      <c r="C1401" s="19">
        <v>0</v>
      </c>
      <c r="D1401" s="19" t="s">
        <v>6</v>
      </c>
      <c r="E1401" s="20">
        <v>7.5955249370019899</v>
      </c>
      <c r="F1401" s="20">
        <v>6.2915332899868801</v>
      </c>
      <c r="G1401" s="20">
        <v>5.2845504436406801</v>
      </c>
      <c r="H1401" s="20">
        <v>3.3532893794086198</v>
      </c>
      <c r="I1401" s="20">
        <v>2.1211496201002702</v>
      </c>
      <c r="J1401" s="20">
        <v>11.526544971550599</v>
      </c>
      <c r="K1401" s="20">
        <v>13.516485186342999</v>
      </c>
      <c r="L1401" s="20">
        <v>36.372242700525703</v>
      </c>
      <c r="M1401" s="51">
        <v>55.769299971841001</v>
      </c>
    </row>
    <row r="1402" spans="1:13" x14ac:dyDescent="0.35">
      <c r="A1402" s="19" t="str">
        <f>B3&amp;C1395&amp;D1402</f>
        <v>DISTRIBUCION VOLUMEN X CRITERIO (Consumiciones)Judías verdes Ing.NORTE-CENTRO</v>
      </c>
      <c r="B1402" s="19">
        <v>0</v>
      </c>
      <c r="C1402" s="19">
        <v>0</v>
      </c>
      <c r="D1402" s="19" t="s">
        <v>7</v>
      </c>
      <c r="E1402" s="20">
        <v>16.193200855752</v>
      </c>
      <c r="F1402" s="20">
        <v>21.004595772702999</v>
      </c>
      <c r="G1402" s="20">
        <v>5.7424140749525501</v>
      </c>
      <c r="H1402" s="20">
        <v>6.3857874274633</v>
      </c>
      <c r="I1402" s="20">
        <v>16.112471536149801</v>
      </c>
      <c r="J1402" s="20">
        <v>5.9439017823488198</v>
      </c>
      <c r="K1402" s="20">
        <v>17.5710617033101</v>
      </c>
      <c r="L1402" s="20">
        <v>2.7937068564076699</v>
      </c>
      <c r="M1402" s="51">
        <v>2.0242989915224601</v>
      </c>
    </row>
    <row r="1403" spans="1:13" x14ac:dyDescent="0.35">
      <c r="A1403" s="19" t="str">
        <f>B3&amp;C1395&amp;D1403</f>
        <v>DISTRIBUCION VOLUMEN X CRITERIO (Consumiciones)Judías verdes Ing.NOROESTE</v>
      </c>
      <c r="B1403" s="19">
        <v>0</v>
      </c>
      <c r="C1403" s="19">
        <v>0</v>
      </c>
      <c r="D1403" s="19" t="s">
        <v>8</v>
      </c>
      <c r="E1403" s="20">
        <v>5.1497217877976498</v>
      </c>
      <c r="F1403" s="20">
        <v>16.3585877317193</v>
      </c>
      <c r="G1403" s="20">
        <v>9.3751749732352501</v>
      </c>
      <c r="H1403" s="20">
        <v>5.9807425918708903</v>
      </c>
      <c r="I1403" s="20">
        <v>3.6557504511422301</v>
      </c>
      <c r="J1403" s="20">
        <v>17.384499129467098</v>
      </c>
      <c r="K1403" s="20">
        <v>7.6760026281361098</v>
      </c>
      <c r="L1403" s="20">
        <v>6.9656085570074904</v>
      </c>
      <c r="M1403" s="51">
        <v>4.45832758455147</v>
      </c>
    </row>
    <row r="1404" spans="1:13" x14ac:dyDescent="0.35">
      <c r="A1404" s="19" t="str">
        <f>B3&amp;C1395&amp;D1404</f>
        <v>DISTRIBUCION VOLUMEN X CRITERIO (Consumiciones)Judías verdes Ing.&lt;2MIL</v>
      </c>
      <c r="B1404" s="19">
        <v>0</v>
      </c>
      <c r="C1404" s="19">
        <v>0</v>
      </c>
      <c r="D1404" s="19" t="s">
        <v>9</v>
      </c>
      <c r="E1404" s="20">
        <v>4.8556730693372598</v>
      </c>
      <c r="F1404" s="20">
        <v>3.5333126466526901</v>
      </c>
      <c r="G1404" s="20" t="s">
        <v>282</v>
      </c>
      <c r="H1404" s="20">
        <v>0.86403077042578502</v>
      </c>
      <c r="I1404" s="20" t="s">
        <v>282</v>
      </c>
      <c r="J1404" s="20">
        <v>8.9060686015831099</v>
      </c>
      <c r="K1404" s="20">
        <v>15.9288167309229</v>
      </c>
      <c r="L1404" s="20">
        <v>35.311593554546299</v>
      </c>
      <c r="M1404" s="51">
        <v>50.700399308371097</v>
      </c>
    </row>
    <row r="1405" spans="1:13" x14ac:dyDescent="0.35">
      <c r="A1405" s="19" t="str">
        <f>B3&amp;C1395&amp;D1405</f>
        <v>DISTRIBUCION VOLUMEN X CRITERIO (Consumiciones)Judías verdes Ing.2-5MIL</v>
      </c>
      <c r="B1405" s="19">
        <v>0</v>
      </c>
      <c r="C1405" s="19">
        <v>0</v>
      </c>
      <c r="D1405" s="19" t="s">
        <v>10</v>
      </c>
      <c r="E1405" s="20">
        <v>0.86209909830473896</v>
      </c>
      <c r="F1405" s="20">
        <v>1.9858482756834701</v>
      </c>
      <c r="G1405" s="20">
        <v>1.13732626359398</v>
      </c>
      <c r="H1405" s="20" t="s">
        <v>282</v>
      </c>
      <c r="I1405" s="20">
        <v>0.20598545495750201</v>
      </c>
      <c r="J1405" s="20">
        <v>3.6005600129233799</v>
      </c>
      <c r="K1405" s="20">
        <v>3.2931804499091202</v>
      </c>
      <c r="L1405" s="20">
        <v>2.0163900250139499</v>
      </c>
      <c r="M1405" s="51">
        <v>3.9312921728620398</v>
      </c>
    </row>
    <row r="1406" spans="1:13" x14ac:dyDescent="0.35">
      <c r="A1406" s="19" t="str">
        <f>B3&amp;C1395&amp;D1406</f>
        <v>DISTRIBUCION VOLUMEN X CRITERIO (Consumiciones)Judías verdes Ing.5-10MIL</v>
      </c>
      <c r="B1406" s="19">
        <v>0</v>
      </c>
      <c r="C1406" s="19">
        <v>0</v>
      </c>
      <c r="D1406" s="19" t="s">
        <v>11</v>
      </c>
      <c r="E1406" s="20">
        <v>9.3339799427333006</v>
      </c>
      <c r="F1406" s="20">
        <v>5.4897193979713501</v>
      </c>
      <c r="G1406" s="20">
        <v>13.1470938147284</v>
      </c>
      <c r="H1406" s="20">
        <v>11.094093808549999</v>
      </c>
      <c r="I1406" s="20">
        <v>4.7375949447960997</v>
      </c>
      <c r="J1406" s="20">
        <v>17.715639078850501</v>
      </c>
      <c r="K1406" s="20">
        <v>3.3972787358318</v>
      </c>
      <c r="L1406" s="20">
        <v>12.7823621420394</v>
      </c>
      <c r="M1406" s="51">
        <v>2.9718015189693698</v>
      </c>
    </row>
    <row r="1407" spans="1:13" x14ac:dyDescent="0.35">
      <c r="A1407" s="19" t="str">
        <f>B3&amp;C1395&amp;D1407</f>
        <v>DISTRIBUCION VOLUMEN X CRITERIO (Consumiciones)Judías verdes Ing.10-30MIL</v>
      </c>
      <c r="B1407" s="19">
        <v>0</v>
      </c>
      <c r="C1407" s="19">
        <v>0</v>
      </c>
      <c r="D1407" s="19" t="s">
        <v>12</v>
      </c>
      <c r="E1407" s="20">
        <v>13.9729955495329</v>
      </c>
      <c r="F1407" s="20">
        <v>9.5999532006241104</v>
      </c>
      <c r="G1407" s="20">
        <v>20.515622970369101</v>
      </c>
      <c r="H1407" s="20">
        <v>25.1587515228298</v>
      </c>
      <c r="I1407" s="20">
        <v>36.0610732664626</v>
      </c>
      <c r="J1407" s="20">
        <v>17.466243067147701</v>
      </c>
      <c r="K1407" s="20">
        <v>12.5864274715478</v>
      </c>
      <c r="L1407" s="20">
        <v>20.368993338571801</v>
      </c>
      <c r="M1407" s="51">
        <v>7.5478222000608399</v>
      </c>
    </row>
    <row r="1408" spans="1:13" x14ac:dyDescent="0.35">
      <c r="A1408" s="19" t="str">
        <f>B3&amp;C1395&amp;D1408</f>
        <v>DISTRIBUCION VOLUMEN X CRITERIO (Consumiciones)Judías verdes Ing.30-100MIL</v>
      </c>
      <c r="B1408" s="19">
        <v>0</v>
      </c>
      <c r="C1408" s="19">
        <v>0</v>
      </c>
      <c r="D1408" s="19" t="s">
        <v>13</v>
      </c>
      <c r="E1408" s="20">
        <v>18.320083254827502</v>
      </c>
      <c r="F1408" s="20">
        <v>21.852089925093299</v>
      </c>
      <c r="G1408" s="20">
        <v>25.754245431000399</v>
      </c>
      <c r="H1408" s="20">
        <v>17.218001377633701</v>
      </c>
      <c r="I1408" s="20">
        <v>18.927943816066598</v>
      </c>
      <c r="J1408" s="20">
        <v>14.5252813526466</v>
      </c>
      <c r="K1408" s="20">
        <v>12.3688392205898</v>
      </c>
      <c r="L1408" s="20">
        <v>6.8451099081030602</v>
      </c>
      <c r="M1408" s="51">
        <v>13.5961700606668</v>
      </c>
    </row>
    <row r="1409" spans="1:13" x14ac:dyDescent="0.35">
      <c r="A1409" s="19" t="str">
        <f>B3&amp;C1395&amp;D1409</f>
        <v>DISTRIBUCION VOLUMEN X CRITERIO (Consumiciones)Judías verdes Ing.100-200MIL</v>
      </c>
      <c r="B1409" s="19">
        <v>0</v>
      </c>
      <c r="C1409" s="19">
        <v>0</v>
      </c>
      <c r="D1409" s="19" t="s">
        <v>14</v>
      </c>
      <c r="E1409" s="20">
        <v>19.5906405609723</v>
      </c>
      <c r="F1409" s="20">
        <v>19.3136307344265</v>
      </c>
      <c r="G1409" s="20">
        <v>7.1531356376106698</v>
      </c>
      <c r="H1409" s="20">
        <v>11.069295509566</v>
      </c>
      <c r="I1409" s="20">
        <v>14.218674696616601</v>
      </c>
      <c r="J1409" s="20">
        <v>0.41145908495324202</v>
      </c>
      <c r="K1409" s="20">
        <v>15.909402388477901</v>
      </c>
      <c r="L1409" s="20">
        <v>7.0961381787922697</v>
      </c>
      <c r="M1409" s="51">
        <v>1.3395234602745101</v>
      </c>
    </row>
    <row r="1410" spans="1:13" x14ac:dyDescent="0.35">
      <c r="A1410" s="19" t="str">
        <f>B3&amp;C1395&amp;D1410</f>
        <v>DISTRIBUCION VOLUMEN X CRITERIO (Consumiciones)Judías verdes Ing.200-500MIL</v>
      </c>
      <c r="B1410" s="19">
        <v>0</v>
      </c>
      <c r="C1410" s="19">
        <v>0</v>
      </c>
      <c r="D1410" s="19" t="s">
        <v>15</v>
      </c>
      <c r="E1410" s="20">
        <v>9.1746680712631594</v>
      </c>
      <c r="F1410" s="20">
        <v>8.4502839871218498</v>
      </c>
      <c r="G1410" s="20">
        <v>6.2186273282284503</v>
      </c>
      <c r="H1410" s="20">
        <v>10.6688487384117</v>
      </c>
      <c r="I1410" s="20">
        <v>6.5681269972913396</v>
      </c>
      <c r="J1410" s="20">
        <v>16.408622763089401</v>
      </c>
      <c r="K1410" s="20">
        <v>10.377241007027701</v>
      </c>
      <c r="L1410" s="20">
        <v>8.7086975356052303</v>
      </c>
      <c r="M1410" s="51">
        <v>5.1465015535830902</v>
      </c>
    </row>
    <row r="1411" spans="1:13" x14ac:dyDescent="0.35">
      <c r="A1411" s="19" t="str">
        <f>B3&amp;C1395&amp;D1411</f>
        <v>DISTRIBUCION VOLUMEN X CRITERIO (Consumiciones)Judías verdes Ing.&gt;500MIL</v>
      </c>
      <c r="B1411" s="19">
        <v>0</v>
      </c>
      <c r="C1411" s="19">
        <v>0</v>
      </c>
      <c r="D1411" s="19" t="s">
        <v>16</v>
      </c>
      <c r="E1411" s="20">
        <v>23.889866021913601</v>
      </c>
      <c r="F1411" s="20">
        <v>29.775168769093199</v>
      </c>
      <c r="G1411" s="20">
        <v>26.073940582489101</v>
      </c>
      <c r="H1411" s="20">
        <v>23.926988093691602</v>
      </c>
      <c r="I1411" s="20">
        <v>19.280595399253301</v>
      </c>
      <c r="J1411" s="20">
        <v>20.966137167267998</v>
      </c>
      <c r="K1411" s="20">
        <v>26.138799885380799</v>
      </c>
      <c r="L1411" s="20">
        <v>6.87072329013548</v>
      </c>
      <c r="M1411" s="51">
        <v>14.766497793678001</v>
      </c>
    </row>
    <row r="1412" spans="1:13" x14ac:dyDescent="0.35">
      <c r="A1412" s="19" t="str">
        <f>B3&amp;C1395&amp;D1412</f>
        <v>DISTRIBUCION VOLUMEN X CRITERIO (Consumiciones)Judías verdes Ing.DE 15 A 19 AÑOS</v>
      </c>
      <c r="B1412" s="19">
        <v>0</v>
      </c>
      <c r="C1412" s="19">
        <v>0</v>
      </c>
      <c r="D1412" s="19" t="s">
        <v>39</v>
      </c>
      <c r="E1412" s="20" t="s">
        <v>282</v>
      </c>
      <c r="F1412" s="20" t="s">
        <v>282</v>
      </c>
      <c r="G1412" s="20" t="s">
        <v>282</v>
      </c>
      <c r="H1412" s="20" t="s">
        <v>282</v>
      </c>
      <c r="I1412" s="20" t="s">
        <v>282</v>
      </c>
      <c r="J1412" s="20" t="s">
        <v>282</v>
      </c>
      <c r="K1412" s="20" t="s">
        <v>282</v>
      </c>
      <c r="L1412" s="20" t="s">
        <v>282</v>
      </c>
      <c r="M1412" s="51" t="s">
        <v>282</v>
      </c>
    </row>
    <row r="1413" spans="1:13" x14ac:dyDescent="0.35">
      <c r="A1413" s="19" t="str">
        <f>B3&amp;C1395&amp;D1413</f>
        <v>DISTRIBUCION VOLUMEN X CRITERIO (Consumiciones)Judías verdes Ing.DE 20 A 24 AÑOS</v>
      </c>
      <c r="B1413" s="19">
        <v>0</v>
      </c>
      <c r="C1413" s="19">
        <v>0</v>
      </c>
      <c r="D1413" s="19" t="s">
        <v>40</v>
      </c>
      <c r="E1413" s="20" t="s">
        <v>282</v>
      </c>
      <c r="F1413" s="20" t="s">
        <v>282</v>
      </c>
      <c r="G1413" s="20" t="s">
        <v>282</v>
      </c>
      <c r="H1413" s="20">
        <v>1.2028282114020401</v>
      </c>
      <c r="I1413" s="20" t="s">
        <v>282</v>
      </c>
      <c r="J1413" s="20" t="s">
        <v>282</v>
      </c>
      <c r="K1413" s="20" t="s">
        <v>282</v>
      </c>
      <c r="L1413" s="20" t="s">
        <v>282</v>
      </c>
      <c r="M1413" s="51" t="s">
        <v>282</v>
      </c>
    </row>
    <row r="1414" spans="1:13" x14ac:dyDescent="0.35">
      <c r="A1414" s="19" t="str">
        <f>B3&amp;C1395&amp;D1414</f>
        <v>DISTRIBUCION VOLUMEN X CRITERIO (Consumiciones)Judías verdes Ing.DE 25 A 34 AÑOS</v>
      </c>
      <c r="B1414" s="19">
        <v>0</v>
      </c>
      <c r="C1414" s="19">
        <v>0</v>
      </c>
      <c r="D1414" s="19" t="s">
        <v>41</v>
      </c>
      <c r="E1414" s="20">
        <v>1.40809298181295</v>
      </c>
      <c r="F1414" s="20">
        <v>1.4303202612626</v>
      </c>
      <c r="G1414" s="20">
        <v>3.27005879100704</v>
      </c>
      <c r="H1414" s="20">
        <v>6.2198731916325896</v>
      </c>
      <c r="I1414" s="20">
        <v>12.457114063944701</v>
      </c>
      <c r="J1414" s="20">
        <v>8.1294132428697097</v>
      </c>
      <c r="K1414" s="20">
        <v>4.8837418811434103</v>
      </c>
      <c r="L1414" s="20">
        <v>2.0195696987253302</v>
      </c>
      <c r="M1414" s="51">
        <v>1.5885506856985601</v>
      </c>
    </row>
    <row r="1415" spans="1:13" x14ac:dyDescent="0.35">
      <c r="A1415" s="19" t="str">
        <f>B3&amp;C1395&amp;D1415</f>
        <v>DISTRIBUCION VOLUMEN X CRITERIO (Consumiciones)Judías verdes Ing.DE 35 A 49 AÑOS</v>
      </c>
      <c r="B1415" s="19">
        <v>0</v>
      </c>
      <c r="C1415" s="19">
        <v>0</v>
      </c>
      <c r="D1415" s="19" t="s">
        <v>42</v>
      </c>
      <c r="E1415" s="20">
        <v>22.161787704830498</v>
      </c>
      <c r="F1415" s="20">
        <v>15.113987926500901</v>
      </c>
      <c r="G1415" s="20">
        <v>37.007239026686896</v>
      </c>
      <c r="H1415" s="20">
        <v>12.8168367727302</v>
      </c>
      <c r="I1415" s="20">
        <v>14.6746050019227</v>
      </c>
      <c r="J1415" s="20">
        <v>25.9918331448674</v>
      </c>
      <c r="K1415" s="20">
        <v>4.5402968809697501</v>
      </c>
      <c r="L1415" s="20">
        <v>19.797641289220699</v>
      </c>
      <c r="M1415" s="51">
        <v>9.5176477517623592</v>
      </c>
    </row>
    <row r="1416" spans="1:13" x14ac:dyDescent="0.35">
      <c r="A1416" s="19" t="str">
        <f>B3&amp;C1395&amp;D1416</f>
        <v>DISTRIBUCION VOLUMEN X CRITERIO (Consumiciones)Judías verdes Ing.DE 50 A 59 AÑOS</v>
      </c>
      <c r="B1416" s="19">
        <v>0</v>
      </c>
      <c r="C1416" s="19">
        <v>0</v>
      </c>
      <c r="D1416" s="19" t="s">
        <v>43</v>
      </c>
      <c r="E1416" s="20">
        <v>18.861246594859001</v>
      </c>
      <c r="F1416" s="20">
        <v>16.9318615885336</v>
      </c>
      <c r="G1416" s="20">
        <v>26.159409585790002</v>
      </c>
      <c r="H1416" s="20">
        <v>20.561754014266501</v>
      </c>
      <c r="I1416" s="20">
        <v>16.660035850287102</v>
      </c>
      <c r="J1416" s="20">
        <v>15.103785471972399</v>
      </c>
      <c r="K1416" s="20">
        <v>21.7525478158684</v>
      </c>
      <c r="L1416" s="20">
        <v>11.9828578734869</v>
      </c>
      <c r="M1416" s="51">
        <v>13.3257183153366</v>
      </c>
    </row>
    <row r="1417" spans="1:13" x14ac:dyDescent="0.35">
      <c r="A1417" s="19" t="str">
        <f>B3&amp;C1395&amp;D1417</f>
        <v>DISTRIBUCION VOLUMEN X CRITERIO (Consumiciones)Judías verdes Ing.DE 60 A 75 AÑOS</v>
      </c>
      <c r="B1417" s="19">
        <v>0</v>
      </c>
      <c r="C1417" s="19">
        <v>0</v>
      </c>
      <c r="D1417" s="19" t="s">
        <v>44</v>
      </c>
      <c r="E1417" s="20">
        <v>57.568880143677198</v>
      </c>
      <c r="F1417" s="20">
        <v>66.5238329983694</v>
      </c>
      <c r="G1417" s="20">
        <v>33.563282748776203</v>
      </c>
      <c r="H1417" s="20">
        <v>59.198740398192399</v>
      </c>
      <c r="I1417" s="20">
        <v>56.208235440190599</v>
      </c>
      <c r="J1417" s="20">
        <v>50.774971730116803</v>
      </c>
      <c r="K1417" s="20">
        <v>68.823409803989705</v>
      </c>
      <c r="L1417" s="20">
        <v>66.199932615012898</v>
      </c>
      <c r="M1417" s="51">
        <v>75.568088572389897</v>
      </c>
    </row>
    <row r="1418" spans="1:13" x14ac:dyDescent="0.35">
      <c r="A1418" s="19" t="str">
        <f>B3&amp;C1395&amp;D1418</f>
        <v>DISTRIBUCION VOLUMEN X CRITERIO (Consumiciones)Judías verdes Ing.NIVEL ALTO</v>
      </c>
      <c r="B1418" s="19">
        <v>0</v>
      </c>
      <c r="C1418" s="19">
        <v>0</v>
      </c>
      <c r="D1418" s="19" t="s">
        <v>256</v>
      </c>
      <c r="E1418" s="20">
        <v>22.1202948724493</v>
      </c>
      <c r="F1418" s="20">
        <v>30.7568041760581</v>
      </c>
      <c r="G1418" s="20">
        <v>28.666845801744401</v>
      </c>
      <c r="H1418" s="20">
        <v>31.149234868685099</v>
      </c>
      <c r="I1418" s="20">
        <v>19.288966091703902</v>
      </c>
      <c r="J1418" s="20">
        <v>26.358706226553899</v>
      </c>
      <c r="K1418" s="20">
        <v>25.963177150266901</v>
      </c>
      <c r="L1418" s="20">
        <v>9.5702095755779304</v>
      </c>
      <c r="M1418" s="51">
        <v>13.952183044441901</v>
      </c>
    </row>
    <row r="1419" spans="1:13" x14ac:dyDescent="0.35">
      <c r="A1419" s="19" t="str">
        <f>B3&amp;C1395&amp;D1419</f>
        <v>DISTRIBUCION VOLUMEN X CRITERIO (Consumiciones)Judías verdes Ing.NIVEL MEDIO ALTO</v>
      </c>
      <c r="B1419" s="19">
        <v>0</v>
      </c>
      <c r="C1419" s="19">
        <v>0</v>
      </c>
      <c r="D1419" s="19" t="s">
        <v>257</v>
      </c>
      <c r="E1419" s="20">
        <v>18.1631010334922</v>
      </c>
      <c r="F1419" s="20">
        <v>12.8030745155201</v>
      </c>
      <c r="G1419" s="20">
        <v>21.8337148160184</v>
      </c>
      <c r="H1419" s="20">
        <v>19.459825639610902</v>
      </c>
      <c r="I1419" s="20">
        <v>17.426361653935</v>
      </c>
      <c r="J1419" s="20">
        <v>12.2974242995351</v>
      </c>
      <c r="K1419" s="20">
        <v>10.4640158093386</v>
      </c>
      <c r="L1419" s="20">
        <v>4.1844984410208603</v>
      </c>
      <c r="M1419" s="51">
        <v>8.0109263163500195</v>
      </c>
    </row>
    <row r="1420" spans="1:13" x14ac:dyDescent="0.35">
      <c r="A1420" s="19" t="str">
        <f>B3&amp;C1395&amp;D1420</f>
        <v>DISTRIBUCION VOLUMEN X CRITERIO (Consumiciones)Judías verdes Ing.NIVEL MEDIO</v>
      </c>
      <c r="B1420" s="19">
        <v>0</v>
      </c>
      <c r="C1420" s="19">
        <v>0</v>
      </c>
      <c r="D1420" s="19" t="s">
        <v>258</v>
      </c>
      <c r="E1420" s="20">
        <v>30.1139997122743</v>
      </c>
      <c r="F1420" s="20">
        <v>9.6689267867234108</v>
      </c>
      <c r="G1420" s="20">
        <v>20.4724523545243</v>
      </c>
      <c r="H1420" s="20">
        <v>20.196158785896699</v>
      </c>
      <c r="I1420" s="20">
        <v>27.4611511389759</v>
      </c>
      <c r="J1420" s="20">
        <v>24.7577980004667</v>
      </c>
      <c r="K1420" s="20">
        <v>22.172901253864101</v>
      </c>
      <c r="L1420" s="20">
        <v>9.3001764943329608</v>
      </c>
      <c r="M1420" s="51">
        <v>16.5580409119626</v>
      </c>
    </row>
    <row r="1421" spans="1:13" x14ac:dyDescent="0.35">
      <c r="A1421" s="19" t="str">
        <f>B3&amp;C1395&amp;D1421</f>
        <v>DISTRIBUCION VOLUMEN X CRITERIO (Consumiciones)Judías verdes Ing.NIVEL MEDIO BAJO</v>
      </c>
      <c r="B1421" s="19">
        <v>0</v>
      </c>
      <c r="C1421" s="19">
        <v>0</v>
      </c>
      <c r="D1421" s="19" t="s">
        <v>259</v>
      </c>
      <c r="E1421" s="20">
        <v>11.653079361248899</v>
      </c>
      <c r="F1421" s="20">
        <v>28.362012595136399</v>
      </c>
      <c r="G1421" s="20">
        <v>17.810561372756201</v>
      </c>
      <c r="H1421" s="20">
        <v>6.3076962223999002</v>
      </c>
      <c r="I1421" s="20">
        <v>10.743564367177299</v>
      </c>
      <c r="J1421" s="20">
        <v>7.8038411142821298</v>
      </c>
      <c r="K1421" s="20">
        <v>4.8493488995403604</v>
      </c>
      <c r="L1421" s="20">
        <v>19.822625705335099</v>
      </c>
      <c r="M1421" s="51">
        <v>3.1452993521828798</v>
      </c>
    </row>
    <row r="1422" spans="1:13" x14ac:dyDescent="0.35">
      <c r="A1422" s="19" t="str">
        <f>B3&amp;C1395&amp;D1422</f>
        <v>DISTRIBUCION VOLUMEN X CRITERIO (Consumiciones)Judías verdes Ing.HOMBRE</v>
      </c>
      <c r="B1422" s="19">
        <v>0</v>
      </c>
      <c r="C1422" s="19">
        <v>0</v>
      </c>
      <c r="D1422" s="19" t="s">
        <v>21</v>
      </c>
      <c r="E1422" s="20">
        <v>65.384021013258604</v>
      </c>
      <c r="F1422" s="20">
        <v>66.356011916268002</v>
      </c>
      <c r="G1422" s="20">
        <v>66.083258420169301</v>
      </c>
      <c r="H1422" s="20">
        <v>69.798886018446694</v>
      </c>
      <c r="I1422" s="20">
        <v>74.193386622562997</v>
      </c>
      <c r="J1422" s="20">
        <v>69.278408988925406</v>
      </c>
      <c r="K1422" s="20">
        <v>71.850759207159598</v>
      </c>
      <c r="L1422" s="20">
        <v>63.2501710462479</v>
      </c>
      <c r="M1422" s="51">
        <v>79.1966712737606</v>
      </c>
    </row>
    <row r="1423" spans="1:13" x14ac:dyDescent="0.35">
      <c r="A1423" s="19" t="str">
        <f>B3&amp;C1395&amp;D1423</f>
        <v>DISTRIBUCION VOLUMEN X CRITERIO (Consumiciones)Judías verdes Ing.MUJER</v>
      </c>
      <c r="B1423" s="19">
        <v>0</v>
      </c>
      <c r="C1423" s="19">
        <v>0</v>
      </c>
      <c r="D1423" s="19" t="s">
        <v>22</v>
      </c>
      <c r="E1423" s="20">
        <v>34.615978986741403</v>
      </c>
      <c r="F1423" s="20">
        <v>33.643978834843502</v>
      </c>
      <c r="G1423" s="20">
        <v>33.916718132831001</v>
      </c>
      <c r="H1423" s="20">
        <v>30.201140766394701</v>
      </c>
      <c r="I1423" s="20">
        <v>25.806613377436999</v>
      </c>
      <c r="J1423" s="20">
        <v>30.7216197296861</v>
      </c>
      <c r="K1423" s="20">
        <v>28.149244410869098</v>
      </c>
      <c r="L1423" s="20">
        <v>36.7498289537521</v>
      </c>
      <c r="M1423" s="51">
        <v>20.803344863170899</v>
      </c>
    </row>
    <row r="1424" spans="1:13" x14ac:dyDescent="0.35">
      <c r="A1424" s="19" t="str">
        <f>B3&amp;C1424&amp;D1424</f>
        <v>DISTRIBUCION VOLUMEN X CRITERIO (Consumiciones)Patatas Ing.T.ESPAÑA</v>
      </c>
      <c r="B1424" s="19">
        <v>0</v>
      </c>
      <c r="C1424" s="19" t="s">
        <v>160</v>
      </c>
      <c r="D1424" s="19" t="s">
        <v>36</v>
      </c>
      <c r="E1424" s="20">
        <v>100</v>
      </c>
      <c r="F1424" s="20">
        <v>100</v>
      </c>
      <c r="G1424" s="20">
        <v>100</v>
      </c>
      <c r="H1424" s="20">
        <v>100</v>
      </c>
      <c r="I1424" s="20">
        <v>100</v>
      </c>
      <c r="J1424" s="20">
        <v>100</v>
      </c>
      <c r="K1424" s="20">
        <v>100</v>
      </c>
      <c r="L1424" s="20">
        <v>100</v>
      </c>
      <c r="M1424" s="51">
        <v>100</v>
      </c>
    </row>
    <row r="1425" spans="1:13" x14ac:dyDescent="0.35">
      <c r="A1425" s="19" t="str">
        <f>B3&amp;C1424&amp;D1425</f>
        <v>DISTRIBUCION VOLUMEN X CRITERIO (Consumiciones)Patatas Ing.BCN AM</v>
      </c>
      <c r="B1425" s="19">
        <v>0</v>
      </c>
      <c r="C1425" s="19">
        <v>0</v>
      </c>
      <c r="D1425" s="19" t="s">
        <v>1</v>
      </c>
      <c r="E1425" s="20">
        <v>7.7222434928195502</v>
      </c>
      <c r="F1425" s="20">
        <v>8.2821634789842093</v>
      </c>
      <c r="G1425" s="20">
        <v>7.7770243185272898</v>
      </c>
      <c r="H1425" s="20">
        <v>8.1345851590461002</v>
      </c>
      <c r="I1425" s="20">
        <v>8.7772663389247896</v>
      </c>
      <c r="J1425" s="20">
        <v>6.8395913536223096</v>
      </c>
      <c r="K1425" s="20">
        <v>5.29160133359734</v>
      </c>
      <c r="L1425" s="20">
        <v>7.0773482368267597</v>
      </c>
      <c r="M1425" s="51">
        <v>8.6260569355452201</v>
      </c>
    </row>
    <row r="1426" spans="1:13" x14ac:dyDescent="0.35">
      <c r="A1426" s="19" t="str">
        <f>B3&amp;C1424&amp;D1426</f>
        <v>DISTRIBUCION VOLUMEN X CRITERIO (Consumiciones)Patatas Ing.REST.CAT ARAGON</v>
      </c>
      <c r="B1426" s="19">
        <v>0</v>
      </c>
      <c r="C1426" s="19">
        <v>0</v>
      </c>
      <c r="D1426" s="19" t="s">
        <v>2</v>
      </c>
      <c r="E1426" s="20">
        <v>9.7472022378280094</v>
      </c>
      <c r="F1426" s="20">
        <v>10.2443760199134</v>
      </c>
      <c r="G1426" s="20">
        <v>9.9795658827351605</v>
      </c>
      <c r="H1426" s="20">
        <v>12.633788071422</v>
      </c>
      <c r="I1426" s="20">
        <v>10.8285657394394</v>
      </c>
      <c r="J1426" s="20">
        <v>9.40605874264803</v>
      </c>
      <c r="K1426" s="20">
        <v>10.922242498515001</v>
      </c>
      <c r="L1426" s="20">
        <v>11.074576714959001</v>
      </c>
      <c r="M1426" s="51">
        <v>11.5494309371251</v>
      </c>
    </row>
    <row r="1427" spans="1:13" x14ac:dyDescent="0.35">
      <c r="A1427" s="19" t="str">
        <f>B3&amp;C1424&amp;D1427</f>
        <v>DISTRIBUCION VOLUMEN X CRITERIO (Consumiciones)Patatas Ing.LEVANTE</v>
      </c>
      <c r="B1427" s="19">
        <v>0</v>
      </c>
      <c r="C1427" s="19">
        <v>0</v>
      </c>
      <c r="D1427" s="19" t="s">
        <v>3</v>
      </c>
      <c r="E1427" s="20">
        <v>15.7633385413426</v>
      </c>
      <c r="F1427" s="20">
        <v>13.6360588318928</v>
      </c>
      <c r="G1427" s="20">
        <v>13.3215079289931</v>
      </c>
      <c r="H1427" s="20">
        <v>13.838857367008201</v>
      </c>
      <c r="I1427" s="20">
        <v>16.278821598485901</v>
      </c>
      <c r="J1427" s="20">
        <v>14.508505224184701</v>
      </c>
      <c r="K1427" s="20">
        <v>13.990056886596101</v>
      </c>
      <c r="L1427" s="20">
        <v>15.623113470618</v>
      </c>
      <c r="M1427" s="51">
        <v>14.6886977383774</v>
      </c>
    </row>
    <row r="1428" spans="1:13" x14ac:dyDescent="0.35">
      <c r="A1428" s="19" t="str">
        <f>B3&amp;C1424&amp;D1428</f>
        <v>DISTRIBUCION VOLUMEN X CRITERIO (Consumiciones)Patatas Ing.ANDALUCIA</v>
      </c>
      <c r="B1428" s="19">
        <v>0</v>
      </c>
      <c r="C1428" s="19">
        <v>0</v>
      </c>
      <c r="D1428" s="19" t="s">
        <v>4</v>
      </c>
      <c r="E1428" s="20">
        <v>22.357266127237502</v>
      </c>
      <c r="F1428" s="20">
        <v>21.537562521087899</v>
      </c>
      <c r="G1428" s="20">
        <v>21.3155568608796</v>
      </c>
      <c r="H1428" s="20">
        <v>19.3649699361956</v>
      </c>
      <c r="I1428" s="20">
        <v>21.422096864929198</v>
      </c>
      <c r="J1428" s="20">
        <v>23.3568194987492</v>
      </c>
      <c r="K1428" s="20">
        <v>22.827579563637499</v>
      </c>
      <c r="L1428" s="20">
        <v>21.711861773007701</v>
      </c>
      <c r="M1428" s="51">
        <v>20.493124433131499</v>
      </c>
    </row>
    <row r="1429" spans="1:13" x14ac:dyDescent="0.35">
      <c r="A1429" s="19" t="str">
        <f>B3&amp;C1424&amp;D1429</f>
        <v>DISTRIBUCION VOLUMEN X CRITERIO (Consumiciones)Patatas Ing.MDD AM</v>
      </c>
      <c r="B1429" s="19">
        <v>0</v>
      </c>
      <c r="C1429" s="19">
        <v>0</v>
      </c>
      <c r="D1429" s="19" t="s">
        <v>5</v>
      </c>
      <c r="E1429" s="20">
        <v>18.990503812865899</v>
      </c>
      <c r="F1429" s="20">
        <v>19.954853249186701</v>
      </c>
      <c r="G1429" s="20">
        <v>18.7540291327917</v>
      </c>
      <c r="H1429" s="20">
        <v>19.205755491033202</v>
      </c>
      <c r="I1429" s="20">
        <v>16.248694606564801</v>
      </c>
      <c r="J1429" s="20">
        <v>17.369244877138399</v>
      </c>
      <c r="K1429" s="20">
        <v>17.332312977957098</v>
      </c>
      <c r="L1429" s="20">
        <v>19.152966933317401</v>
      </c>
      <c r="M1429" s="51">
        <v>17.212008835834901</v>
      </c>
    </row>
    <row r="1430" spans="1:13" x14ac:dyDescent="0.35">
      <c r="A1430" s="19" t="str">
        <f>B3&amp;C1424&amp;D1430</f>
        <v>DISTRIBUCION VOLUMEN X CRITERIO (Consumiciones)Patatas Ing.RTO CENTRO</v>
      </c>
      <c r="B1430" s="19">
        <v>0</v>
      </c>
      <c r="C1430" s="19">
        <v>0</v>
      </c>
      <c r="D1430" s="19" t="s">
        <v>6</v>
      </c>
      <c r="E1430" s="20">
        <v>9.1204317468945693</v>
      </c>
      <c r="F1430" s="20">
        <v>8.7619020840716306</v>
      </c>
      <c r="G1430" s="20">
        <v>10.4309818411911</v>
      </c>
      <c r="H1430" s="20">
        <v>10.240579909971601</v>
      </c>
      <c r="I1430" s="20">
        <v>8.9051939289780897</v>
      </c>
      <c r="J1430" s="20">
        <v>10.347551529628801</v>
      </c>
      <c r="K1430" s="20">
        <v>10.3271969303714</v>
      </c>
      <c r="L1430" s="20">
        <v>9.1128628841708199</v>
      </c>
      <c r="M1430" s="51">
        <v>9.4101531642236491</v>
      </c>
    </row>
    <row r="1431" spans="1:13" x14ac:dyDescent="0.35">
      <c r="A1431" s="19" t="str">
        <f>B3&amp;C1424&amp;D1431</f>
        <v>DISTRIBUCION VOLUMEN X CRITERIO (Consumiciones)Patatas Ing.NORTE-CENTRO</v>
      </c>
      <c r="B1431" s="19">
        <v>0</v>
      </c>
      <c r="C1431" s="19">
        <v>0</v>
      </c>
      <c r="D1431" s="19" t="s">
        <v>7</v>
      </c>
      <c r="E1431" s="20">
        <v>8.5478662876386196</v>
      </c>
      <c r="F1431" s="20">
        <v>9.4319732366241507</v>
      </c>
      <c r="G1431" s="20">
        <v>10.154962502487599</v>
      </c>
      <c r="H1431" s="20">
        <v>8.0226882722036894</v>
      </c>
      <c r="I1431" s="20">
        <v>9.00737515876407</v>
      </c>
      <c r="J1431" s="20">
        <v>9.6242338955464106</v>
      </c>
      <c r="K1431" s="20">
        <v>9.9861181721368109</v>
      </c>
      <c r="L1431" s="20">
        <v>8.2154762462269399</v>
      </c>
      <c r="M1431" s="51">
        <v>10.1119217940841</v>
      </c>
    </row>
    <row r="1432" spans="1:13" x14ac:dyDescent="0.35">
      <c r="A1432" s="19" t="str">
        <f>B3&amp;C1424&amp;D1432</f>
        <v>DISTRIBUCION VOLUMEN X CRITERIO (Consumiciones)Patatas Ing.NOROESTE</v>
      </c>
      <c r="B1432" s="19">
        <v>0</v>
      </c>
      <c r="C1432" s="19">
        <v>0</v>
      </c>
      <c r="D1432" s="19" t="s">
        <v>8</v>
      </c>
      <c r="E1432" s="20">
        <v>7.7511592051404703</v>
      </c>
      <c r="F1432" s="20">
        <v>8.1510999679569505</v>
      </c>
      <c r="G1432" s="20">
        <v>8.2663715323943698</v>
      </c>
      <c r="H1432" s="20">
        <v>8.5587704489182492</v>
      </c>
      <c r="I1432" s="20">
        <v>8.5319780311129207</v>
      </c>
      <c r="J1432" s="20">
        <v>8.5479841280250408</v>
      </c>
      <c r="K1432" s="20">
        <v>9.3228996644600599</v>
      </c>
      <c r="L1432" s="20">
        <v>8.0318150275236402</v>
      </c>
      <c r="M1432" s="51">
        <v>7.9085915328125402</v>
      </c>
    </row>
    <row r="1433" spans="1:13" x14ac:dyDescent="0.35">
      <c r="A1433" s="19" t="str">
        <f>B3&amp;C1424&amp;D1433</f>
        <v>DISTRIBUCION VOLUMEN X CRITERIO (Consumiciones)Patatas Ing.&lt;2MIL</v>
      </c>
      <c r="B1433" s="19">
        <v>0</v>
      </c>
      <c r="C1433" s="19">
        <v>0</v>
      </c>
      <c r="D1433" s="19" t="s">
        <v>9</v>
      </c>
      <c r="E1433" s="20">
        <v>3.71554230034703</v>
      </c>
      <c r="F1433" s="20">
        <v>3.48878864530039</v>
      </c>
      <c r="G1433" s="20">
        <v>4.3079949901259704</v>
      </c>
      <c r="H1433" s="20">
        <v>4.7468168601000302</v>
      </c>
      <c r="I1433" s="20">
        <v>4.0496909779479902</v>
      </c>
      <c r="J1433" s="20">
        <v>5.11570502035599</v>
      </c>
      <c r="K1433" s="20">
        <v>5.4449409460406804</v>
      </c>
      <c r="L1433" s="20">
        <v>5.1996155630957599</v>
      </c>
      <c r="M1433" s="51">
        <v>5.5607427075104603</v>
      </c>
    </row>
    <row r="1434" spans="1:13" x14ac:dyDescent="0.35">
      <c r="A1434" s="19" t="str">
        <f>B3&amp;C1424&amp;D1434</f>
        <v>DISTRIBUCION VOLUMEN X CRITERIO (Consumiciones)Patatas Ing.2-5MIL</v>
      </c>
      <c r="B1434" s="19">
        <v>0</v>
      </c>
      <c r="C1434" s="19">
        <v>0</v>
      </c>
      <c r="D1434" s="19" t="s">
        <v>10</v>
      </c>
      <c r="E1434" s="20">
        <v>4.8655276229986599</v>
      </c>
      <c r="F1434" s="20">
        <v>6.66996292767395</v>
      </c>
      <c r="G1434" s="20">
        <v>5.5126701165776604</v>
      </c>
      <c r="H1434" s="20">
        <v>4.7534735972406796</v>
      </c>
      <c r="I1434" s="20">
        <v>5.3747643912255896</v>
      </c>
      <c r="J1434" s="20">
        <v>5.1756560197722399</v>
      </c>
      <c r="K1434" s="20">
        <v>5.0463103985272602</v>
      </c>
      <c r="L1434" s="20">
        <v>5.0655607542285903</v>
      </c>
      <c r="M1434" s="51">
        <v>4.3178706223119496</v>
      </c>
    </row>
    <row r="1435" spans="1:13" x14ac:dyDescent="0.35">
      <c r="A1435" s="19" t="str">
        <f>B3&amp;C1424&amp;D1435</f>
        <v>DISTRIBUCION VOLUMEN X CRITERIO (Consumiciones)Patatas Ing.5-10MIL</v>
      </c>
      <c r="B1435" s="19">
        <v>0</v>
      </c>
      <c r="C1435" s="19">
        <v>0</v>
      </c>
      <c r="D1435" s="19" t="s">
        <v>11</v>
      </c>
      <c r="E1435" s="20">
        <v>6.8274329374966403</v>
      </c>
      <c r="F1435" s="20">
        <v>5.2396586884417902</v>
      </c>
      <c r="G1435" s="20">
        <v>7.6147874063696204</v>
      </c>
      <c r="H1435" s="20">
        <v>7.1448978642968299</v>
      </c>
      <c r="I1435" s="20">
        <v>6.7854321765707697</v>
      </c>
      <c r="J1435" s="20">
        <v>6.7990621301170799</v>
      </c>
      <c r="K1435" s="20">
        <v>9.3828366236226497</v>
      </c>
      <c r="L1435" s="20">
        <v>7.5914048763458499</v>
      </c>
      <c r="M1435" s="51">
        <v>7.3922840047982703</v>
      </c>
    </row>
    <row r="1436" spans="1:13" x14ac:dyDescent="0.35">
      <c r="A1436" s="19" t="str">
        <f>B3&amp;C1424&amp;D1436</f>
        <v>DISTRIBUCION VOLUMEN X CRITERIO (Consumiciones)Patatas Ing.10-30MIL</v>
      </c>
      <c r="B1436" s="19">
        <v>0</v>
      </c>
      <c r="C1436" s="19">
        <v>0</v>
      </c>
      <c r="D1436" s="19" t="s">
        <v>12</v>
      </c>
      <c r="E1436" s="20">
        <v>15.8599151118666</v>
      </c>
      <c r="F1436" s="20">
        <v>15.8662128295288</v>
      </c>
      <c r="G1436" s="20">
        <v>16.110436084700702</v>
      </c>
      <c r="H1436" s="20">
        <v>16.837649043094</v>
      </c>
      <c r="I1436" s="20">
        <v>17.782955747114201</v>
      </c>
      <c r="J1436" s="20">
        <v>17.610624891823502</v>
      </c>
      <c r="K1436" s="20">
        <v>17.424102149703302</v>
      </c>
      <c r="L1436" s="20">
        <v>17.653737510057901</v>
      </c>
      <c r="M1436" s="51">
        <v>17.400896749466</v>
      </c>
    </row>
    <row r="1437" spans="1:13" x14ac:dyDescent="0.35">
      <c r="A1437" s="19" t="str">
        <f>B3&amp;C1424&amp;D1437</f>
        <v>DISTRIBUCION VOLUMEN X CRITERIO (Consumiciones)Patatas Ing.30-100MIL</v>
      </c>
      <c r="B1437" s="19">
        <v>0</v>
      </c>
      <c r="C1437" s="19">
        <v>0</v>
      </c>
      <c r="D1437" s="19" t="s">
        <v>13</v>
      </c>
      <c r="E1437" s="20">
        <v>23.307228393664399</v>
      </c>
      <c r="F1437" s="20">
        <v>21.963814693543199</v>
      </c>
      <c r="G1437" s="20">
        <v>21.715082408345602</v>
      </c>
      <c r="H1437" s="20">
        <v>20.9745578608659</v>
      </c>
      <c r="I1437" s="20">
        <v>24.089669558089799</v>
      </c>
      <c r="J1437" s="20">
        <v>21.918569587171699</v>
      </c>
      <c r="K1437" s="20">
        <v>19.703536815742002</v>
      </c>
      <c r="L1437" s="20">
        <v>22.145715635896099</v>
      </c>
      <c r="M1437" s="51">
        <v>24.353093273647598</v>
      </c>
    </row>
    <row r="1438" spans="1:13" x14ac:dyDescent="0.35">
      <c r="A1438" s="19" t="str">
        <f>B3&amp;C1424&amp;D1438</f>
        <v>DISTRIBUCION VOLUMEN X CRITERIO (Consumiciones)Patatas Ing.100-200MIL</v>
      </c>
      <c r="B1438" s="19">
        <v>0</v>
      </c>
      <c r="C1438" s="19">
        <v>0</v>
      </c>
      <c r="D1438" s="19" t="s">
        <v>14</v>
      </c>
      <c r="E1438" s="20">
        <v>9.8418052871282509</v>
      </c>
      <c r="F1438" s="20">
        <v>9.1492092156667209</v>
      </c>
      <c r="G1438" s="20">
        <v>9.5638245818348402</v>
      </c>
      <c r="H1438" s="20">
        <v>9.3903709249797007</v>
      </c>
      <c r="I1438" s="20">
        <v>8.6093756343313199</v>
      </c>
      <c r="J1438" s="20">
        <v>8.6557359601717092</v>
      </c>
      <c r="K1438" s="20">
        <v>9.6715133547037109</v>
      </c>
      <c r="L1438" s="20">
        <v>9.8969832559208797</v>
      </c>
      <c r="M1438" s="51">
        <v>9.8972468474794493</v>
      </c>
    </row>
    <row r="1439" spans="1:13" x14ac:dyDescent="0.35">
      <c r="A1439" s="19" t="str">
        <f>B3&amp;C1424&amp;D1439</f>
        <v>DISTRIBUCION VOLUMEN X CRITERIO (Consumiciones)Patatas Ing.200-500MIL</v>
      </c>
      <c r="B1439" s="19">
        <v>0</v>
      </c>
      <c r="C1439" s="19">
        <v>0</v>
      </c>
      <c r="D1439" s="19" t="s">
        <v>15</v>
      </c>
      <c r="E1439" s="20">
        <v>15.861426745144399</v>
      </c>
      <c r="F1439" s="20">
        <v>16.363511451677599</v>
      </c>
      <c r="G1439" s="20">
        <v>15.8606284341536</v>
      </c>
      <c r="H1439" s="20">
        <v>16.411940655851101</v>
      </c>
      <c r="I1439" s="20">
        <v>17.502421333250901</v>
      </c>
      <c r="J1439" s="20">
        <v>16.312324431596501</v>
      </c>
      <c r="K1439" s="20">
        <v>13.8158811535724</v>
      </c>
      <c r="L1439" s="20">
        <v>14.8986382929809</v>
      </c>
      <c r="M1439" s="51">
        <v>14.201571140173799</v>
      </c>
    </row>
    <row r="1440" spans="1:13" x14ac:dyDescent="0.35">
      <c r="A1440" s="19" t="str">
        <f>B3&amp;C1424&amp;D1440</f>
        <v>DISTRIBUCION VOLUMEN X CRITERIO (Consumiciones)Patatas Ing.&gt;500MIL</v>
      </c>
      <c r="B1440" s="19">
        <v>0</v>
      </c>
      <c r="C1440" s="19">
        <v>0</v>
      </c>
      <c r="D1440" s="19" t="s">
        <v>16</v>
      </c>
      <c r="E1440" s="20">
        <v>19.721126563786498</v>
      </c>
      <c r="F1440" s="20">
        <v>21.258825102230102</v>
      </c>
      <c r="G1440" s="20">
        <v>19.314583915673499</v>
      </c>
      <c r="H1440" s="20">
        <v>19.7402878493705</v>
      </c>
      <c r="I1440" s="20">
        <v>15.8056824486687</v>
      </c>
      <c r="J1440" s="20">
        <v>18.412307983397</v>
      </c>
      <c r="K1440" s="20">
        <v>19.510882304148002</v>
      </c>
      <c r="L1440" s="20">
        <v>17.548363269459202</v>
      </c>
      <c r="M1440" s="51">
        <v>16.876283682963201</v>
      </c>
    </row>
    <row r="1441" spans="1:13" x14ac:dyDescent="0.35">
      <c r="A1441" s="19" t="str">
        <f>B3&amp;C1424&amp;D1441</f>
        <v>DISTRIBUCION VOLUMEN X CRITERIO (Consumiciones)Patatas Ing.DE 15 A 19 AÑOS</v>
      </c>
      <c r="B1441" s="19">
        <v>0</v>
      </c>
      <c r="C1441" s="19">
        <v>0</v>
      </c>
      <c r="D1441" s="19" t="s">
        <v>39</v>
      </c>
      <c r="E1441" s="20">
        <v>1.8445079042006201</v>
      </c>
      <c r="F1441" s="20">
        <v>2.4087117844160399</v>
      </c>
      <c r="G1441" s="20">
        <v>3.5512613418139098</v>
      </c>
      <c r="H1441" s="20">
        <v>3.80917513856178</v>
      </c>
      <c r="I1441" s="20">
        <v>2.7447475917158499</v>
      </c>
      <c r="J1441" s="20">
        <v>3.5306495533722599</v>
      </c>
      <c r="K1441" s="20">
        <v>2.7021165238704299</v>
      </c>
      <c r="L1441" s="20">
        <v>2.2650938315544802</v>
      </c>
      <c r="M1441" s="51">
        <v>2.0340413704321398</v>
      </c>
    </row>
    <row r="1442" spans="1:13" x14ac:dyDescent="0.35">
      <c r="A1442" s="19" t="str">
        <f>B3&amp;C1424&amp;D1442</f>
        <v>DISTRIBUCION VOLUMEN X CRITERIO (Consumiciones)Patatas Ing.DE 20 A 24 AÑOS</v>
      </c>
      <c r="B1442" s="19">
        <v>0</v>
      </c>
      <c r="C1442" s="19">
        <v>0</v>
      </c>
      <c r="D1442" s="19" t="s">
        <v>40</v>
      </c>
      <c r="E1442" s="20">
        <v>3.8753505672251198</v>
      </c>
      <c r="F1442" s="20">
        <v>2.8640546981268602</v>
      </c>
      <c r="G1442" s="20">
        <v>3.7223210979992798</v>
      </c>
      <c r="H1442" s="20">
        <v>2.62998674103657</v>
      </c>
      <c r="I1442" s="20">
        <v>3.8483984402940798</v>
      </c>
      <c r="J1442" s="20">
        <v>3.5864406633892099</v>
      </c>
      <c r="K1442" s="20">
        <v>3.6459984052487702</v>
      </c>
      <c r="L1442" s="20">
        <v>2.3742193121006099</v>
      </c>
      <c r="M1442" s="51">
        <v>3.1608527897246801</v>
      </c>
    </row>
    <row r="1443" spans="1:13" x14ac:dyDescent="0.35">
      <c r="A1443" s="19" t="str">
        <f>B3&amp;C1424&amp;D1443</f>
        <v>DISTRIBUCION VOLUMEN X CRITERIO (Consumiciones)Patatas Ing.DE 25 A 34 AÑOS</v>
      </c>
      <c r="B1443" s="19">
        <v>0</v>
      </c>
      <c r="C1443" s="19">
        <v>0</v>
      </c>
      <c r="D1443" s="19" t="s">
        <v>41</v>
      </c>
      <c r="E1443" s="20">
        <v>11.388461886419099</v>
      </c>
      <c r="F1443" s="20">
        <v>13.0979689797789</v>
      </c>
      <c r="G1443" s="20">
        <v>11.6645584297254</v>
      </c>
      <c r="H1443" s="20">
        <v>10.983466644434801</v>
      </c>
      <c r="I1443" s="20">
        <v>11.708109968160199</v>
      </c>
      <c r="J1443" s="20">
        <v>12.9881056941946</v>
      </c>
      <c r="K1443" s="20">
        <v>10.6002472399565</v>
      </c>
      <c r="L1443" s="20">
        <v>9.7812637032811196</v>
      </c>
      <c r="M1443" s="51">
        <v>10.0832236168407</v>
      </c>
    </row>
    <row r="1444" spans="1:13" x14ac:dyDescent="0.35">
      <c r="A1444" s="19" t="str">
        <f>B3&amp;C1424&amp;D1444</f>
        <v>DISTRIBUCION VOLUMEN X CRITERIO (Consumiciones)Patatas Ing.DE 35 A 49 AÑOS</v>
      </c>
      <c r="B1444" s="19">
        <v>0</v>
      </c>
      <c r="C1444" s="19">
        <v>0</v>
      </c>
      <c r="D1444" s="19" t="s">
        <v>42</v>
      </c>
      <c r="E1444" s="20">
        <v>30.557628537498601</v>
      </c>
      <c r="F1444" s="20">
        <v>30.807394730085001</v>
      </c>
      <c r="G1444" s="20">
        <v>28.685083831476401</v>
      </c>
      <c r="H1444" s="20">
        <v>29.0435162279345</v>
      </c>
      <c r="I1444" s="20">
        <v>27.926778109214201</v>
      </c>
      <c r="J1444" s="20">
        <v>28.923513722420999</v>
      </c>
      <c r="K1444" s="20">
        <v>27.1025778243954</v>
      </c>
      <c r="L1444" s="20">
        <v>27.2632498754731</v>
      </c>
      <c r="M1444" s="51">
        <v>28.601933936042599</v>
      </c>
    </row>
    <row r="1445" spans="1:13" x14ac:dyDescent="0.35">
      <c r="A1445" s="19" t="str">
        <f>B3&amp;C1424&amp;D1445</f>
        <v>DISTRIBUCION VOLUMEN X CRITERIO (Consumiciones)Patatas Ing.DE 50 A 59 AÑOS</v>
      </c>
      <c r="B1445" s="19">
        <v>0</v>
      </c>
      <c r="C1445" s="19">
        <v>0</v>
      </c>
      <c r="D1445" s="19" t="s">
        <v>43</v>
      </c>
      <c r="E1445" s="20">
        <v>24.188777802505101</v>
      </c>
      <c r="F1445" s="20">
        <v>23.232109472647799</v>
      </c>
      <c r="G1445" s="20">
        <v>25.255865878709599</v>
      </c>
      <c r="H1445" s="20">
        <v>24.4752448579431</v>
      </c>
      <c r="I1445" s="20">
        <v>25.366989060020099</v>
      </c>
      <c r="J1445" s="20">
        <v>23.0713088574092</v>
      </c>
      <c r="K1445" s="20">
        <v>25.601387112483501</v>
      </c>
      <c r="L1445" s="20">
        <v>27.979268931282402</v>
      </c>
      <c r="M1445" s="51">
        <v>27.784728927119001</v>
      </c>
    </row>
    <row r="1446" spans="1:13" x14ac:dyDescent="0.35">
      <c r="A1446" s="19" t="str">
        <f>B3&amp;C1424&amp;D1446</f>
        <v>DISTRIBUCION VOLUMEN X CRITERIO (Consumiciones)Patatas Ing.DE 60 A 75 AÑOS</v>
      </c>
      <c r="B1446" s="19">
        <v>0</v>
      </c>
      <c r="C1446" s="19">
        <v>0</v>
      </c>
      <c r="D1446" s="19" t="s">
        <v>44</v>
      </c>
      <c r="E1446" s="20">
        <v>28.145290861527901</v>
      </c>
      <c r="F1446" s="20">
        <v>27.589747072092599</v>
      </c>
      <c r="G1446" s="20">
        <v>27.120915657103701</v>
      </c>
      <c r="H1446" s="20">
        <v>29.058608252408799</v>
      </c>
      <c r="I1446" s="20">
        <v>28.404970644355</v>
      </c>
      <c r="J1446" s="20">
        <v>27.899968071142201</v>
      </c>
      <c r="K1446" s="20">
        <v>30.347677175256699</v>
      </c>
      <c r="L1446" s="20">
        <v>30.3369251007923</v>
      </c>
      <c r="M1446" s="51">
        <v>28.335209485356501</v>
      </c>
    </row>
    <row r="1447" spans="1:13" x14ac:dyDescent="0.35">
      <c r="A1447" s="19" t="str">
        <f>B3&amp;C1424&amp;D1447</f>
        <v>DISTRIBUCION VOLUMEN X CRITERIO (Consumiciones)Patatas Ing.NIVEL ALTO</v>
      </c>
      <c r="B1447" s="19">
        <v>0</v>
      </c>
      <c r="C1447" s="19">
        <v>0</v>
      </c>
      <c r="D1447" s="19" t="s">
        <v>256</v>
      </c>
      <c r="E1447" s="20">
        <v>26.255527863485799</v>
      </c>
      <c r="F1447" s="20">
        <v>26.317515878287299</v>
      </c>
      <c r="G1447" s="20">
        <v>27.471572820356101</v>
      </c>
      <c r="H1447" s="20">
        <v>24.489305451566299</v>
      </c>
      <c r="I1447" s="20">
        <v>24.915401226035598</v>
      </c>
      <c r="J1447" s="20">
        <v>24.652271087828002</v>
      </c>
      <c r="K1447" s="20">
        <v>24.209806114640099</v>
      </c>
      <c r="L1447" s="20">
        <v>23.681419734427699</v>
      </c>
      <c r="M1447" s="51">
        <v>29.049921004125299</v>
      </c>
    </row>
    <row r="1448" spans="1:13" x14ac:dyDescent="0.35">
      <c r="A1448" s="19" t="str">
        <f>B3&amp;C1424&amp;D1448</f>
        <v>DISTRIBUCION VOLUMEN X CRITERIO (Consumiciones)Patatas Ing.NIVEL MEDIO ALTO</v>
      </c>
      <c r="B1448" s="19">
        <v>0</v>
      </c>
      <c r="C1448" s="19">
        <v>0</v>
      </c>
      <c r="D1448" s="19" t="s">
        <v>257</v>
      </c>
      <c r="E1448" s="20">
        <v>16.185114763885601</v>
      </c>
      <c r="F1448" s="20">
        <v>15.6469407373297</v>
      </c>
      <c r="G1448" s="20">
        <v>15.578179492515</v>
      </c>
      <c r="H1448" s="20">
        <v>15.784590209316301</v>
      </c>
      <c r="I1448" s="20">
        <v>15.479942081321999</v>
      </c>
      <c r="J1448" s="20">
        <v>14.965894174649801</v>
      </c>
      <c r="K1448" s="20">
        <v>15.409899230987399</v>
      </c>
      <c r="L1448" s="20">
        <v>15.3054102150377</v>
      </c>
      <c r="M1448" s="51">
        <v>15.4098825302086</v>
      </c>
    </row>
    <row r="1449" spans="1:13" x14ac:dyDescent="0.35">
      <c r="A1449" s="19" t="str">
        <f>B3&amp;C1424&amp;D1449</f>
        <v>DISTRIBUCION VOLUMEN X CRITERIO (Consumiciones)Patatas Ing.NIVEL MEDIO</v>
      </c>
      <c r="B1449" s="19">
        <v>0</v>
      </c>
      <c r="C1449" s="19">
        <v>0</v>
      </c>
      <c r="D1449" s="19" t="s">
        <v>258</v>
      </c>
      <c r="E1449" s="20">
        <v>26.2955670590678</v>
      </c>
      <c r="F1449" s="20">
        <v>25.027082745346899</v>
      </c>
      <c r="G1449" s="20">
        <v>23.406170037483299</v>
      </c>
      <c r="H1449" s="20">
        <v>24.215628902936999</v>
      </c>
      <c r="I1449" s="20">
        <v>26.514722286125199</v>
      </c>
      <c r="J1449" s="20">
        <v>25.5155059218893</v>
      </c>
      <c r="K1449" s="20">
        <v>26.227653414533599</v>
      </c>
      <c r="L1449" s="20">
        <v>26.480619569243299</v>
      </c>
      <c r="M1449" s="51">
        <v>24.8787047602329</v>
      </c>
    </row>
    <row r="1450" spans="1:13" x14ac:dyDescent="0.35">
      <c r="A1450" s="19" t="str">
        <f>B3&amp;C1424&amp;D1450</f>
        <v>DISTRIBUCION VOLUMEN X CRITERIO (Consumiciones)Patatas Ing.NIVEL MEDIO BAJO</v>
      </c>
      <c r="B1450" s="19">
        <v>0</v>
      </c>
      <c r="C1450" s="19">
        <v>0</v>
      </c>
      <c r="D1450" s="19" t="s">
        <v>259</v>
      </c>
      <c r="E1450" s="20">
        <v>13.777747154903899</v>
      </c>
      <c r="F1450" s="20">
        <v>14.6662960141414</v>
      </c>
      <c r="G1450" s="20">
        <v>13.405444297469501</v>
      </c>
      <c r="H1450" s="20">
        <v>12.792067281356699</v>
      </c>
      <c r="I1450" s="20">
        <v>14.0615801591797</v>
      </c>
      <c r="J1450" s="20">
        <v>15.860837482113901</v>
      </c>
      <c r="K1450" s="20">
        <v>15.1360783033559</v>
      </c>
      <c r="L1450" s="20">
        <v>14.127034471601499</v>
      </c>
      <c r="M1450" s="51">
        <v>12.515188419789901</v>
      </c>
    </row>
    <row r="1451" spans="1:13" x14ac:dyDescent="0.35">
      <c r="A1451" s="19" t="str">
        <f>B3&amp;C1424&amp;D1451</f>
        <v>DISTRIBUCION VOLUMEN X CRITERIO (Consumiciones)Patatas Ing.HOMBRE</v>
      </c>
      <c r="B1451" s="19">
        <v>0</v>
      </c>
      <c r="C1451" s="19">
        <v>0</v>
      </c>
      <c r="D1451" s="19" t="s">
        <v>21</v>
      </c>
      <c r="E1451" s="20">
        <v>50.389760898551501</v>
      </c>
      <c r="F1451" s="20">
        <v>48.975269554219601</v>
      </c>
      <c r="G1451" s="20">
        <v>50.495170143509398</v>
      </c>
      <c r="H1451" s="20">
        <v>52.509562112178003</v>
      </c>
      <c r="I1451" s="20">
        <v>50.532770643195001</v>
      </c>
      <c r="J1451" s="20">
        <v>51.198127700380503</v>
      </c>
      <c r="K1451" s="20">
        <v>52.382820569080003</v>
      </c>
      <c r="L1451" s="20">
        <v>49.503313267117697</v>
      </c>
      <c r="M1451" s="51">
        <v>49.4825770209778</v>
      </c>
    </row>
    <row r="1452" spans="1:13" x14ac:dyDescent="0.35">
      <c r="A1452" s="19" t="str">
        <f>B3&amp;C1424&amp;D1452</f>
        <v>DISTRIBUCION VOLUMEN X CRITERIO (Consumiciones)Patatas Ing.MUJER</v>
      </c>
      <c r="B1452" s="19">
        <v>0</v>
      </c>
      <c r="C1452" s="19">
        <v>0</v>
      </c>
      <c r="D1452" s="19" t="s">
        <v>22</v>
      </c>
      <c r="E1452" s="20">
        <v>49.610239101448499</v>
      </c>
      <c r="F1452" s="20">
        <v>51.024709225216</v>
      </c>
      <c r="G1452" s="20">
        <v>49.504829856490602</v>
      </c>
      <c r="H1452" s="20">
        <v>47.490437887821997</v>
      </c>
      <c r="I1452" s="20">
        <v>49.467229356804999</v>
      </c>
      <c r="J1452" s="20">
        <v>48.801861549162403</v>
      </c>
      <c r="K1452" s="20">
        <v>47.617184782434201</v>
      </c>
      <c r="L1452" s="20">
        <v>50.496708019532598</v>
      </c>
      <c r="M1452" s="51">
        <v>50.517386406858002</v>
      </c>
    </row>
    <row r="1453" spans="1:13" x14ac:dyDescent="0.35">
      <c r="A1453" s="19" t="str">
        <f>B3&amp;C1453&amp;D1453</f>
        <v>DISTRIBUCION VOLUMEN X CRITERIO (Consumiciones)Cebollas Ing.T.ESPAÑA</v>
      </c>
      <c r="B1453" s="19">
        <v>0</v>
      </c>
      <c r="C1453" s="19" t="s">
        <v>161</v>
      </c>
      <c r="D1453" s="19" t="s">
        <v>36</v>
      </c>
      <c r="E1453" s="20">
        <v>100</v>
      </c>
      <c r="F1453" s="20">
        <v>100</v>
      </c>
      <c r="G1453" s="20">
        <v>100</v>
      </c>
      <c r="H1453" s="20">
        <v>100</v>
      </c>
      <c r="I1453" s="20">
        <v>100</v>
      </c>
      <c r="J1453" s="20">
        <v>100</v>
      </c>
      <c r="K1453" s="20">
        <v>100</v>
      </c>
      <c r="L1453" s="20">
        <v>100</v>
      </c>
      <c r="M1453" s="51">
        <v>100</v>
      </c>
    </row>
    <row r="1454" spans="1:13" x14ac:dyDescent="0.35">
      <c r="A1454" s="19" t="str">
        <f>B3&amp;C1453&amp;D1454</f>
        <v>DISTRIBUCION VOLUMEN X CRITERIO (Consumiciones)Cebollas Ing.BCN AM</v>
      </c>
      <c r="B1454" s="19">
        <v>0</v>
      </c>
      <c r="C1454" s="19">
        <v>0</v>
      </c>
      <c r="D1454" s="19" t="s">
        <v>1</v>
      </c>
      <c r="E1454" s="20">
        <v>8.7619845778344203</v>
      </c>
      <c r="F1454" s="20">
        <v>6.7881855868370398</v>
      </c>
      <c r="G1454" s="20">
        <v>8.4796903959638303</v>
      </c>
      <c r="H1454" s="20">
        <v>6.3624209549808803</v>
      </c>
      <c r="I1454" s="20">
        <v>7.8518431504738704</v>
      </c>
      <c r="J1454" s="20">
        <v>8.0556558697222798</v>
      </c>
      <c r="K1454" s="20">
        <v>7.3439506844781599</v>
      </c>
      <c r="L1454" s="20">
        <v>6.3769431210411502</v>
      </c>
      <c r="M1454" s="51">
        <v>8.0441010835390401</v>
      </c>
    </row>
    <row r="1455" spans="1:13" x14ac:dyDescent="0.35">
      <c r="A1455" s="19" t="str">
        <f>B3&amp;C1453&amp;D1455</f>
        <v>DISTRIBUCION VOLUMEN X CRITERIO (Consumiciones)Cebollas Ing.REST.CAT ARAGON</v>
      </c>
      <c r="B1455" s="19">
        <v>0</v>
      </c>
      <c r="C1455" s="19">
        <v>0</v>
      </c>
      <c r="D1455" s="19" t="s">
        <v>2</v>
      </c>
      <c r="E1455" s="20">
        <v>10.616627427263101</v>
      </c>
      <c r="F1455" s="20">
        <v>12.723307994602701</v>
      </c>
      <c r="G1455" s="20">
        <v>13.140979373030101</v>
      </c>
      <c r="H1455" s="20">
        <v>13.610487858715301</v>
      </c>
      <c r="I1455" s="20">
        <v>13.0015441162701</v>
      </c>
      <c r="J1455" s="20">
        <v>9.6655345514806292</v>
      </c>
      <c r="K1455" s="20">
        <v>12.797246533475899</v>
      </c>
      <c r="L1455" s="20">
        <v>13.787885284060099</v>
      </c>
      <c r="M1455" s="51">
        <v>12.0034300503832</v>
      </c>
    </row>
    <row r="1456" spans="1:13" x14ac:dyDescent="0.35">
      <c r="A1456" s="19" t="str">
        <f>B3&amp;C1453&amp;D1456</f>
        <v>DISTRIBUCION VOLUMEN X CRITERIO (Consumiciones)Cebollas Ing.LEVANTE</v>
      </c>
      <c r="B1456" s="19">
        <v>0</v>
      </c>
      <c r="C1456" s="19">
        <v>0</v>
      </c>
      <c r="D1456" s="19" t="s">
        <v>3</v>
      </c>
      <c r="E1456" s="20">
        <v>16.958351513057</v>
      </c>
      <c r="F1456" s="20">
        <v>15.239545366427301</v>
      </c>
      <c r="G1456" s="20">
        <v>15.8588525741699</v>
      </c>
      <c r="H1456" s="20">
        <v>15.006369166145401</v>
      </c>
      <c r="I1456" s="20">
        <v>18.628834966827899</v>
      </c>
      <c r="J1456" s="20">
        <v>16.733325720009301</v>
      </c>
      <c r="K1456" s="20">
        <v>15.6805507474838</v>
      </c>
      <c r="L1456" s="20">
        <v>18.001358336243001</v>
      </c>
      <c r="M1456" s="51">
        <v>19.0003820487421</v>
      </c>
    </row>
    <row r="1457" spans="1:13" x14ac:dyDescent="0.35">
      <c r="A1457" s="19" t="str">
        <f>B3&amp;C1453&amp;D1457</f>
        <v>DISTRIBUCION VOLUMEN X CRITERIO (Consumiciones)Cebollas Ing.ANDALUCIA</v>
      </c>
      <c r="B1457" s="19">
        <v>0</v>
      </c>
      <c r="C1457" s="19">
        <v>0</v>
      </c>
      <c r="D1457" s="19" t="s">
        <v>4</v>
      </c>
      <c r="E1457" s="20">
        <v>17.395105514396199</v>
      </c>
      <c r="F1457" s="20">
        <v>20.9938208760157</v>
      </c>
      <c r="G1457" s="20">
        <v>17.422928446986599</v>
      </c>
      <c r="H1457" s="20">
        <v>20.143535514305398</v>
      </c>
      <c r="I1457" s="20">
        <v>17.022834874895899</v>
      </c>
      <c r="J1457" s="20">
        <v>18.709516091409</v>
      </c>
      <c r="K1457" s="20">
        <v>18.188721898458901</v>
      </c>
      <c r="L1457" s="20">
        <v>19.063948038881101</v>
      </c>
      <c r="M1457" s="51">
        <v>18.365921862262699</v>
      </c>
    </row>
    <row r="1458" spans="1:13" x14ac:dyDescent="0.35">
      <c r="A1458" s="19" t="str">
        <f>B3&amp;C1453&amp;D1458</f>
        <v>DISTRIBUCION VOLUMEN X CRITERIO (Consumiciones)Cebollas Ing.MDD AM</v>
      </c>
      <c r="B1458" s="19">
        <v>0</v>
      </c>
      <c r="C1458" s="19">
        <v>0</v>
      </c>
      <c r="D1458" s="19" t="s">
        <v>5</v>
      </c>
      <c r="E1458" s="20">
        <v>21.2221007840681</v>
      </c>
      <c r="F1458" s="20">
        <v>20.002002791069099</v>
      </c>
      <c r="G1458" s="20">
        <v>15.8638699779113</v>
      </c>
      <c r="H1458" s="20">
        <v>18.363876930437399</v>
      </c>
      <c r="I1458" s="20">
        <v>18.624221344896299</v>
      </c>
      <c r="J1458" s="20">
        <v>18.067020261557101</v>
      </c>
      <c r="K1458" s="20">
        <v>17.3768384595875</v>
      </c>
      <c r="L1458" s="20">
        <v>18.966018869164401</v>
      </c>
      <c r="M1458" s="51">
        <v>16.089506165778701</v>
      </c>
    </row>
    <row r="1459" spans="1:13" x14ac:dyDescent="0.35">
      <c r="A1459" s="19" t="str">
        <f>B3&amp;C1453&amp;D1459</f>
        <v>DISTRIBUCION VOLUMEN X CRITERIO (Consumiciones)Cebollas Ing.RTO CENTRO</v>
      </c>
      <c r="B1459" s="19">
        <v>0</v>
      </c>
      <c r="C1459" s="19">
        <v>0</v>
      </c>
      <c r="D1459" s="19" t="s">
        <v>6</v>
      </c>
      <c r="E1459" s="20">
        <v>8.4023535002268002</v>
      </c>
      <c r="F1459" s="20">
        <v>8.3562310553296708</v>
      </c>
      <c r="G1459" s="20">
        <v>14.527644685602199</v>
      </c>
      <c r="H1459" s="20">
        <v>12.793776989334299</v>
      </c>
      <c r="I1459" s="20">
        <v>9.5939416844997591</v>
      </c>
      <c r="J1459" s="20">
        <v>13.9370853740092</v>
      </c>
      <c r="K1459" s="20">
        <v>12.507851720685199</v>
      </c>
      <c r="L1459" s="20">
        <v>9.6433645319309207</v>
      </c>
      <c r="M1459" s="51">
        <v>10.297868381539301</v>
      </c>
    </row>
    <row r="1460" spans="1:13" x14ac:dyDescent="0.35">
      <c r="A1460" s="19" t="str">
        <f>B3&amp;C1453&amp;D1460</f>
        <v>DISTRIBUCION VOLUMEN X CRITERIO (Consumiciones)Cebollas Ing.NORTE-CENTRO</v>
      </c>
      <c r="B1460" s="19">
        <v>0</v>
      </c>
      <c r="C1460" s="19">
        <v>0</v>
      </c>
      <c r="D1460" s="19" t="s">
        <v>7</v>
      </c>
      <c r="E1460" s="20">
        <v>8.7683262414411303</v>
      </c>
      <c r="F1460" s="20">
        <v>8.5412337449753704</v>
      </c>
      <c r="G1460" s="20">
        <v>7.1979516902605498</v>
      </c>
      <c r="H1460" s="20">
        <v>5.1551213640279201</v>
      </c>
      <c r="I1460" s="20">
        <v>7.6598764706983902</v>
      </c>
      <c r="J1460" s="20">
        <v>7.1259195926423802</v>
      </c>
      <c r="K1460" s="20">
        <v>8.50303001640156</v>
      </c>
      <c r="L1460" s="20">
        <v>7.1447982628878801</v>
      </c>
      <c r="M1460" s="51">
        <v>8.8788508949930307</v>
      </c>
    </row>
    <row r="1461" spans="1:13" x14ac:dyDescent="0.35">
      <c r="A1461" s="19" t="str">
        <f>B3&amp;C1453&amp;D1461</f>
        <v>DISTRIBUCION VOLUMEN X CRITERIO (Consumiciones)Cebollas Ing.NOROESTE</v>
      </c>
      <c r="B1461" s="19">
        <v>0</v>
      </c>
      <c r="C1461" s="19">
        <v>0</v>
      </c>
      <c r="D1461" s="19" t="s">
        <v>8</v>
      </c>
      <c r="E1461" s="20">
        <v>7.8751616735425598</v>
      </c>
      <c r="F1461" s="20">
        <v>7.3556841393069599</v>
      </c>
      <c r="G1461" s="20">
        <v>7.50809373719202</v>
      </c>
      <c r="H1461" s="20">
        <v>8.5644251704052703</v>
      </c>
      <c r="I1461" s="20">
        <v>7.61688977188959</v>
      </c>
      <c r="J1461" s="20">
        <v>7.7059367481022099</v>
      </c>
      <c r="K1461" s="20">
        <v>7.60180768197114</v>
      </c>
      <c r="L1461" s="20">
        <v>7.0156869141307396</v>
      </c>
      <c r="M1461" s="51">
        <v>7.3199334121833104</v>
      </c>
    </row>
    <row r="1462" spans="1:13" x14ac:dyDescent="0.35">
      <c r="A1462" s="19" t="str">
        <f>B3&amp;C1453&amp;D1462</f>
        <v>DISTRIBUCION VOLUMEN X CRITERIO (Consumiciones)Cebollas Ing.&lt;2MIL</v>
      </c>
      <c r="B1462" s="19">
        <v>0</v>
      </c>
      <c r="C1462" s="19">
        <v>0</v>
      </c>
      <c r="D1462" s="19" t="s">
        <v>9</v>
      </c>
      <c r="E1462" s="20">
        <v>4.0398436183769997</v>
      </c>
      <c r="F1462" s="20">
        <v>3.6565842398316599</v>
      </c>
      <c r="G1462" s="20">
        <v>3.6512952760237001</v>
      </c>
      <c r="H1462" s="20">
        <v>3.65534575813767</v>
      </c>
      <c r="I1462" s="20">
        <v>3.6597802826396699</v>
      </c>
      <c r="J1462" s="20">
        <v>5.5922895867563396</v>
      </c>
      <c r="K1462" s="20">
        <v>7.1329867307754604</v>
      </c>
      <c r="L1462" s="20">
        <v>5.7443394913705799</v>
      </c>
      <c r="M1462" s="51">
        <v>4.9617287819965803</v>
      </c>
    </row>
    <row r="1463" spans="1:13" x14ac:dyDescent="0.35">
      <c r="A1463" s="19" t="str">
        <f>B3&amp;C1453&amp;D1463</f>
        <v>DISTRIBUCION VOLUMEN X CRITERIO (Consumiciones)Cebollas Ing.2-5MIL</v>
      </c>
      <c r="B1463" s="19">
        <v>0</v>
      </c>
      <c r="C1463" s="19">
        <v>0</v>
      </c>
      <c r="D1463" s="19" t="s">
        <v>10</v>
      </c>
      <c r="E1463" s="20">
        <v>5.0647886472125601</v>
      </c>
      <c r="F1463" s="20">
        <v>6.4458662263949904</v>
      </c>
      <c r="G1463" s="20">
        <v>5.8937253436921599</v>
      </c>
      <c r="H1463" s="20">
        <v>3.7785062175359401</v>
      </c>
      <c r="I1463" s="20">
        <v>5.2213151035681502</v>
      </c>
      <c r="J1463" s="20">
        <v>5.5694044442508899</v>
      </c>
      <c r="K1463" s="20">
        <v>3.1738311419249099</v>
      </c>
      <c r="L1463" s="20">
        <v>4.5164433800250698</v>
      </c>
      <c r="M1463" s="51">
        <v>4.24834769638335</v>
      </c>
    </row>
    <row r="1464" spans="1:13" x14ac:dyDescent="0.35">
      <c r="A1464" s="19" t="str">
        <f>B3&amp;C1453&amp;D1464</f>
        <v>DISTRIBUCION VOLUMEN X CRITERIO (Consumiciones)Cebollas Ing.5-10MIL</v>
      </c>
      <c r="B1464" s="19">
        <v>0</v>
      </c>
      <c r="C1464" s="19">
        <v>0</v>
      </c>
      <c r="D1464" s="19" t="s">
        <v>11</v>
      </c>
      <c r="E1464" s="20">
        <v>7.2627176706914103</v>
      </c>
      <c r="F1464" s="20">
        <v>7.2995482165530703</v>
      </c>
      <c r="G1464" s="20">
        <v>7.8368666736789399</v>
      </c>
      <c r="H1464" s="20">
        <v>7.8861121724127896</v>
      </c>
      <c r="I1464" s="20">
        <v>9.3589619180409596</v>
      </c>
      <c r="J1464" s="20">
        <v>9.9229764792298703</v>
      </c>
      <c r="K1464" s="20">
        <v>12.2561225926046</v>
      </c>
      <c r="L1464" s="20">
        <v>9.6935526716875309</v>
      </c>
      <c r="M1464" s="51">
        <v>8.7750037937973904</v>
      </c>
    </row>
    <row r="1465" spans="1:13" x14ac:dyDescent="0.35">
      <c r="A1465" s="19" t="str">
        <f>B3&amp;C1453&amp;D1465</f>
        <v>DISTRIBUCION VOLUMEN X CRITERIO (Consumiciones)Cebollas Ing.10-30MIL</v>
      </c>
      <c r="B1465" s="19">
        <v>0</v>
      </c>
      <c r="C1465" s="19">
        <v>0</v>
      </c>
      <c r="D1465" s="19" t="s">
        <v>12</v>
      </c>
      <c r="E1465" s="20">
        <v>14.2041255372918</v>
      </c>
      <c r="F1465" s="20">
        <v>14.182431157266601</v>
      </c>
      <c r="G1465" s="20">
        <v>14.929532680224501</v>
      </c>
      <c r="H1465" s="20">
        <v>17.0100847745952</v>
      </c>
      <c r="I1465" s="20">
        <v>16.2836509241715</v>
      </c>
      <c r="J1465" s="20">
        <v>14.3164698205441</v>
      </c>
      <c r="K1465" s="20">
        <v>14.534800575606599</v>
      </c>
      <c r="L1465" s="20">
        <v>17.854979527004801</v>
      </c>
      <c r="M1465" s="51">
        <v>18.9359446860528</v>
      </c>
    </row>
    <row r="1466" spans="1:13" x14ac:dyDescent="0.35">
      <c r="A1466" s="19" t="str">
        <f>B3&amp;C1453&amp;D1466</f>
        <v>DISTRIBUCION VOLUMEN X CRITERIO (Consumiciones)Cebollas Ing.30-100MIL</v>
      </c>
      <c r="B1466" s="19">
        <v>0</v>
      </c>
      <c r="C1466" s="19">
        <v>0</v>
      </c>
      <c r="D1466" s="19" t="s">
        <v>13</v>
      </c>
      <c r="E1466" s="20">
        <v>23.541110655118</v>
      </c>
      <c r="F1466" s="20">
        <v>22.837184640646601</v>
      </c>
      <c r="G1466" s="20">
        <v>22.823867366443402</v>
      </c>
      <c r="H1466" s="20">
        <v>21.811153962256</v>
      </c>
      <c r="I1466" s="20">
        <v>24.935826391619901</v>
      </c>
      <c r="J1466" s="20">
        <v>18.938853966175099</v>
      </c>
      <c r="K1466" s="20">
        <v>19.0034158723895</v>
      </c>
      <c r="L1466" s="20">
        <v>19.6399367871016</v>
      </c>
      <c r="M1466" s="51">
        <v>23.754280890471001</v>
      </c>
    </row>
    <row r="1467" spans="1:13" x14ac:dyDescent="0.35">
      <c r="A1467" s="19" t="str">
        <f>B3&amp;C1453&amp;D1467</f>
        <v>DISTRIBUCION VOLUMEN X CRITERIO (Consumiciones)Cebollas Ing.100-200MIL</v>
      </c>
      <c r="B1467" s="19">
        <v>0</v>
      </c>
      <c r="C1467" s="19">
        <v>0</v>
      </c>
      <c r="D1467" s="19" t="s">
        <v>14</v>
      </c>
      <c r="E1467" s="20">
        <v>11.473261766421199</v>
      </c>
      <c r="F1467" s="20">
        <v>9.8304406268735995</v>
      </c>
      <c r="G1467" s="20">
        <v>10.605742086103501</v>
      </c>
      <c r="H1467" s="20">
        <v>8.5392739673657392</v>
      </c>
      <c r="I1467" s="20">
        <v>7.5011534054828903</v>
      </c>
      <c r="J1467" s="20">
        <v>7.7164649097184101</v>
      </c>
      <c r="K1467" s="20">
        <v>9.8714851804098291</v>
      </c>
      <c r="L1467" s="20">
        <v>14.1198571093857</v>
      </c>
      <c r="M1467" s="51">
        <v>8.8050186410808404</v>
      </c>
    </row>
    <row r="1468" spans="1:13" x14ac:dyDescent="0.35">
      <c r="A1468" s="19" t="str">
        <f>B3&amp;C1453&amp;D1468</f>
        <v>DISTRIBUCION VOLUMEN X CRITERIO (Consumiciones)Cebollas Ing.200-500MIL</v>
      </c>
      <c r="B1468" s="19">
        <v>0</v>
      </c>
      <c r="C1468" s="19">
        <v>0</v>
      </c>
      <c r="D1468" s="19" t="s">
        <v>15</v>
      </c>
      <c r="E1468" s="20">
        <v>13.769920297211501</v>
      </c>
      <c r="F1468" s="20">
        <v>15.3425478840384</v>
      </c>
      <c r="G1468" s="20">
        <v>16.267619852476201</v>
      </c>
      <c r="H1468" s="20">
        <v>18.445335305010399</v>
      </c>
      <c r="I1468" s="20">
        <v>16.282357067098399</v>
      </c>
      <c r="J1468" s="20">
        <v>20.165101032130501</v>
      </c>
      <c r="K1468" s="20">
        <v>16.032217535865101</v>
      </c>
      <c r="L1468" s="20">
        <v>13.063424361862401</v>
      </c>
      <c r="M1468" s="51">
        <v>15.7634149819537</v>
      </c>
    </row>
    <row r="1469" spans="1:13" x14ac:dyDescent="0.35">
      <c r="A1469" s="19" t="str">
        <f>B3&amp;C1453&amp;D1469</f>
        <v>DISTRIBUCION VOLUMEN X CRITERIO (Consumiciones)Cebollas Ing.&gt;500MIL</v>
      </c>
      <c r="B1469" s="19">
        <v>0</v>
      </c>
      <c r="C1469" s="19">
        <v>0</v>
      </c>
      <c r="D1469" s="19" t="s">
        <v>16</v>
      </c>
      <c r="E1469" s="20">
        <v>20.644257727282501</v>
      </c>
      <c r="F1469" s="20">
        <v>20.4053982922355</v>
      </c>
      <c r="G1469" s="20">
        <v>17.991357975435299</v>
      </c>
      <c r="H1469" s="20">
        <v>18.874200628675499</v>
      </c>
      <c r="I1469" s="20">
        <v>16.756947246382701</v>
      </c>
      <c r="J1469" s="20">
        <v>17.7784397611949</v>
      </c>
      <c r="K1469" s="20">
        <v>17.995133598050401</v>
      </c>
      <c r="L1469" s="20">
        <v>15.3674689104551</v>
      </c>
      <c r="M1469" s="51">
        <v>14.756255190258001</v>
      </c>
    </row>
    <row r="1470" spans="1:13" x14ac:dyDescent="0.35">
      <c r="A1470" s="19" t="str">
        <f>B3&amp;C1453&amp;D1470</f>
        <v>DISTRIBUCION VOLUMEN X CRITERIO (Consumiciones)Cebollas Ing.DE 15 A 19 AÑOS</v>
      </c>
      <c r="B1470" s="19">
        <v>0</v>
      </c>
      <c r="C1470" s="19">
        <v>0</v>
      </c>
      <c r="D1470" s="19" t="s">
        <v>39</v>
      </c>
      <c r="E1470" s="20">
        <v>3.1672574896861598</v>
      </c>
      <c r="F1470" s="20">
        <v>2.3594162634337899</v>
      </c>
      <c r="G1470" s="20">
        <v>7.3895415543795897</v>
      </c>
      <c r="H1470" s="20">
        <v>7.3559667038893899</v>
      </c>
      <c r="I1470" s="20">
        <v>3.1089657485388802</v>
      </c>
      <c r="J1470" s="20">
        <v>5.6659288073897702</v>
      </c>
      <c r="K1470" s="20">
        <v>4.1210029027522097</v>
      </c>
      <c r="L1470" s="20">
        <v>2.1856888406979702</v>
      </c>
      <c r="M1470" s="51">
        <v>4.57804127194016</v>
      </c>
    </row>
    <row r="1471" spans="1:13" x14ac:dyDescent="0.35">
      <c r="A1471" s="19" t="str">
        <f>B3&amp;C1453&amp;D1471</f>
        <v>DISTRIBUCION VOLUMEN X CRITERIO (Consumiciones)Cebollas Ing.DE 20 A 24 AÑOS</v>
      </c>
      <c r="B1471" s="19">
        <v>0</v>
      </c>
      <c r="C1471" s="19">
        <v>0</v>
      </c>
      <c r="D1471" s="19" t="s">
        <v>40</v>
      </c>
      <c r="E1471" s="20">
        <v>3.12596323735879</v>
      </c>
      <c r="F1471" s="20">
        <v>3.0009038236619499</v>
      </c>
      <c r="G1471" s="20">
        <v>2.49971165041149</v>
      </c>
      <c r="H1471" s="20">
        <v>2.4799437230499</v>
      </c>
      <c r="I1471" s="20">
        <v>3.1122012424432799</v>
      </c>
      <c r="J1471" s="20">
        <v>4.49881086209776</v>
      </c>
      <c r="K1471" s="20">
        <v>4.6911588806756299</v>
      </c>
      <c r="L1471" s="20">
        <v>3.3598660783901302</v>
      </c>
      <c r="M1471" s="51">
        <v>3.6673369677531</v>
      </c>
    </row>
    <row r="1472" spans="1:13" x14ac:dyDescent="0.35">
      <c r="A1472" s="19" t="str">
        <f>B3&amp;C1453&amp;D1472</f>
        <v>DISTRIBUCION VOLUMEN X CRITERIO (Consumiciones)Cebollas Ing.DE 25 A 34 AÑOS</v>
      </c>
      <c r="B1472" s="19">
        <v>0</v>
      </c>
      <c r="C1472" s="19">
        <v>0</v>
      </c>
      <c r="D1472" s="19" t="s">
        <v>41</v>
      </c>
      <c r="E1472" s="20">
        <v>12.5114975052379</v>
      </c>
      <c r="F1472" s="20">
        <v>13.5714900123634</v>
      </c>
      <c r="G1472" s="20">
        <v>11.5689808383538</v>
      </c>
      <c r="H1472" s="20">
        <v>11.379175831411899</v>
      </c>
      <c r="I1472" s="20">
        <v>14.3076162215628</v>
      </c>
      <c r="J1472" s="20">
        <v>13.915183554849399</v>
      </c>
      <c r="K1472" s="20">
        <v>10.471973491123601</v>
      </c>
      <c r="L1472" s="20">
        <v>12.9105975414495</v>
      </c>
      <c r="M1472" s="51">
        <v>10.3603383075927</v>
      </c>
    </row>
    <row r="1473" spans="1:13" x14ac:dyDescent="0.35">
      <c r="A1473" s="19" t="str">
        <f>B3&amp;C1453&amp;D1473</f>
        <v>DISTRIBUCION VOLUMEN X CRITERIO (Consumiciones)Cebollas Ing.DE 35 A 49 AÑOS</v>
      </c>
      <c r="B1473" s="19">
        <v>0</v>
      </c>
      <c r="C1473" s="19">
        <v>0</v>
      </c>
      <c r="D1473" s="19" t="s">
        <v>42</v>
      </c>
      <c r="E1473" s="20">
        <v>30.208739227163701</v>
      </c>
      <c r="F1473" s="20">
        <v>31.2371471525061</v>
      </c>
      <c r="G1473" s="20">
        <v>26.9883729224624</v>
      </c>
      <c r="H1473" s="20">
        <v>30.491933958738699</v>
      </c>
      <c r="I1473" s="20">
        <v>26.5111484513723</v>
      </c>
      <c r="J1473" s="20">
        <v>30.212024897886099</v>
      </c>
      <c r="K1473" s="20">
        <v>28.143490343667501</v>
      </c>
      <c r="L1473" s="20">
        <v>26.974907721235901</v>
      </c>
      <c r="M1473" s="51">
        <v>27.526383096516501</v>
      </c>
    </row>
    <row r="1474" spans="1:13" x14ac:dyDescent="0.35">
      <c r="A1474" s="19" t="str">
        <f>B3&amp;C1453&amp;D1474</f>
        <v>DISTRIBUCION VOLUMEN X CRITERIO (Consumiciones)Cebollas Ing.DE 50 A 59 AÑOS</v>
      </c>
      <c r="B1474" s="19">
        <v>0</v>
      </c>
      <c r="C1474" s="19">
        <v>0</v>
      </c>
      <c r="D1474" s="19" t="s">
        <v>43</v>
      </c>
      <c r="E1474" s="20">
        <v>24.7092122599737</v>
      </c>
      <c r="F1474" s="20">
        <v>25.110968747472398</v>
      </c>
      <c r="G1474" s="20">
        <v>21.624792503152499</v>
      </c>
      <c r="H1474" s="20">
        <v>20.963535869988299</v>
      </c>
      <c r="I1474" s="20">
        <v>24.327798689459001</v>
      </c>
      <c r="J1474" s="20">
        <v>22.3792000589299</v>
      </c>
      <c r="K1474" s="20">
        <v>25.604493605355501</v>
      </c>
      <c r="L1474" s="20">
        <v>27.878390509243999</v>
      </c>
      <c r="M1474" s="51">
        <v>26.100349944446599</v>
      </c>
    </row>
    <row r="1475" spans="1:13" x14ac:dyDescent="0.35">
      <c r="A1475" s="19" t="str">
        <f>B3&amp;C1453&amp;D1475</f>
        <v>DISTRIBUCION VOLUMEN X CRITERIO (Consumiciones)Cebollas Ing.DE 60 A 75 AÑOS</v>
      </c>
      <c r="B1475" s="19">
        <v>0</v>
      </c>
      <c r="C1475" s="19">
        <v>0</v>
      </c>
      <c r="D1475" s="19" t="s">
        <v>44</v>
      </c>
      <c r="E1475" s="20">
        <v>26.277348424304002</v>
      </c>
      <c r="F1475" s="20">
        <v>24.720077852083602</v>
      </c>
      <c r="G1475" s="20">
        <v>29.928619875447499</v>
      </c>
      <c r="H1475" s="20">
        <v>27.329447400009801</v>
      </c>
      <c r="I1475" s="20">
        <v>28.632256878297401</v>
      </c>
      <c r="J1475" s="20">
        <v>23.328854135274302</v>
      </c>
      <c r="K1475" s="20">
        <v>26.9678965786307</v>
      </c>
      <c r="L1475" s="20">
        <v>26.690545950643401</v>
      </c>
      <c r="M1475" s="51">
        <v>27.767546598889201</v>
      </c>
    </row>
    <row r="1476" spans="1:13" x14ac:dyDescent="0.35">
      <c r="A1476" s="19" t="str">
        <f>B3&amp;C1453&amp;D1476</f>
        <v>DISTRIBUCION VOLUMEN X CRITERIO (Consumiciones)Cebollas Ing.NIVEL ALTO</v>
      </c>
      <c r="B1476" s="19">
        <v>0</v>
      </c>
      <c r="C1476" s="19">
        <v>0</v>
      </c>
      <c r="D1476" s="19" t="s">
        <v>256</v>
      </c>
      <c r="E1476" s="20">
        <v>29.873572801693399</v>
      </c>
      <c r="F1476" s="20">
        <v>26.087727384188</v>
      </c>
      <c r="G1476" s="20">
        <v>26.930896446831799</v>
      </c>
      <c r="H1476" s="20">
        <v>25.738637876028701</v>
      </c>
      <c r="I1476" s="20">
        <v>24.3302757447765</v>
      </c>
      <c r="J1476" s="20">
        <v>21.828168357002198</v>
      </c>
      <c r="K1476" s="20">
        <v>25.196119475055301</v>
      </c>
      <c r="L1476" s="20">
        <v>21.650787133127999</v>
      </c>
      <c r="M1476" s="51">
        <v>25.4410375254222</v>
      </c>
    </row>
    <row r="1477" spans="1:13" x14ac:dyDescent="0.35">
      <c r="A1477" s="19" t="str">
        <f>B3&amp;C1453&amp;D1477</f>
        <v>DISTRIBUCION VOLUMEN X CRITERIO (Consumiciones)Cebollas Ing.NIVEL MEDIO ALTO</v>
      </c>
      <c r="B1477" s="19">
        <v>0</v>
      </c>
      <c r="C1477" s="19">
        <v>0</v>
      </c>
      <c r="D1477" s="19" t="s">
        <v>257</v>
      </c>
      <c r="E1477" s="20">
        <v>14.1418752834957</v>
      </c>
      <c r="F1477" s="20">
        <v>12.174719127810199</v>
      </c>
      <c r="G1477" s="20">
        <v>14.095615998143</v>
      </c>
      <c r="H1477" s="20">
        <v>12.7708319506061</v>
      </c>
      <c r="I1477" s="20">
        <v>14.264237960745101</v>
      </c>
      <c r="J1477" s="20">
        <v>13.571935372607699</v>
      </c>
      <c r="K1477" s="20">
        <v>14.8566237708283</v>
      </c>
      <c r="L1477" s="20">
        <v>18.300306493225602</v>
      </c>
      <c r="M1477" s="51">
        <v>16.540887984986501</v>
      </c>
    </row>
    <row r="1478" spans="1:13" x14ac:dyDescent="0.35">
      <c r="A1478" s="19" t="str">
        <f>B3&amp;C1453&amp;D1478</f>
        <v>DISTRIBUCION VOLUMEN X CRITERIO (Consumiciones)Cebollas Ing.NIVEL MEDIO</v>
      </c>
      <c r="B1478" s="19">
        <v>0</v>
      </c>
      <c r="C1478" s="19">
        <v>0</v>
      </c>
      <c r="D1478" s="19" t="s">
        <v>258</v>
      </c>
      <c r="E1478" s="20">
        <v>23.054012139015502</v>
      </c>
      <c r="F1478" s="20">
        <v>23.6605500229165</v>
      </c>
      <c r="G1478" s="20">
        <v>25.1574920718976</v>
      </c>
      <c r="H1478" s="20">
        <v>25.4231261580764</v>
      </c>
      <c r="I1478" s="20">
        <v>29.9347027788986</v>
      </c>
      <c r="J1478" s="20">
        <v>29.154321074877799</v>
      </c>
      <c r="K1478" s="20">
        <v>22.932905078524001</v>
      </c>
      <c r="L1478" s="20">
        <v>23.1998658455453</v>
      </c>
      <c r="M1478" s="51">
        <v>26.651049185153301</v>
      </c>
    </row>
    <row r="1479" spans="1:13" x14ac:dyDescent="0.35">
      <c r="A1479" s="19" t="str">
        <f>B3&amp;C1453&amp;D1479</f>
        <v>DISTRIBUCION VOLUMEN X CRITERIO (Consumiciones)Cebollas Ing.NIVEL MEDIO BAJO</v>
      </c>
      <c r="B1479" s="19">
        <v>0</v>
      </c>
      <c r="C1479" s="19">
        <v>0</v>
      </c>
      <c r="D1479" s="19" t="s">
        <v>259</v>
      </c>
      <c r="E1479" s="20">
        <v>15.1212043976932</v>
      </c>
      <c r="F1479" s="20">
        <v>14.8379087266485</v>
      </c>
      <c r="G1479" s="20">
        <v>14.680028677787201</v>
      </c>
      <c r="H1479" s="20">
        <v>12.9792435739071</v>
      </c>
      <c r="I1479" s="20">
        <v>12.854461508603301</v>
      </c>
      <c r="J1479" s="20">
        <v>14.97250516737</v>
      </c>
      <c r="K1479" s="20">
        <v>17.7536871906083</v>
      </c>
      <c r="L1479" s="20">
        <v>14.3176185076727</v>
      </c>
      <c r="M1479" s="51">
        <v>13.5211167719398</v>
      </c>
    </row>
    <row r="1480" spans="1:13" x14ac:dyDescent="0.35">
      <c r="A1480" s="19" t="str">
        <f>B3&amp;C1453&amp;D1480</f>
        <v>DISTRIBUCION VOLUMEN X CRITERIO (Consumiciones)Cebollas Ing.HOMBRE</v>
      </c>
      <c r="B1480" s="19">
        <v>0</v>
      </c>
      <c r="C1480" s="19">
        <v>0</v>
      </c>
      <c r="D1480" s="19" t="s">
        <v>21</v>
      </c>
      <c r="E1480" s="20">
        <v>49.900287275633403</v>
      </c>
      <c r="F1480" s="20">
        <v>51.913756735347803</v>
      </c>
      <c r="G1480" s="20">
        <v>54.613291162961602</v>
      </c>
      <c r="H1480" s="20">
        <v>54.796495290629601</v>
      </c>
      <c r="I1480" s="20">
        <v>51.899407719900402</v>
      </c>
      <c r="J1480" s="20">
        <v>52.967748615761003</v>
      </c>
      <c r="K1480" s="20">
        <v>52.656627224738799</v>
      </c>
      <c r="L1480" s="20">
        <v>50.295696165235697</v>
      </c>
      <c r="M1480" s="51">
        <v>51.649001678421698</v>
      </c>
    </row>
    <row r="1481" spans="1:13" x14ac:dyDescent="0.35">
      <c r="A1481" s="19" t="str">
        <f>B3&amp;C1453&amp;D1481</f>
        <v>DISTRIBUCION VOLUMEN X CRITERIO (Consumiciones)Cebollas Ing.MUJER</v>
      </c>
      <c r="B1481" s="19">
        <v>0</v>
      </c>
      <c r="C1481" s="19">
        <v>0</v>
      </c>
      <c r="D1481" s="19" t="s">
        <v>22</v>
      </c>
      <c r="E1481" s="20">
        <v>50.099730004103897</v>
      </c>
      <c r="F1481" s="20">
        <v>48.086243264652097</v>
      </c>
      <c r="G1481" s="20">
        <v>45.386708837038398</v>
      </c>
      <c r="H1481" s="20">
        <v>45.203516332996898</v>
      </c>
      <c r="I1481" s="20">
        <v>48.100575255664502</v>
      </c>
      <c r="J1481" s="20">
        <v>47.032251384238997</v>
      </c>
      <c r="K1481" s="20">
        <v>47.343384062550598</v>
      </c>
      <c r="L1481" s="20">
        <v>49.704315029228198</v>
      </c>
      <c r="M1481" s="51">
        <v>48.350990695854897</v>
      </c>
    </row>
    <row r="1482" spans="1:13" x14ac:dyDescent="0.35">
      <c r="A1482" s="19" t="str">
        <f>B3&amp;C1482&amp;D1482</f>
        <v>DISTRIBUCION VOLUMEN X CRITERIO (Consumiciones)Pimientos Ing.T.ESPAÑA</v>
      </c>
      <c r="B1482" s="19">
        <v>0</v>
      </c>
      <c r="C1482" s="19" t="s">
        <v>162</v>
      </c>
      <c r="D1482" s="19" t="s">
        <v>36</v>
      </c>
      <c r="E1482" s="20">
        <v>100</v>
      </c>
      <c r="F1482" s="20">
        <v>100</v>
      </c>
      <c r="G1482" s="20">
        <v>100</v>
      </c>
      <c r="H1482" s="20">
        <v>100</v>
      </c>
      <c r="I1482" s="20">
        <v>100</v>
      </c>
      <c r="J1482" s="20">
        <v>100</v>
      </c>
      <c r="K1482" s="20">
        <v>100</v>
      </c>
      <c r="L1482" s="20">
        <v>100</v>
      </c>
      <c r="M1482" s="51">
        <v>100</v>
      </c>
    </row>
    <row r="1483" spans="1:13" x14ac:dyDescent="0.35">
      <c r="A1483" s="19" t="str">
        <f>B3&amp;C1482&amp;D1483</f>
        <v>DISTRIBUCION VOLUMEN X CRITERIO (Consumiciones)Pimientos Ing.BCN AM</v>
      </c>
      <c r="B1483" s="19">
        <v>0</v>
      </c>
      <c r="C1483" s="19">
        <v>0</v>
      </c>
      <c r="D1483" s="19" t="s">
        <v>1</v>
      </c>
      <c r="E1483" s="20">
        <v>13.590372703558099</v>
      </c>
      <c r="F1483" s="20">
        <v>6.02521950194659</v>
      </c>
      <c r="G1483" s="20">
        <v>9.7615269901225599</v>
      </c>
      <c r="H1483" s="20">
        <v>9.9427140615405598</v>
      </c>
      <c r="I1483" s="20">
        <v>9.0833819361144101</v>
      </c>
      <c r="J1483" s="20">
        <v>10.118433389781201</v>
      </c>
      <c r="K1483" s="20">
        <v>7.3917066256256998</v>
      </c>
      <c r="L1483" s="20">
        <v>7.7304900556701996</v>
      </c>
      <c r="M1483" s="51">
        <v>8.3824543584805493</v>
      </c>
    </row>
    <row r="1484" spans="1:13" x14ac:dyDescent="0.35">
      <c r="A1484" s="19" t="str">
        <f>B3&amp;C1482&amp;D1484</f>
        <v>DISTRIBUCION VOLUMEN X CRITERIO (Consumiciones)Pimientos Ing.REST.CAT ARAGON</v>
      </c>
      <c r="B1484" s="19">
        <v>0</v>
      </c>
      <c r="C1484" s="19">
        <v>0</v>
      </c>
      <c r="D1484" s="19" t="s">
        <v>2</v>
      </c>
      <c r="E1484" s="20">
        <v>15.4760707890156</v>
      </c>
      <c r="F1484" s="20">
        <v>10.969345050912599</v>
      </c>
      <c r="G1484" s="20">
        <v>16.151530221679501</v>
      </c>
      <c r="H1484" s="20">
        <v>14.6906515658047</v>
      </c>
      <c r="I1484" s="20">
        <v>17.135083941727899</v>
      </c>
      <c r="J1484" s="20">
        <v>15.254310859808401</v>
      </c>
      <c r="K1484" s="20">
        <v>15.763546149777801</v>
      </c>
      <c r="L1484" s="20">
        <v>15.927993354158</v>
      </c>
      <c r="M1484" s="51">
        <v>16.017524470331701</v>
      </c>
    </row>
    <row r="1485" spans="1:13" x14ac:dyDescent="0.35">
      <c r="A1485" s="19" t="str">
        <f>B3&amp;C1482&amp;D1485</f>
        <v>DISTRIBUCION VOLUMEN X CRITERIO (Consumiciones)Pimientos Ing.LEVANTE</v>
      </c>
      <c r="B1485" s="19">
        <v>0</v>
      </c>
      <c r="C1485" s="19">
        <v>0</v>
      </c>
      <c r="D1485" s="19" t="s">
        <v>3</v>
      </c>
      <c r="E1485" s="20">
        <v>16.400210753127901</v>
      </c>
      <c r="F1485" s="20">
        <v>18.218006286635699</v>
      </c>
      <c r="G1485" s="20">
        <v>19.044680910239499</v>
      </c>
      <c r="H1485" s="20">
        <v>18.836121989493101</v>
      </c>
      <c r="I1485" s="20">
        <v>19.195526634090299</v>
      </c>
      <c r="J1485" s="20">
        <v>17.199700791655399</v>
      </c>
      <c r="K1485" s="20">
        <v>17.7568893172344</v>
      </c>
      <c r="L1485" s="20">
        <v>16.538966106610498</v>
      </c>
      <c r="M1485" s="51">
        <v>18.978625954498899</v>
      </c>
    </row>
    <row r="1486" spans="1:13" x14ac:dyDescent="0.35">
      <c r="A1486" s="19" t="str">
        <f>B3&amp;C1482&amp;D1486</f>
        <v>DISTRIBUCION VOLUMEN X CRITERIO (Consumiciones)Pimientos Ing.ANDALUCIA</v>
      </c>
      <c r="B1486" s="19">
        <v>0</v>
      </c>
      <c r="C1486" s="19">
        <v>0</v>
      </c>
      <c r="D1486" s="19" t="s">
        <v>4</v>
      </c>
      <c r="E1486" s="20">
        <v>16.737540773934999</v>
      </c>
      <c r="F1486" s="20">
        <v>21.500513753113399</v>
      </c>
      <c r="G1486" s="20">
        <v>17.880717802965101</v>
      </c>
      <c r="H1486" s="20">
        <v>22.2798826499284</v>
      </c>
      <c r="I1486" s="20">
        <v>13.217628995053399</v>
      </c>
      <c r="J1486" s="20">
        <v>16.118197035967299</v>
      </c>
      <c r="K1486" s="20">
        <v>17.528271015738799</v>
      </c>
      <c r="L1486" s="20">
        <v>18.2010598533485</v>
      </c>
      <c r="M1486" s="51">
        <v>17.486556984435801</v>
      </c>
    </row>
    <row r="1487" spans="1:13" x14ac:dyDescent="0.35">
      <c r="A1487" s="19" t="str">
        <f>B3&amp;C1482&amp;D1487</f>
        <v>DISTRIBUCION VOLUMEN X CRITERIO (Consumiciones)Pimientos Ing.MDD AM</v>
      </c>
      <c r="B1487" s="19">
        <v>0</v>
      </c>
      <c r="C1487" s="19">
        <v>0</v>
      </c>
      <c r="D1487" s="19" t="s">
        <v>5</v>
      </c>
      <c r="E1487" s="20">
        <v>16.174917433852801</v>
      </c>
      <c r="F1487" s="20">
        <v>18.940233050031701</v>
      </c>
      <c r="G1487" s="20">
        <v>14.7196789898471</v>
      </c>
      <c r="H1487" s="20">
        <v>11.1704523435901</v>
      </c>
      <c r="I1487" s="20">
        <v>13.1171349396861</v>
      </c>
      <c r="J1487" s="20">
        <v>14.762039110063</v>
      </c>
      <c r="K1487" s="20">
        <v>14.977995417983699</v>
      </c>
      <c r="L1487" s="20">
        <v>15.7552546652313</v>
      </c>
      <c r="M1487" s="51">
        <v>11.226756210034701</v>
      </c>
    </row>
    <row r="1488" spans="1:13" x14ac:dyDescent="0.35">
      <c r="A1488" s="19" t="str">
        <f>B3&amp;C1482&amp;D1488</f>
        <v>DISTRIBUCION VOLUMEN X CRITERIO (Consumiciones)Pimientos Ing.RTO CENTRO</v>
      </c>
      <c r="B1488" s="19">
        <v>0</v>
      </c>
      <c r="C1488" s="19">
        <v>0</v>
      </c>
      <c r="D1488" s="19" t="s">
        <v>6</v>
      </c>
      <c r="E1488" s="20">
        <v>5.0058243437606897</v>
      </c>
      <c r="F1488" s="20">
        <v>7.6487840500769098</v>
      </c>
      <c r="G1488" s="20">
        <v>6.16682051879733</v>
      </c>
      <c r="H1488" s="20">
        <v>10.5557699392782</v>
      </c>
      <c r="I1488" s="20">
        <v>7.0206712252769403</v>
      </c>
      <c r="J1488" s="20">
        <v>10.1718889604588</v>
      </c>
      <c r="K1488" s="20">
        <v>11.230809046725</v>
      </c>
      <c r="L1488" s="20">
        <v>11.335954774501401</v>
      </c>
      <c r="M1488" s="51">
        <v>10.3090639245912</v>
      </c>
    </row>
    <row r="1489" spans="1:13" x14ac:dyDescent="0.35">
      <c r="A1489" s="19" t="str">
        <f>B3&amp;C1482&amp;D1489</f>
        <v>DISTRIBUCION VOLUMEN X CRITERIO (Consumiciones)Pimientos Ing.NORTE-CENTRO</v>
      </c>
      <c r="B1489" s="19">
        <v>0</v>
      </c>
      <c r="C1489" s="19">
        <v>0</v>
      </c>
      <c r="D1489" s="19" t="s">
        <v>7</v>
      </c>
      <c r="E1489" s="20">
        <v>9.9256697995324803</v>
      </c>
      <c r="F1489" s="20">
        <v>10.086561150807</v>
      </c>
      <c r="G1489" s="20">
        <v>10.57870695341</v>
      </c>
      <c r="H1489" s="20">
        <v>6.4211284710377301</v>
      </c>
      <c r="I1489" s="20">
        <v>13.161209030159601</v>
      </c>
      <c r="J1489" s="20">
        <v>10.651700189083099</v>
      </c>
      <c r="K1489" s="20">
        <v>10.8043249672266</v>
      </c>
      <c r="L1489" s="20">
        <v>9.3372779285699199</v>
      </c>
      <c r="M1489" s="51">
        <v>9.5452326558094107</v>
      </c>
    </row>
    <row r="1490" spans="1:13" x14ac:dyDescent="0.35">
      <c r="A1490" s="19" t="str">
        <f>B3&amp;C1482&amp;D1490</f>
        <v>DISTRIBUCION VOLUMEN X CRITERIO (Consumiciones)Pimientos Ing.NOROESTE</v>
      </c>
      <c r="B1490" s="19">
        <v>0</v>
      </c>
      <c r="C1490" s="19">
        <v>0</v>
      </c>
      <c r="D1490" s="19" t="s">
        <v>8</v>
      </c>
      <c r="E1490" s="20">
        <v>6.6894034851695503</v>
      </c>
      <c r="F1490" s="20">
        <v>6.6113439119411597</v>
      </c>
      <c r="G1490" s="20">
        <v>5.6963574790677196</v>
      </c>
      <c r="H1490" s="20">
        <v>6.10327625025585</v>
      </c>
      <c r="I1490" s="20">
        <v>8.0693673049909798</v>
      </c>
      <c r="J1490" s="20">
        <v>5.7237264165645101</v>
      </c>
      <c r="K1490" s="20">
        <v>4.5464668593386204</v>
      </c>
      <c r="L1490" s="20">
        <v>5.1730061534182097</v>
      </c>
      <c r="M1490" s="51">
        <v>8.0537913445652105</v>
      </c>
    </row>
    <row r="1491" spans="1:13" x14ac:dyDescent="0.35">
      <c r="A1491" s="19" t="str">
        <f>B3&amp;C1482&amp;D1491</f>
        <v>DISTRIBUCION VOLUMEN X CRITERIO (Consumiciones)Pimientos Ing.&lt;2MIL</v>
      </c>
      <c r="B1491" s="19">
        <v>0</v>
      </c>
      <c r="C1491" s="19">
        <v>0</v>
      </c>
      <c r="D1491" s="19" t="s">
        <v>9</v>
      </c>
      <c r="E1491" s="20">
        <v>4.5529874134892898</v>
      </c>
      <c r="F1491" s="20">
        <v>3.5653587861239999</v>
      </c>
      <c r="G1491" s="20">
        <v>4.8843824415207404</v>
      </c>
      <c r="H1491" s="20">
        <v>7.0387964794978499</v>
      </c>
      <c r="I1491" s="20">
        <v>5.6805267573086002</v>
      </c>
      <c r="J1491" s="20">
        <v>9.8489186163691897</v>
      </c>
      <c r="K1491" s="20">
        <v>11.775305739301301</v>
      </c>
      <c r="L1491" s="20">
        <v>8.3848036217872792</v>
      </c>
      <c r="M1491" s="51">
        <v>10.2161330353364</v>
      </c>
    </row>
    <row r="1492" spans="1:13" x14ac:dyDescent="0.35">
      <c r="A1492" s="19" t="str">
        <f>B3&amp;C1482&amp;D1492</f>
        <v>DISTRIBUCION VOLUMEN X CRITERIO (Consumiciones)Pimientos Ing.2-5MIL</v>
      </c>
      <c r="B1492" s="19">
        <v>0</v>
      </c>
      <c r="C1492" s="19">
        <v>0</v>
      </c>
      <c r="D1492" s="19" t="s">
        <v>10</v>
      </c>
      <c r="E1492" s="20">
        <v>6.3832266965253801</v>
      </c>
      <c r="F1492" s="20">
        <v>6.3748722372681401</v>
      </c>
      <c r="G1492" s="20">
        <v>8.3685570833344407</v>
      </c>
      <c r="H1492" s="20">
        <v>3.50675308726206</v>
      </c>
      <c r="I1492" s="20">
        <v>4.2347511320557798</v>
      </c>
      <c r="J1492" s="20">
        <v>4.2841953321420396</v>
      </c>
      <c r="K1492" s="20">
        <v>3.0628711295372102</v>
      </c>
      <c r="L1492" s="20">
        <v>4.2011095872863899</v>
      </c>
      <c r="M1492" s="51">
        <v>3.4818320318103</v>
      </c>
    </row>
    <row r="1493" spans="1:13" x14ac:dyDescent="0.35">
      <c r="A1493" s="19" t="str">
        <f>B3&amp;C1482&amp;D1493</f>
        <v>DISTRIBUCION VOLUMEN X CRITERIO (Consumiciones)Pimientos Ing.5-10MIL</v>
      </c>
      <c r="B1493" s="19">
        <v>0</v>
      </c>
      <c r="C1493" s="19">
        <v>0</v>
      </c>
      <c r="D1493" s="19" t="s">
        <v>11</v>
      </c>
      <c r="E1493" s="20">
        <v>6.1614902899710602</v>
      </c>
      <c r="F1493" s="20">
        <v>9.6015592964318301</v>
      </c>
      <c r="G1493" s="20">
        <v>7.3779292606886404</v>
      </c>
      <c r="H1493" s="20">
        <v>11.3501316776967</v>
      </c>
      <c r="I1493" s="20">
        <v>11.9263270662961</v>
      </c>
      <c r="J1493" s="20">
        <v>9.9346812859725304</v>
      </c>
      <c r="K1493" s="20">
        <v>11.8632520033789</v>
      </c>
      <c r="L1493" s="20">
        <v>9.0322643139044203</v>
      </c>
      <c r="M1493" s="51">
        <v>9.91523457813752</v>
      </c>
    </row>
    <row r="1494" spans="1:13" x14ac:dyDescent="0.35">
      <c r="A1494" s="19" t="str">
        <f>B3&amp;C1482&amp;D1494</f>
        <v>DISTRIBUCION VOLUMEN X CRITERIO (Consumiciones)Pimientos Ing.10-30MIL</v>
      </c>
      <c r="B1494" s="19">
        <v>0</v>
      </c>
      <c r="C1494" s="19">
        <v>0</v>
      </c>
      <c r="D1494" s="19" t="s">
        <v>12</v>
      </c>
      <c r="E1494" s="20">
        <v>15.054635106930199</v>
      </c>
      <c r="F1494" s="20">
        <v>13.3723855506008</v>
      </c>
      <c r="G1494" s="20">
        <v>13.524890272748699</v>
      </c>
      <c r="H1494" s="20">
        <v>16.040695913215501</v>
      </c>
      <c r="I1494" s="20">
        <v>15.004274573689701</v>
      </c>
      <c r="J1494" s="20">
        <v>12.4650566469965</v>
      </c>
      <c r="K1494" s="20">
        <v>13.2703953618364</v>
      </c>
      <c r="L1494" s="20">
        <v>18.768177103709402</v>
      </c>
      <c r="M1494" s="51">
        <v>17.818082830894699</v>
      </c>
    </row>
    <row r="1495" spans="1:13" x14ac:dyDescent="0.35">
      <c r="A1495" s="19" t="str">
        <f>B3&amp;C1482&amp;D1495</f>
        <v>DISTRIBUCION VOLUMEN X CRITERIO (Consumiciones)Pimientos Ing.30-100MIL</v>
      </c>
      <c r="B1495" s="19">
        <v>0</v>
      </c>
      <c r="C1495" s="19">
        <v>0</v>
      </c>
      <c r="D1495" s="19" t="s">
        <v>13</v>
      </c>
      <c r="E1495" s="20">
        <v>22.718650825096901</v>
      </c>
      <c r="F1495" s="20">
        <v>17.643521542840102</v>
      </c>
      <c r="G1495" s="20">
        <v>21.4897179539477</v>
      </c>
      <c r="H1495" s="20">
        <v>20.217468786245501</v>
      </c>
      <c r="I1495" s="20">
        <v>17.3172587189983</v>
      </c>
      <c r="J1495" s="20">
        <v>16.548289551603101</v>
      </c>
      <c r="K1495" s="20">
        <v>18.699216821113399</v>
      </c>
      <c r="L1495" s="20">
        <v>17.2723161528601</v>
      </c>
      <c r="M1495" s="51">
        <v>20.2071313453798</v>
      </c>
    </row>
    <row r="1496" spans="1:13" x14ac:dyDescent="0.35">
      <c r="A1496" s="19" t="str">
        <f>B3&amp;C1482&amp;D1496</f>
        <v>DISTRIBUCION VOLUMEN X CRITERIO (Consumiciones)Pimientos Ing.100-200MIL</v>
      </c>
      <c r="B1496" s="19">
        <v>0</v>
      </c>
      <c r="C1496" s="19">
        <v>0</v>
      </c>
      <c r="D1496" s="19" t="s">
        <v>14</v>
      </c>
      <c r="E1496" s="20">
        <v>11.912770143387499</v>
      </c>
      <c r="F1496" s="20">
        <v>10.778594363375101</v>
      </c>
      <c r="G1496" s="20">
        <v>11.3619588797622</v>
      </c>
      <c r="H1496" s="20">
        <v>9.1452520979736605</v>
      </c>
      <c r="I1496" s="20">
        <v>10.525006205995799</v>
      </c>
      <c r="J1496" s="20">
        <v>9.0912325721528493</v>
      </c>
      <c r="K1496" s="20">
        <v>8.2002489027474592</v>
      </c>
      <c r="L1496" s="20">
        <v>12.350200367048</v>
      </c>
      <c r="M1496" s="51">
        <v>9.5793662770918893</v>
      </c>
    </row>
    <row r="1497" spans="1:13" x14ac:dyDescent="0.35">
      <c r="A1497" s="19" t="str">
        <f>B3&amp;C1482&amp;D1497</f>
        <v>DISTRIBUCION VOLUMEN X CRITERIO (Consumiciones)Pimientos Ing.200-500MIL</v>
      </c>
      <c r="B1497" s="19">
        <v>0</v>
      </c>
      <c r="C1497" s="19">
        <v>0</v>
      </c>
      <c r="D1497" s="19" t="s">
        <v>15</v>
      </c>
      <c r="E1497" s="20">
        <v>11.9766856872776</v>
      </c>
      <c r="F1497" s="20">
        <v>14.471432151825001</v>
      </c>
      <c r="G1497" s="20">
        <v>11.1728432668392</v>
      </c>
      <c r="H1497" s="20">
        <v>16.0328689363444</v>
      </c>
      <c r="I1497" s="20">
        <v>17.647664131307799</v>
      </c>
      <c r="J1497" s="20">
        <v>12.365658180439301</v>
      </c>
      <c r="K1497" s="20">
        <v>13.0141922190946</v>
      </c>
      <c r="L1497" s="20">
        <v>11.8643344919606</v>
      </c>
      <c r="M1497" s="51">
        <v>12.762733751261001</v>
      </c>
    </row>
    <row r="1498" spans="1:13" x14ac:dyDescent="0.35">
      <c r="A1498" s="19" t="str">
        <f>B3&amp;C1482&amp;D1498</f>
        <v>DISTRIBUCION VOLUMEN X CRITERIO (Consumiciones)Pimientos Ing.&gt;500MIL</v>
      </c>
      <c r="B1498" s="19">
        <v>0</v>
      </c>
      <c r="C1498" s="19">
        <v>0</v>
      </c>
      <c r="D1498" s="19" t="s">
        <v>16</v>
      </c>
      <c r="E1498" s="20">
        <v>21.239567952055101</v>
      </c>
      <c r="F1498" s="20">
        <v>24.192282827</v>
      </c>
      <c r="G1498" s="20">
        <v>21.819737396265701</v>
      </c>
      <c r="H1498" s="20">
        <v>16.6680275636215</v>
      </c>
      <c r="I1498" s="20">
        <v>17.664195421447701</v>
      </c>
      <c r="J1498" s="20">
        <v>25.461967814324598</v>
      </c>
      <c r="K1498" s="20">
        <v>20.114531609145001</v>
      </c>
      <c r="L1498" s="20">
        <v>18.1268001444597</v>
      </c>
      <c r="M1498" s="51">
        <v>16.019492052835901</v>
      </c>
    </row>
    <row r="1499" spans="1:13" x14ac:dyDescent="0.35">
      <c r="A1499" s="19" t="str">
        <f>B3&amp;C1482&amp;D1499</f>
        <v>DISTRIBUCION VOLUMEN X CRITERIO (Consumiciones)Pimientos Ing.DE 15 A 19 AÑOS</v>
      </c>
      <c r="B1499" s="19">
        <v>0</v>
      </c>
      <c r="C1499" s="19">
        <v>0</v>
      </c>
      <c r="D1499" s="19" t="s">
        <v>39</v>
      </c>
      <c r="E1499" s="20">
        <v>2.3841457672839401</v>
      </c>
      <c r="F1499" s="20">
        <v>1.6631478575380501</v>
      </c>
      <c r="G1499" s="20" t="s">
        <v>282</v>
      </c>
      <c r="H1499" s="20">
        <v>4.5001187146073596</v>
      </c>
      <c r="I1499" s="20">
        <v>1.48955579495751</v>
      </c>
      <c r="J1499" s="20" t="s">
        <v>282</v>
      </c>
      <c r="K1499" s="20" t="s">
        <v>282</v>
      </c>
      <c r="L1499" s="20" t="s">
        <v>282</v>
      </c>
      <c r="M1499" s="51">
        <v>0.80958720315820598</v>
      </c>
    </row>
    <row r="1500" spans="1:13" x14ac:dyDescent="0.35">
      <c r="A1500" s="19" t="str">
        <f>B3&amp;C1482&amp;D1500</f>
        <v>DISTRIBUCION VOLUMEN X CRITERIO (Consumiciones)Pimientos Ing.DE 20 A 24 AÑOS</v>
      </c>
      <c r="B1500" s="19">
        <v>0</v>
      </c>
      <c r="C1500" s="19">
        <v>0</v>
      </c>
      <c r="D1500" s="19" t="s">
        <v>40</v>
      </c>
      <c r="E1500" s="20">
        <v>0.83194595589710496</v>
      </c>
      <c r="F1500" s="20">
        <v>1.8841691082043099</v>
      </c>
      <c r="G1500" s="20">
        <v>1.3107714812450499</v>
      </c>
      <c r="H1500" s="20">
        <v>0.49638370744354199</v>
      </c>
      <c r="I1500" s="20">
        <v>0.42239459875006502</v>
      </c>
      <c r="J1500" s="20">
        <v>1.1126397993849599</v>
      </c>
      <c r="K1500" s="20">
        <v>0.62032774701655102</v>
      </c>
      <c r="L1500" s="20">
        <v>0.45904222266751399</v>
      </c>
      <c r="M1500" s="51">
        <v>1.04736659741432</v>
      </c>
    </row>
    <row r="1501" spans="1:13" x14ac:dyDescent="0.35">
      <c r="A1501" s="19" t="str">
        <f>B3&amp;C1482&amp;D1501</f>
        <v>DISTRIBUCION VOLUMEN X CRITERIO (Consumiciones)Pimientos Ing.DE 25 A 34 AÑOS</v>
      </c>
      <c r="B1501" s="19">
        <v>0</v>
      </c>
      <c r="C1501" s="19">
        <v>0</v>
      </c>
      <c r="D1501" s="19" t="s">
        <v>41</v>
      </c>
      <c r="E1501" s="20">
        <v>6.8234309407449398</v>
      </c>
      <c r="F1501" s="20">
        <v>7.4931381364239096</v>
      </c>
      <c r="G1501" s="20">
        <v>8.3622330323394092</v>
      </c>
      <c r="H1501" s="20">
        <v>7.1155243228491498</v>
      </c>
      <c r="I1501" s="20">
        <v>6.0428206696625102</v>
      </c>
      <c r="J1501" s="20">
        <v>6.0836822365823799</v>
      </c>
      <c r="K1501" s="20">
        <v>4.8594219590877099</v>
      </c>
      <c r="L1501" s="20">
        <v>6.7933841139971296</v>
      </c>
      <c r="M1501" s="51">
        <v>6.3985763360032797</v>
      </c>
    </row>
    <row r="1502" spans="1:13" x14ac:dyDescent="0.35">
      <c r="A1502" s="19" t="str">
        <f>B3&amp;C1482&amp;D1502</f>
        <v>DISTRIBUCION VOLUMEN X CRITERIO (Consumiciones)Pimientos Ing.DE 35 A 49 AÑOS</v>
      </c>
      <c r="B1502" s="19">
        <v>0</v>
      </c>
      <c r="C1502" s="19">
        <v>0</v>
      </c>
      <c r="D1502" s="19" t="s">
        <v>42</v>
      </c>
      <c r="E1502" s="20">
        <v>22.6049868964868</v>
      </c>
      <c r="F1502" s="20">
        <v>24.769452868134</v>
      </c>
      <c r="G1502" s="20">
        <v>19.5662561882991</v>
      </c>
      <c r="H1502" s="20">
        <v>17.892660162379801</v>
      </c>
      <c r="I1502" s="20">
        <v>20.761925980452201</v>
      </c>
      <c r="J1502" s="20">
        <v>20.4280276663827</v>
      </c>
      <c r="K1502" s="20">
        <v>18.170358013891398</v>
      </c>
      <c r="L1502" s="20">
        <v>14.6102550801627</v>
      </c>
      <c r="M1502" s="51">
        <v>19.299424541145001</v>
      </c>
    </row>
    <row r="1503" spans="1:13" x14ac:dyDescent="0.35">
      <c r="A1503" s="19" t="str">
        <f>B3&amp;C1482&amp;D1503</f>
        <v>DISTRIBUCION VOLUMEN X CRITERIO (Consumiciones)Pimientos Ing.DE 50 A 59 AÑOS</v>
      </c>
      <c r="B1503" s="19">
        <v>0</v>
      </c>
      <c r="C1503" s="19">
        <v>0</v>
      </c>
      <c r="D1503" s="19" t="s">
        <v>43</v>
      </c>
      <c r="E1503" s="20">
        <v>28.094871976346901</v>
      </c>
      <c r="F1503" s="20">
        <v>25.073293417542502</v>
      </c>
      <c r="G1503" s="20">
        <v>25.169067377962399</v>
      </c>
      <c r="H1503" s="20">
        <v>24.695866821313999</v>
      </c>
      <c r="I1503" s="20">
        <v>23.497472822346602</v>
      </c>
      <c r="J1503" s="20">
        <v>29.1160951752654</v>
      </c>
      <c r="K1503" s="20">
        <v>34.231553499051302</v>
      </c>
      <c r="L1503" s="20">
        <v>31.4130828593429</v>
      </c>
      <c r="M1503" s="51">
        <v>25.5658422955077</v>
      </c>
    </row>
    <row r="1504" spans="1:13" x14ac:dyDescent="0.35">
      <c r="A1504" s="19" t="str">
        <f>B3&amp;C1482&amp;D1504</f>
        <v>DISTRIBUCION VOLUMEN X CRITERIO (Consumiciones)Pimientos Ing.DE 60 A 75 AÑOS</v>
      </c>
      <c r="B1504" s="19">
        <v>0</v>
      </c>
      <c r="C1504" s="19">
        <v>0</v>
      </c>
      <c r="D1504" s="19" t="s">
        <v>44</v>
      </c>
      <c r="E1504" s="20">
        <v>39.260633989446603</v>
      </c>
      <c r="F1504" s="20">
        <v>39.116810771994302</v>
      </c>
      <c r="G1504" s="20">
        <v>45.591672913460499</v>
      </c>
      <c r="H1504" s="20">
        <v>45.299447363034702</v>
      </c>
      <c r="I1504" s="20">
        <v>47.785846963650201</v>
      </c>
      <c r="J1504" s="20">
        <v>43.259565836225001</v>
      </c>
      <c r="K1504" s="20">
        <v>42.118361653436097</v>
      </c>
      <c r="L1504" s="20">
        <v>46.724225025250099</v>
      </c>
      <c r="M1504" s="51">
        <v>46.879207552211298</v>
      </c>
    </row>
    <row r="1505" spans="1:13" x14ac:dyDescent="0.35">
      <c r="A1505" s="19" t="str">
        <f>B3&amp;C1482&amp;D1505</f>
        <v>DISTRIBUCION VOLUMEN X CRITERIO (Consumiciones)Pimientos Ing.NIVEL ALTO</v>
      </c>
      <c r="B1505" s="19">
        <v>0</v>
      </c>
      <c r="C1505" s="19">
        <v>0</v>
      </c>
      <c r="D1505" s="19" t="s">
        <v>256</v>
      </c>
      <c r="E1505" s="20">
        <v>27.6440272398216</v>
      </c>
      <c r="F1505" s="20">
        <v>27.126397452378999</v>
      </c>
      <c r="G1505" s="20">
        <v>31.841540472601999</v>
      </c>
      <c r="H1505" s="20">
        <v>24.314211639489699</v>
      </c>
      <c r="I1505" s="20">
        <v>25.8919353310195</v>
      </c>
      <c r="J1505" s="20">
        <v>25.780321467159801</v>
      </c>
      <c r="K1505" s="20">
        <v>24.173773846913502</v>
      </c>
      <c r="L1505" s="20">
        <v>20.834295482625901</v>
      </c>
      <c r="M1505" s="51">
        <v>26.942618801155898</v>
      </c>
    </row>
    <row r="1506" spans="1:13" x14ac:dyDescent="0.35">
      <c r="A1506" s="19" t="str">
        <f>B3&amp;C1482&amp;D1506</f>
        <v>DISTRIBUCION VOLUMEN X CRITERIO (Consumiciones)Pimientos Ing.NIVEL MEDIO ALTO</v>
      </c>
      <c r="B1506" s="19">
        <v>0</v>
      </c>
      <c r="C1506" s="19">
        <v>0</v>
      </c>
      <c r="D1506" s="19" t="s">
        <v>257</v>
      </c>
      <c r="E1506" s="20">
        <v>14.0482163312704</v>
      </c>
      <c r="F1506" s="20">
        <v>14.1074443197686</v>
      </c>
      <c r="G1506" s="20">
        <v>17.533626733981901</v>
      </c>
      <c r="H1506" s="20">
        <v>10.628666166336901</v>
      </c>
      <c r="I1506" s="20">
        <v>13.582952274840601</v>
      </c>
      <c r="J1506" s="20">
        <v>16.5517926527729</v>
      </c>
      <c r="K1506" s="20">
        <v>16.989295051271998</v>
      </c>
      <c r="L1506" s="20">
        <v>16.839815949731701</v>
      </c>
      <c r="M1506" s="51">
        <v>13.7104651187957</v>
      </c>
    </row>
    <row r="1507" spans="1:13" x14ac:dyDescent="0.35">
      <c r="A1507" s="19" t="str">
        <f>B3&amp;C1482&amp;D1507</f>
        <v>DISTRIBUCION VOLUMEN X CRITERIO (Consumiciones)Pimientos Ing.NIVEL MEDIO</v>
      </c>
      <c r="B1507" s="19">
        <v>0</v>
      </c>
      <c r="C1507" s="19">
        <v>0</v>
      </c>
      <c r="D1507" s="19" t="s">
        <v>258</v>
      </c>
      <c r="E1507" s="20">
        <v>25.717971099882501</v>
      </c>
      <c r="F1507" s="20">
        <v>22.709698078002699</v>
      </c>
      <c r="G1507" s="20">
        <v>21.924504737409499</v>
      </c>
      <c r="H1507" s="20">
        <v>30.411134611448499</v>
      </c>
      <c r="I1507" s="20">
        <v>30.592904508207599</v>
      </c>
      <c r="J1507" s="20">
        <v>23.7689212915827</v>
      </c>
      <c r="K1507" s="20">
        <v>22.460421204609101</v>
      </c>
      <c r="L1507" s="20">
        <v>21.6286534565231</v>
      </c>
      <c r="M1507" s="51">
        <v>26.934748471139201</v>
      </c>
    </row>
    <row r="1508" spans="1:13" x14ac:dyDescent="0.35">
      <c r="A1508" s="19" t="str">
        <f>B3&amp;C1482&amp;D1508</f>
        <v>DISTRIBUCION VOLUMEN X CRITERIO (Consumiciones)Pimientos Ing.NIVEL MEDIO BAJO</v>
      </c>
      <c r="B1508" s="19">
        <v>0</v>
      </c>
      <c r="C1508" s="19">
        <v>0</v>
      </c>
      <c r="D1508" s="19" t="s">
        <v>259</v>
      </c>
      <c r="E1508" s="20">
        <v>17.765264730891499</v>
      </c>
      <c r="F1508" s="20">
        <v>16.2077318999137</v>
      </c>
      <c r="G1508" s="20">
        <v>16.018397359659001</v>
      </c>
      <c r="H1508" s="20">
        <v>16.502198267039599</v>
      </c>
      <c r="I1508" s="20">
        <v>12.6854861443506</v>
      </c>
      <c r="J1508" s="20">
        <v>16.531033775219701</v>
      </c>
      <c r="K1508" s="20">
        <v>14.2971254615228</v>
      </c>
      <c r="L1508" s="20">
        <v>15.751585341557901</v>
      </c>
      <c r="M1508" s="51">
        <v>12.736360275375</v>
      </c>
    </row>
    <row r="1509" spans="1:13" x14ac:dyDescent="0.35">
      <c r="A1509" s="19" t="str">
        <f>B3&amp;C1482&amp;D1509</f>
        <v>DISTRIBUCION VOLUMEN X CRITERIO (Consumiciones)Pimientos Ing.HOMBRE</v>
      </c>
      <c r="B1509" s="19">
        <v>0</v>
      </c>
      <c r="C1509" s="19">
        <v>0</v>
      </c>
      <c r="D1509" s="19" t="s">
        <v>21</v>
      </c>
      <c r="E1509" s="20">
        <v>50.134604143238697</v>
      </c>
      <c r="F1509" s="20">
        <v>52.588930630156497</v>
      </c>
      <c r="G1509" s="20">
        <v>53.686822399457498</v>
      </c>
      <c r="H1509" s="20">
        <v>59.606194992153902</v>
      </c>
      <c r="I1509" s="20">
        <v>57.8480752196742</v>
      </c>
      <c r="J1509" s="20">
        <v>53.133733403287103</v>
      </c>
      <c r="K1509" s="20">
        <v>55.092104042852398</v>
      </c>
      <c r="L1509" s="20">
        <v>57.643079768320803</v>
      </c>
      <c r="M1509" s="51">
        <v>56.777249394427301</v>
      </c>
    </row>
    <row r="1510" spans="1:13" x14ac:dyDescent="0.35">
      <c r="A1510" s="19" t="str">
        <f>B3&amp;C1482&amp;D1510</f>
        <v>DISTRIBUCION VOLUMEN X CRITERIO (Consumiciones)Pimientos Ing.MUJER</v>
      </c>
      <c r="B1510" s="19">
        <v>0</v>
      </c>
      <c r="C1510" s="19">
        <v>0</v>
      </c>
      <c r="D1510" s="19" t="s">
        <v>22</v>
      </c>
      <c r="E1510" s="20">
        <v>49.865395856761303</v>
      </c>
      <c r="F1510" s="20">
        <v>47.411069369843503</v>
      </c>
      <c r="G1510" s="20">
        <v>46.313177600542502</v>
      </c>
      <c r="H1510" s="20">
        <v>40.393805007846098</v>
      </c>
      <c r="I1510" s="20">
        <v>42.1519247803258</v>
      </c>
      <c r="J1510" s="20">
        <v>46.866266596712897</v>
      </c>
      <c r="K1510" s="20">
        <v>44.907895957147602</v>
      </c>
      <c r="L1510" s="20">
        <v>42.356920231679197</v>
      </c>
      <c r="M1510" s="51">
        <v>43.222750605572699</v>
      </c>
    </row>
    <row r="1511" spans="1:13" x14ac:dyDescent="0.35">
      <c r="A1511" s="19" t="str">
        <f>B3&amp;C1511&amp;D1511</f>
        <v>DISTRIBUCION VOLUMEN X CRITERIO (Consumiciones)Lechugas Ing.T.ESPAÑA</v>
      </c>
      <c r="B1511" s="19">
        <v>0</v>
      </c>
      <c r="C1511" s="19" t="s">
        <v>163</v>
      </c>
      <c r="D1511" s="19" t="s">
        <v>36</v>
      </c>
      <c r="E1511" s="20">
        <v>100</v>
      </c>
      <c r="F1511" s="20">
        <v>100</v>
      </c>
      <c r="G1511" s="20">
        <v>100</v>
      </c>
      <c r="H1511" s="20">
        <v>100</v>
      </c>
      <c r="I1511" s="20">
        <v>100</v>
      </c>
      <c r="J1511" s="20">
        <v>100</v>
      </c>
      <c r="K1511" s="20">
        <v>100</v>
      </c>
      <c r="L1511" s="20">
        <v>100</v>
      </c>
      <c r="M1511" s="51">
        <v>100</v>
      </c>
    </row>
    <row r="1512" spans="1:13" x14ac:dyDescent="0.35">
      <c r="A1512" s="19" t="str">
        <f>B3&amp;C1511&amp;D1512</f>
        <v>DISTRIBUCION VOLUMEN X CRITERIO (Consumiciones)Lechugas Ing.BCN AM</v>
      </c>
      <c r="B1512" s="19">
        <v>0</v>
      </c>
      <c r="C1512" s="19">
        <v>0</v>
      </c>
      <c r="D1512" s="19" t="s">
        <v>1</v>
      </c>
      <c r="E1512" s="20">
        <v>8.1384045569986103</v>
      </c>
      <c r="F1512" s="20">
        <v>6.7661980558460204</v>
      </c>
      <c r="G1512" s="20">
        <v>5.9458640714136397</v>
      </c>
      <c r="H1512" s="20">
        <v>6.7601317475314797</v>
      </c>
      <c r="I1512" s="20">
        <v>7.5609107151604498</v>
      </c>
      <c r="J1512" s="20">
        <v>6.7007110172474498</v>
      </c>
      <c r="K1512" s="20">
        <v>6.3987934291844102</v>
      </c>
      <c r="L1512" s="20">
        <v>6.2927706884779804</v>
      </c>
      <c r="M1512" s="51">
        <v>7.7657710324849596</v>
      </c>
    </row>
    <row r="1513" spans="1:13" x14ac:dyDescent="0.35">
      <c r="A1513" s="19" t="str">
        <f>B3&amp;C1511&amp;D1513</f>
        <v>DISTRIBUCION VOLUMEN X CRITERIO (Consumiciones)Lechugas Ing.REST.CAT ARAGON</v>
      </c>
      <c r="B1513" s="19">
        <v>0</v>
      </c>
      <c r="C1513" s="19">
        <v>0</v>
      </c>
      <c r="D1513" s="19" t="s">
        <v>2</v>
      </c>
      <c r="E1513" s="20">
        <v>8.7716574637243099</v>
      </c>
      <c r="F1513" s="20">
        <v>10.66028360662</v>
      </c>
      <c r="G1513" s="20">
        <v>9.78341641505083</v>
      </c>
      <c r="H1513" s="20">
        <v>10.1941673916375</v>
      </c>
      <c r="I1513" s="20">
        <v>9.9339557052043901</v>
      </c>
      <c r="J1513" s="20">
        <v>9.0271364116348298</v>
      </c>
      <c r="K1513" s="20">
        <v>11.0794774088187</v>
      </c>
      <c r="L1513" s="20">
        <v>12.382589436714801</v>
      </c>
      <c r="M1513" s="51">
        <v>10.9599972250259</v>
      </c>
    </row>
    <row r="1514" spans="1:13" x14ac:dyDescent="0.35">
      <c r="A1514" s="19" t="str">
        <f>B3&amp;C1511&amp;D1514</f>
        <v>DISTRIBUCION VOLUMEN X CRITERIO (Consumiciones)Lechugas Ing.LEVANTE</v>
      </c>
      <c r="B1514" s="19">
        <v>0</v>
      </c>
      <c r="C1514" s="19">
        <v>0</v>
      </c>
      <c r="D1514" s="19" t="s">
        <v>3</v>
      </c>
      <c r="E1514" s="20">
        <v>16.4949126792635</v>
      </c>
      <c r="F1514" s="20">
        <v>18.1605107865539</v>
      </c>
      <c r="G1514" s="20">
        <v>13.998205284040299</v>
      </c>
      <c r="H1514" s="20">
        <v>16.132858571051401</v>
      </c>
      <c r="I1514" s="20">
        <v>17.110087288471298</v>
      </c>
      <c r="J1514" s="20">
        <v>14.918677802310301</v>
      </c>
      <c r="K1514" s="20">
        <v>15.2203016427039</v>
      </c>
      <c r="L1514" s="20">
        <v>16.9765960360462</v>
      </c>
      <c r="M1514" s="51">
        <v>16.846216517356702</v>
      </c>
    </row>
    <row r="1515" spans="1:13" x14ac:dyDescent="0.35">
      <c r="A1515" s="19" t="str">
        <f>B3&amp;C1511&amp;D1515</f>
        <v>DISTRIBUCION VOLUMEN X CRITERIO (Consumiciones)Lechugas Ing.ANDALUCIA</v>
      </c>
      <c r="B1515" s="19">
        <v>0</v>
      </c>
      <c r="C1515" s="19">
        <v>0</v>
      </c>
      <c r="D1515" s="19" t="s">
        <v>4</v>
      </c>
      <c r="E1515" s="20">
        <v>19.396853316319799</v>
      </c>
      <c r="F1515" s="20">
        <v>21.242513503600598</v>
      </c>
      <c r="G1515" s="20">
        <v>21.2253583505208</v>
      </c>
      <c r="H1515" s="20">
        <v>21.4678200315543</v>
      </c>
      <c r="I1515" s="20">
        <v>20.3112203112203</v>
      </c>
      <c r="J1515" s="20">
        <v>23.046814501935899</v>
      </c>
      <c r="K1515" s="20">
        <v>22.2803163726024</v>
      </c>
      <c r="L1515" s="20">
        <v>22.4203064687287</v>
      </c>
      <c r="M1515" s="51">
        <v>22.348017289442499</v>
      </c>
    </row>
    <row r="1516" spans="1:13" x14ac:dyDescent="0.35">
      <c r="A1516" s="19" t="str">
        <f>B3&amp;C1511&amp;D1516</f>
        <v>DISTRIBUCION VOLUMEN X CRITERIO (Consumiciones)Lechugas Ing.MDD AM</v>
      </c>
      <c r="B1516" s="19">
        <v>0</v>
      </c>
      <c r="C1516" s="19">
        <v>0</v>
      </c>
      <c r="D1516" s="19" t="s">
        <v>5</v>
      </c>
      <c r="E1516" s="20">
        <v>21.113535463199099</v>
      </c>
      <c r="F1516" s="20">
        <v>18.7352190660032</v>
      </c>
      <c r="G1516" s="20">
        <v>19.599284268783901</v>
      </c>
      <c r="H1516" s="20">
        <v>18.9891062220712</v>
      </c>
      <c r="I1516" s="20">
        <v>17.3515936999673</v>
      </c>
      <c r="J1516" s="20">
        <v>19.0567597836869</v>
      </c>
      <c r="K1516" s="20">
        <v>18.5891447052419</v>
      </c>
      <c r="L1516" s="20">
        <v>17.335499399246999</v>
      </c>
      <c r="M1516" s="51">
        <v>18.1020276769829</v>
      </c>
    </row>
    <row r="1517" spans="1:13" x14ac:dyDescent="0.35">
      <c r="A1517" s="19" t="str">
        <f>B3&amp;C1511&amp;D1517</f>
        <v>DISTRIBUCION VOLUMEN X CRITERIO (Consumiciones)Lechugas Ing.RTO CENTRO</v>
      </c>
      <c r="B1517" s="19">
        <v>0</v>
      </c>
      <c r="C1517" s="19">
        <v>0</v>
      </c>
      <c r="D1517" s="19" t="s">
        <v>6</v>
      </c>
      <c r="E1517" s="20">
        <v>10.550801828016301</v>
      </c>
      <c r="F1517" s="20">
        <v>8.8024288888838296</v>
      </c>
      <c r="G1517" s="20">
        <v>13.5143297104963</v>
      </c>
      <c r="H1517" s="20">
        <v>11.6603066389356</v>
      </c>
      <c r="I1517" s="20">
        <v>11.4714943885983</v>
      </c>
      <c r="J1517" s="20">
        <v>12.115663498768001</v>
      </c>
      <c r="K1517" s="20">
        <v>11.0293739793141</v>
      </c>
      <c r="L1517" s="20">
        <v>9.2588224563080992</v>
      </c>
      <c r="M1517" s="51">
        <v>10.2981066723745</v>
      </c>
    </row>
    <row r="1518" spans="1:13" x14ac:dyDescent="0.35">
      <c r="A1518" s="19" t="str">
        <f>B3&amp;C1511&amp;D1518</f>
        <v>DISTRIBUCION VOLUMEN X CRITERIO (Consumiciones)Lechugas Ing.NORTE-CENTRO</v>
      </c>
      <c r="B1518" s="19">
        <v>0</v>
      </c>
      <c r="C1518" s="19">
        <v>0</v>
      </c>
      <c r="D1518" s="19" t="s">
        <v>7</v>
      </c>
      <c r="E1518" s="20">
        <v>7.8514005333182997</v>
      </c>
      <c r="F1518" s="20">
        <v>8.3495687884386491</v>
      </c>
      <c r="G1518" s="20">
        <v>8.2346710998467696</v>
      </c>
      <c r="H1518" s="20">
        <v>5.9391628471561901</v>
      </c>
      <c r="I1518" s="20">
        <v>8.1417696433436202</v>
      </c>
      <c r="J1518" s="20">
        <v>7.8740520303350303</v>
      </c>
      <c r="K1518" s="20">
        <v>7.8463825290595297</v>
      </c>
      <c r="L1518" s="20">
        <v>7.7361784461521603</v>
      </c>
      <c r="M1518" s="51">
        <v>7.0967713006760604</v>
      </c>
    </row>
    <row r="1519" spans="1:13" x14ac:dyDescent="0.35">
      <c r="A1519" s="19" t="str">
        <f>B3&amp;C1511&amp;D1519</f>
        <v>DISTRIBUCION VOLUMEN X CRITERIO (Consumiciones)Lechugas Ing.NOROESTE</v>
      </c>
      <c r="B1519" s="19">
        <v>0</v>
      </c>
      <c r="C1519" s="19">
        <v>0</v>
      </c>
      <c r="D1519" s="19" t="s">
        <v>8</v>
      </c>
      <c r="E1519" s="20">
        <v>7.6824685269946098</v>
      </c>
      <c r="F1519" s="20">
        <v>7.2832747728010796</v>
      </c>
      <c r="G1519" s="20">
        <v>7.6988734938071204</v>
      </c>
      <c r="H1519" s="20">
        <v>8.8564577802467603</v>
      </c>
      <c r="I1519" s="20">
        <v>8.1190026237245494</v>
      </c>
      <c r="J1519" s="20">
        <v>7.2601926338357199</v>
      </c>
      <c r="K1519" s="20">
        <v>7.5562176182394598</v>
      </c>
      <c r="L1519" s="20">
        <v>7.5972419072541797</v>
      </c>
      <c r="M1519" s="51">
        <v>6.5831083602017904</v>
      </c>
    </row>
    <row r="1520" spans="1:13" x14ac:dyDescent="0.35">
      <c r="A1520" s="19" t="str">
        <f>B3&amp;C1511&amp;D1520</f>
        <v>DISTRIBUCION VOLUMEN X CRITERIO (Consumiciones)Lechugas Ing.&lt;2MIL</v>
      </c>
      <c r="B1520" s="19">
        <v>0</v>
      </c>
      <c r="C1520" s="19">
        <v>0</v>
      </c>
      <c r="D1520" s="19" t="s">
        <v>9</v>
      </c>
      <c r="E1520" s="20">
        <v>3.56675819672853</v>
      </c>
      <c r="F1520" s="20">
        <v>3.3721222503950701</v>
      </c>
      <c r="G1520" s="20">
        <v>5.6391810039202497</v>
      </c>
      <c r="H1520" s="20">
        <v>2.8088275737461199</v>
      </c>
      <c r="I1520" s="20">
        <v>2.9951238083452099</v>
      </c>
      <c r="J1520" s="20">
        <v>4.1662065213913202</v>
      </c>
      <c r="K1520" s="20">
        <v>4.3956425117679103</v>
      </c>
      <c r="L1520" s="20">
        <v>3.6626095473036799</v>
      </c>
      <c r="M1520" s="51">
        <v>4.0316964652074896</v>
      </c>
    </row>
    <row r="1521" spans="1:13" x14ac:dyDescent="0.35">
      <c r="A1521" s="19" t="str">
        <f>B3&amp;C1511&amp;D1521</f>
        <v>DISTRIBUCION VOLUMEN X CRITERIO (Consumiciones)Lechugas Ing.2-5MIL</v>
      </c>
      <c r="B1521" s="19">
        <v>0</v>
      </c>
      <c r="C1521" s="19">
        <v>0</v>
      </c>
      <c r="D1521" s="19" t="s">
        <v>10</v>
      </c>
      <c r="E1521" s="20">
        <v>4.2105012240236501</v>
      </c>
      <c r="F1521" s="20">
        <v>5.3348822068878903</v>
      </c>
      <c r="G1521" s="20">
        <v>4.4909870883899004</v>
      </c>
      <c r="H1521" s="20">
        <v>4.55736477984596</v>
      </c>
      <c r="I1521" s="20">
        <v>4.7858678100021201</v>
      </c>
      <c r="J1521" s="20">
        <v>4.1268516207481403</v>
      </c>
      <c r="K1521" s="20">
        <v>3.0420109513593099</v>
      </c>
      <c r="L1521" s="20">
        <v>3.2070836597594199</v>
      </c>
      <c r="M1521" s="51">
        <v>4.2501799926057098</v>
      </c>
    </row>
    <row r="1522" spans="1:13" x14ac:dyDescent="0.35">
      <c r="A1522" s="19" t="str">
        <f>B3&amp;C1511&amp;D1522</f>
        <v>DISTRIBUCION VOLUMEN X CRITERIO (Consumiciones)Lechugas Ing.5-10MIL</v>
      </c>
      <c r="B1522" s="19">
        <v>0</v>
      </c>
      <c r="C1522" s="19">
        <v>0</v>
      </c>
      <c r="D1522" s="19" t="s">
        <v>11</v>
      </c>
      <c r="E1522" s="20">
        <v>6.7509627399800101</v>
      </c>
      <c r="F1522" s="20">
        <v>7.0596284677846199</v>
      </c>
      <c r="G1522" s="20">
        <v>8.1526346387184496</v>
      </c>
      <c r="H1522" s="20">
        <v>6.9862140752641997</v>
      </c>
      <c r="I1522" s="20">
        <v>6.8416475237041903</v>
      </c>
      <c r="J1522" s="20">
        <v>7.4831218201017604</v>
      </c>
      <c r="K1522" s="20">
        <v>9.1575509942681492</v>
      </c>
      <c r="L1522" s="20">
        <v>8.8604261741540196</v>
      </c>
      <c r="M1522" s="51">
        <v>7.8708994046496104</v>
      </c>
    </row>
    <row r="1523" spans="1:13" x14ac:dyDescent="0.35">
      <c r="A1523" s="19" t="str">
        <f>B3&amp;C1511&amp;D1523</f>
        <v>DISTRIBUCION VOLUMEN X CRITERIO (Consumiciones)Lechugas Ing.10-30MIL</v>
      </c>
      <c r="B1523" s="19">
        <v>0</v>
      </c>
      <c r="C1523" s="19">
        <v>0</v>
      </c>
      <c r="D1523" s="19" t="s">
        <v>12</v>
      </c>
      <c r="E1523" s="20">
        <v>14.7715067739883</v>
      </c>
      <c r="F1523" s="20">
        <v>15.964269342504601</v>
      </c>
      <c r="G1523" s="20">
        <v>13.637995931043299</v>
      </c>
      <c r="H1523" s="20">
        <v>17.195608349068099</v>
      </c>
      <c r="I1523" s="20">
        <v>16.4739135777961</v>
      </c>
      <c r="J1523" s="20">
        <v>17.473604044670601</v>
      </c>
      <c r="K1523" s="20">
        <v>17.339280796695402</v>
      </c>
      <c r="L1523" s="20">
        <v>20.822770354591899</v>
      </c>
      <c r="M1523" s="51">
        <v>16.5546496468253</v>
      </c>
    </row>
    <row r="1524" spans="1:13" x14ac:dyDescent="0.35">
      <c r="A1524" s="19" t="str">
        <f>B3&amp;C1511&amp;D1524</f>
        <v>DISTRIBUCION VOLUMEN X CRITERIO (Consumiciones)Lechugas Ing.30-100MIL</v>
      </c>
      <c r="B1524" s="19">
        <v>0</v>
      </c>
      <c r="C1524" s="19">
        <v>0</v>
      </c>
      <c r="D1524" s="19" t="s">
        <v>13</v>
      </c>
      <c r="E1524" s="20">
        <v>25.787023410663899</v>
      </c>
      <c r="F1524" s="20">
        <v>25.8001606332992</v>
      </c>
      <c r="G1524" s="20">
        <v>22.154464645550298</v>
      </c>
      <c r="H1524" s="20">
        <v>23.260594181566599</v>
      </c>
      <c r="I1524" s="20">
        <v>24.541527122849299</v>
      </c>
      <c r="J1524" s="20">
        <v>20.919151387155601</v>
      </c>
      <c r="K1524" s="20">
        <v>22.022965833039802</v>
      </c>
      <c r="L1524" s="20">
        <v>24.649951876851201</v>
      </c>
      <c r="M1524" s="51">
        <v>22.9293151482285</v>
      </c>
    </row>
    <row r="1525" spans="1:13" x14ac:dyDescent="0.35">
      <c r="A1525" s="19" t="str">
        <f>B3&amp;C1511&amp;D1525</f>
        <v>DISTRIBUCION VOLUMEN X CRITERIO (Consumiciones)Lechugas Ing.100-200MIL</v>
      </c>
      <c r="B1525" s="19">
        <v>0</v>
      </c>
      <c r="C1525" s="19">
        <v>0</v>
      </c>
      <c r="D1525" s="19" t="s">
        <v>14</v>
      </c>
      <c r="E1525" s="20">
        <v>8.4895495346242704</v>
      </c>
      <c r="F1525" s="20">
        <v>8.1821934975660806</v>
      </c>
      <c r="G1525" s="20">
        <v>7.7416064297275202</v>
      </c>
      <c r="H1525" s="20">
        <v>8.5716865091546008</v>
      </c>
      <c r="I1525" s="20">
        <v>9.6418912473477008</v>
      </c>
      <c r="J1525" s="20">
        <v>9.2668893795398493</v>
      </c>
      <c r="K1525" s="20">
        <v>9.0318767811969707</v>
      </c>
      <c r="L1525" s="20">
        <v>9.6157358099617092</v>
      </c>
      <c r="M1525" s="51">
        <v>11.059820151219199</v>
      </c>
    </row>
    <row r="1526" spans="1:13" x14ac:dyDescent="0.35">
      <c r="A1526" s="19" t="str">
        <f>B3&amp;C1511&amp;D1526</f>
        <v>DISTRIBUCION VOLUMEN X CRITERIO (Consumiciones)Lechugas Ing.200-500MIL</v>
      </c>
      <c r="B1526" s="19">
        <v>0</v>
      </c>
      <c r="C1526" s="19">
        <v>0</v>
      </c>
      <c r="D1526" s="19" t="s">
        <v>15</v>
      </c>
      <c r="E1526" s="20">
        <v>15.9457411203209</v>
      </c>
      <c r="F1526" s="20">
        <v>14.424748766836901</v>
      </c>
      <c r="G1526" s="20">
        <v>17.730511356656599</v>
      </c>
      <c r="H1526" s="20">
        <v>17.6913710757369</v>
      </c>
      <c r="I1526" s="20">
        <v>16.891853219240399</v>
      </c>
      <c r="J1526" s="20">
        <v>18.680170234552499</v>
      </c>
      <c r="K1526" s="20">
        <v>15.463639565788201</v>
      </c>
      <c r="L1526" s="20">
        <v>12.868405810005299</v>
      </c>
      <c r="M1526" s="51">
        <v>14.2335445302976</v>
      </c>
    </row>
    <row r="1527" spans="1:13" x14ac:dyDescent="0.35">
      <c r="A1527" s="19" t="str">
        <f>B3&amp;C1511&amp;D1527</f>
        <v>DISTRIBUCION VOLUMEN X CRITERIO (Consumiciones)Lechugas Ing.&gt;500MIL</v>
      </c>
      <c r="B1527" s="19">
        <v>0</v>
      </c>
      <c r="C1527" s="19">
        <v>0</v>
      </c>
      <c r="D1527" s="19" t="s">
        <v>16</v>
      </c>
      <c r="E1527" s="20">
        <v>20.477986080145801</v>
      </c>
      <c r="F1527" s="20">
        <v>19.861980912835602</v>
      </c>
      <c r="G1527" s="20">
        <v>20.452636416731899</v>
      </c>
      <c r="H1527" s="20">
        <v>18.928338446810599</v>
      </c>
      <c r="I1527" s="20">
        <v>17.828212644581999</v>
      </c>
      <c r="J1527" s="20">
        <v>17.8840101116764</v>
      </c>
      <c r="K1527" s="20">
        <v>19.5470364084665</v>
      </c>
      <c r="L1527" s="20">
        <v>16.313021606301799</v>
      </c>
      <c r="M1527" s="51">
        <v>19.0699014291963</v>
      </c>
    </row>
    <row r="1528" spans="1:13" x14ac:dyDescent="0.35">
      <c r="A1528" s="19" t="str">
        <f>B3&amp;C1511&amp;D1528</f>
        <v>DISTRIBUCION VOLUMEN X CRITERIO (Consumiciones)Lechugas Ing.DE 15 A 19 AÑOS</v>
      </c>
      <c r="B1528" s="19">
        <v>0</v>
      </c>
      <c r="C1528" s="19">
        <v>0</v>
      </c>
      <c r="D1528" s="19" t="s">
        <v>39</v>
      </c>
      <c r="E1528" s="20">
        <v>2.0107765191904701</v>
      </c>
      <c r="F1528" s="20">
        <v>1.2827882660235299</v>
      </c>
      <c r="G1528" s="20">
        <v>4.00408485111023</v>
      </c>
      <c r="H1528" s="20">
        <v>2.54764967215349</v>
      </c>
      <c r="I1528" s="20">
        <v>5.0964444364234502</v>
      </c>
      <c r="J1528" s="20">
        <v>4.5457143771399302</v>
      </c>
      <c r="K1528" s="20">
        <v>4.0724954369336199</v>
      </c>
      <c r="L1528" s="20">
        <v>2.6044785255589802</v>
      </c>
      <c r="M1528" s="51">
        <v>4.6380773828609803</v>
      </c>
    </row>
    <row r="1529" spans="1:13" x14ac:dyDescent="0.35">
      <c r="A1529" s="19" t="str">
        <f>B3&amp;C1511&amp;D1529</f>
        <v>DISTRIBUCION VOLUMEN X CRITERIO (Consumiciones)Lechugas Ing.DE 20 A 24 AÑOS</v>
      </c>
      <c r="B1529" s="19">
        <v>0</v>
      </c>
      <c r="C1529" s="19">
        <v>0</v>
      </c>
      <c r="D1529" s="19" t="s">
        <v>40</v>
      </c>
      <c r="E1529" s="20">
        <v>3.3183642320727702</v>
      </c>
      <c r="F1529" s="20">
        <v>3.67567640768661</v>
      </c>
      <c r="G1529" s="20">
        <v>3.67618280995084</v>
      </c>
      <c r="H1529" s="20">
        <v>2.6413555780824698</v>
      </c>
      <c r="I1529" s="20">
        <v>3.1618983287398801</v>
      </c>
      <c r="J1529" s="20">
        <v>3.4108092541038699</v>
      </c>
      <c r="K1529" s="20">
        <v>3.2756028050850201</v>
      </c>
      <c r="L1529" s="20">
        <v>2.2744357445877799</v>
      </c>
      <c r="M1529" s="51">
        <v>4.3704311277647196</v>
      </c>
    </row>
    <row r="1530" spans="1:13" x14ac:dyDescent="0.35">
      <c r="A1530" s="19" t="str">
        <f>B3&amp;C1511&amp;D1530</f>
        <v>DISTRIBUCION VOLUMEN X CRITERIO (Consumiciones)Lechugas Ing.DE 25 A 34 AÑOS</v>
      </c>
      <c r="B1530" s="19">
        <v>0</v>
      </c>
      <c r="C1530" s="19">
        <v>0</v>
      </c>
      <c r="D1530" s="19" t="s">
        <v>41</v>
      </c>
      <c r="E1530" s="20">
        <v>12.1757482935048</v>
      </c>
      <c r="F1530" s="20">
        <v>12.8722808333795</v>
      </c>
      <c r="G1530" s="20">
        <v>13.3986578153926</v>
      </c>
      <c r="H1530" s="20">
        <v>11.699498734483001</v>
      </c>
      <c r="I1530" s="20">
        <v>13.7091111907481</v>
      </c>
      <c r="J1530" s="20">
        <v>13.467997824069601</v>
      </c>
      <c r="K1530" s="20">
        <v>10.5066854526242</v>
      </c>
      <c r="L1530" s="20">
        <v>11.8915833120824</v>
      </c>
      <c r="M1530" s="51">
        <v>9.9590268301081295</v>
      </c>
    </row>
    <row r="1531" spans="1:13" x14ac:dyDescent="0.35">
      <c r="A1531" s="19" t="str">
        <f>B3&amp;C1511&amp;D1531</f>
        <v>DISTRIBUCION VOLUMEN X CRITERIO (Consumiciones)Lechugas Ing.DE 35 A 49 AÑOS</v>
      </c>
      <c r="B1531" s="19">
        <v>0</v>
      </c>
      <c r="C1531" s="19">
        <v>0</v>
      </c>
      <c r="D1531" s="19" t="s">
        <v>42</v>
      </c>
      <c r="E1531" s="20">
        <v>32.828146727741498</v>
      </c>
      <c r="F1531" s="20">
        <v>34.194490829651002</v>
      </c>
      <c r="G1531" s="20">
        <v>30.5312111396312</v>
      </c>
      <c r="H1531" s="20">
        <v>33.883275460450001</v>
      </c>
      <c r="I1531" s="20">
        <v>29.198951885205801</v>
      </c>
      <c r="J1531" s="20">
        <v>31.451908738920402</v>
      </c>
      <c r="K1531" s="20">
        <v>31.499772647218901</v>
      </c>
      <c r="L1531" s="20">
        <v>30.8903435784751</v>
      </c>
      <c r="M1531" s="51">
        <v>30.094112232475201</v>
      </c>
    </row>
    <row r="1532" spans="1:13" x14ac:dyDescent="0.35">
      <c r="A1532" s="19" t="str">
        <f>B3&amp;C1511&amp;D1532</f>
        <v>DISTRIBUCION VOLUMEN X CRITERIO (Consumiciones)Lechugas Ing.DE 50 A 59 AÑOS</v>
      </c>
      <c r="B1532" s="19">
        <v>0</v>
      </c>
      <c r="C1532" s="19">
        <v>0</v>
      </c>
      <c r="D1532" s="19" t="s">
        <v>43</v>
      </c>
      <c r="E1532" s="20">
        <v>24.780636280801101</v>
      </c>
      <c r="F1532" s="20">
        <v>24.6615145548298</v>
      </c>
      <c r="G1532" s="20">
        <v>24.368212568507399</v>
      </c>
      <c r="H1532" s="20">
        <v>23.8907323028516</v>
      </c>
      <c r="I1532" s="20">
        <v>24.121172589168399</v>
      </c>
      <c r="J1532" s="20">
        <v>23.347092893027401</v>
      </c>
      <c r="K1532" s="20">
        <v>26.3692337250632</v>
      </c>
      <c r="L1532" s="20">
        <v>28.1660870436225</v>
      </c>
      <c r="M1532" s="51">
        <v>25.746827603886</v>
      </c>
    </row>
    <row r="1533" spans="1:13" x14ac:dyDescent="0.35">
      <c r="A1533" s="19" t="str">
        <f>B3&amp;C1511&amp;D1533</f>
        <v>DISTRIBUCION VOLUMEN X CRITERIO (Consumiciones)Lechugas Ing.DE 60 A 75 AÑOS</v>
      </c>
      <c r="B1533" s="19">
        <v>0</v>
      </c>
      <c r="C1533" s="19">
        <v>0</v>
      </c>
      <c r="D1533" s="19" t="s">
        <v>44</v>
      </c>
      <c r="E1533" s="20">
        <v>24.886357027164699</v>
      </c>
      <c r="F1533" s="20">
        <v>23.3132427802976</v>
      </c>
      <c r="G1533" s="20">
        <v>24.021648121447999</v>
      </c>
      <c r="H1533" s="20">
        <v>25.337491995374201</v>
      </c>
      <c r="I1533" s="20">
        <v>24.712443054520701</v>
      </c>
      <c r="J1533" s="20">
        <v>23.7764807526159</v>
      </c>
      <c r="K1533" s="20">
        <v>24.276204809632102</v>
      </c>
      <c r="L1533" s="20">
        <v>24.173075424870099</v>
      </c>
      <c r="M1533" s="51">
        <v>25.191536667306799</v>
      </c>
    </row>
    <row r="1534" spans="1:13" x14ac:dyDescent="0.35">
      <c r="A1534" s="19" t="str">
        <f>B3&amp;C1511&amp;D1534</f>
        <v>DISTRIBUCION VOLUMEN X CRITERIO (Consumiciones)Lechugas Ing.NIVEL ALTO</v>
      </c>
      <c r="B1534" s="19">
        <v>0</v>
      </c>
      <c r="C1534" s="19">
        <v>0</v>
      </c>
      <c r="D1534" s="19" t="s">
        <v>256</v>
      </c>
      <c r="E1534" s="20">
        <v>25.189913128689</v>
      </c>
      <c r="F1534" s="20">
        <v>24.324161845262999</v>
      </c>
      <c r="G1534" s="20">
        <v>27.256043090424399</v>
      </c>
      <c r="H1534" s="20">
        <v>26.409525392445001</v>
      </c>
      <c r="I1534" s="20">
        <v>25.158020750885399</v>
      </c>
      <c r="J1534" s="20">
        <v>24.0235512463601</v>
      </c>
      <c r="K1534" s="20">
        <v>24.791085209260601</v>
      </c>
      <c r="L1534" s="20">
        <v>22.883367778442899</v>
      </c>
      <c r="M1534" s="51">
        <v>25.3058859062617</v>
      </c>
    </row>
    <row r="1535" spans="1:13" x14ac:dyDescent="0.35">
      <c r="A1535" s="19" t="str">
        <f>B3&amp;C1511&amp;D1535</f>
        <v>DISTRIBUCION VOLUMEN X CRITERIO (Consumiciones)Lechugas Ing.NIVEL MEDIO ALTO</v>
      </c>
      <c r="B1535" s="19">
        <v>0</v>
      </c>
      <c r="C1535" s="19">
        <v>0</v>
      </c>
      <c r="D1535" s="19" t="s">
        <v>257</v>
      </c>
      <c r="E1535" s="20">
        <v>16.2165684686574</v>
      </c>
      <c r="F1535" s="20">
        <v>14.2016947749628</v>
      </c>
      <c r="G1535" s="20">
        <v>14.064934666089099</v>
      </c>
      <c r="H1535" s="20">
        <v>14.782940501485101</v>
      </c>
      <c r="I1535" s="20">
        <v>15.9675510672363</v>
      </c>
      <c r="J1535" s="20">
        <v>14.3464721128924</v>
      </c>
      <c r="K1535" s="20">
        <v>13.428608024592499</v>
      </c>
      <c r="L1535" s="20">
        <v>15.6205587704862</v>
      </c>
      <c r="M1535" s="51">
        <v>18.4825967666475</v>
      </c>
    </row>
    <row r="1536" spans="1:13" x14ac:dyDescent="0.35">
      <c r="A1536" s="19" t="str">
        <f>B3&amp;C1511&amp;D1536</f>
        <v>DISTRIBUCION VOLUMEN X CRITERIO (Consumiciones)Lechugas Ing.NIVEL MEDIO</v>
      </c>
      <c r="B1536" s="19">
        <v>0</v>
      </c>
      <c r="C1536" s="19">
        <v>0</v>
      </c>
      <c r="D1536" s="19" t="s">
        <v>258</v>
      </c>
      <c r="E1536" s="20">
        <v>25.572321379789202</v>
      </c>
      <c r="F1536" s="20">
        <v>25.437761177822299</v>
      </c>
      <c r="G1536" s="20">
        <v>23.902844498179999</v>
      </c>
      <c r="H1536" s="20">
        <v>21.584351911052899</v>
      </c>
      <c r="I1536" s="20">
        <v>26.983163646332599</v>
      </c>
      <c r="J1536" s="20">
        <v>26.815461905218999</v>
      </c>
      <c r="K1536" s="20">
        <v>24.110461430080999</v>
      </c>
      <c r="L1536" s="20">
        <v>26.9991551229983</v>
      </c>
      <c r="M1536" s="51">
        <v>24.140921308332601</v>
      </c>
    </row>
    <row r="1537" spans="1:13" x14ac:dyDescent="0.35">
      <c r="A1537" s="19" t="str">
        <f>B3&amp;C1511&amp;D1537</f>
        <v>DISTRIBUCION VOLUMEN X CRITERIO (Consumiciones)Lechugas Ing.NIVEL MEDIO BAJO</v>
      </c>
      <c r="B1537" s="19">
        <v>0</v>
      </c>
      <c r="C1537" s="19">
        <v>0</v>
      </c>
      <c r="D1537" s="19" t="s">
        <v>259</v>
      </c>
      <c r="E1537" s="20">
        <v>12.617824392702699</v>
      </c>
      <c r="F1537" s="20">
        <v>13.107510150956299</v>
      </c>
      <c r="G1537" s="20">
        <v>14.0571491225234</v>
      </c>
      <c r="H1537" s="20">
        <v>12.5392869282152</v>
      </c>
      <c r="I1537" s="20">
        <v>12.837670256348099</v>
      </c>
      <c r="J1537" s="20">
        <v>14.246353716681099</v>
      </c>
      <c r="K1537" s="20">
        <v>17.7766691216498</v>
      </c>
      <c r="L1537" s="20">
        <v>14.7866177483205</v>
      </c>
      <c r="M1537" s="51">
        <v>13.1518968386446</v>
      </c>
    </row>
    <row r="1538" spans="1:13" x14ac:dyDescent="0.35">
      <c r="A1538" s="19" t="str">
        <f>B3&amp;C1511&amp;D1538</f>
        <v>DISTRIBUCION VOLUMEN X CRITERIO (Consumiciones)Lechugas Ing.HOMBRE</v>
      </c>
      <c r="B1538" s="19">
        <v>0</v>
      </c>
      <c r="C1538" s="19">
        <v>0</v>
      </c>
      <c r="D1538" s="19" t="s">
        <v>21</v>
      </c>
      <c r="E1538" s="20">
        <v>45.084113071937999</v>
      </c>
      <c r="F1538" s="20">
        <v>47.237985598690599</v>
      </c>
      <c r="G1538" s="20">
        <v>47.349130174288398</v>
      </c>
      <c r="H1538" s="20">
        <v>50.112027327780098</v>
      </c>
      <c r="I1538" s="20">
        <v>49.682927227523201</v>
      </c>
      <c r="J1538" s="20">
        <v>47.613733960513301</v>
      </c>
      <c r="K1538" s="20">
        <v>48.619846937141801</v>
      </c>
      <c r="L1538" s="20">
        <v>47.616065341025902</v>
      </c>
      <c r="M1538" s="51">
        <v>46.523828821321302</v>
      </c>
    </row>
    <row r="1539" spans="1:13" x14ac:dyDescent="0.35">
      <c r="A1539" s="19" t="str">
        <f>B3&amp;C1511&amp;D1539</f>
        <v>DISTRIBUCION VOLUMEN X CRITERIO (Consumiciones)Lechugas Ing.MUJER</v>
      </c>
      <c r="B1539" s="19">
        <v>0</v>
      </c>
      <c r="C1539" s="19">
        <v>0</v>
      </c>
      <c r="D1539" s="19" t="s">
        <v>22</v>
      </c>
      <c r="E1539" s="20">
        <v>54.915913364857701</v>
      </c>
      <c r="F1539" s="20">
        <v>52.762014401309401</v>
      </c>
      <c r="G1539" s="20">
        <v>52.650869825711602</v>
      </c>
      <c r="H1539" s="20">
        <v>49.887985150202503</v>
      </c>
      <c r="I1539" s="20">
        <v>50.317098554244403</v>
      </c>
      <c r="J1539" s="20">
        <v>52.386266039486699</v>
      </c>
      <c r="K1539" s="20">
        <v>51.380153062858199</v>
      </c>
      <c r="L1539" s="20">
        <v>52.383934658973999</v>
      </c>
      <c r="M1539" s="51">
        <v>53.476188099252703</v>
      </c>
    </row>
    <row r="1540" spans="1:13" x14ac:dyDescent="0.35">
      <c r="A1540" s="19" t="str">
        <f>B3&amp;C1540&amp;D1540</f>
        <v>DISTRIBUCION VOLUMEN X CRITERIO (Consumiciones)Setas Ing.T.ESPAÑA</v>
      </c>
      <c r="B1540" s="19">
        <v>0</v>
      </c>
      <c r="C1540" s="19" t="s">
        <v>164</v>
      </c>
      <c r="D1540" s="19" t="s">
        <v>36</v>
      </c>
      <c r="E1540" s="20">
        <v>100</v>
      </c>
      <c r="F1540" s="20">
        <v>100</v>
      </c>
      <c r="G1540" s="20">
        <v>100</v>
      </c>
      <c r="H1540" s="20">
        <v>100</v>
      </c>
      <c r="I1540" s="20">
        <v>100</v>
      </c>
      <c r="J1540" s="20">
        <v>100</v>
      </c>
      <c r="K1540" s="20">
        <v>100</v>
      </c>
      <c r="L1540" s="20">
        <v>100</v>
      </c>
      <c r="M1540" s="51">
        <v>100</v>
      </c>
    </row>
    <row r="1541" spans="1:13" x14ac:dyDescent="0.35">
      <c r="A1541" s="19" t="str">
        <f>B3&amp;C1540&amp;D1541</f>
        <v>DISTRIBUCION VOLUMEN X CRITERIO (Consumiciones)Setas Ing.BCN AM</v>
      </c>
      <c r="B1541" s="19">
        <v>0</v>
      </c>
      <c r="C1541" s="19">
        <v>0</v>
      </c>
      <c r="D1541" s="19" t="s">
        <v>1</v>
      </c>
      <c r="E1541" s="20">
        <v>10.6466602424555</v>
      </c>
      <c r="F1541" s="20">
        <v>10.083500357202199</v>
      </c>
      <c r="G1541" s="20">
        <v>5.8646676396444199</v>
      </c>
      <c r="H1541" s="20">
        <v>8.8378326736429997</v>
      </c>
      <c r="I1541" s="20">
        <v>7.9498598230078397</v>
      </c>
      <c r="J1541" s="20">
        <v>10.927182865596899</v>
      </c>
      <c r="K1541" s="20">
        <v>7.30453522163881</v>
      </c>
      <c r="L1541" s="20">
        <v>7.8732836895491101</v>
      </c>
      <c r="M1541" s="51">
        <v>8.8338882284898794</v>
      </c>
    </row>
    <row r="1542" spans="1:13" x14ac:dyDescent="0.35">
      <c r="A1542" s="19" t="str">
        <f>B3&amp;C1540&amp;D1542</f>
        <v>DISTRIBUCION VOLUMEN X CRITERIO (Consumiciones)Setas Ing.REST.CAT ARAGON</v>
      </c>
      <c r="B1542" s="19">
        <v>0</v>
      </c>
      <c r="C1542" s="19">
        <v>0</v>
      </c>
      <c r="D1542" s="19" t="s">
        <v>2</v>
      </c>
      <c r="E1542" s="20">
        <v>15.918926030556401</v>
      </c>
      <c r="F1542" s="20">
        <v>12.745284636992301</v>
      </c>
      <c r="G1542" s="20">
        <v>13.635197394005701</v>
      </c>
      <c r="H1542" s="20">
        <v>13.381742682118899</v>
      </c>
      <c r="I1542" s="20">
        <v>15.658689334433699</v>
      </c>
      <c r="J1542" s="20">
        <v>9.7719235805856606</v>
      </c>
      <c r="K1542" s="20">
        <v>16.169784490376902</v>
      </c>
      <c r="L1542" s="20">
        <v>8.4210885167159795</v>
      </c>
      <c r="M1542" s="51">
        <v>12.933158198715899</v>
      </c>
    </row>
    <row r="1543" spans="1:13" x14ac:dyDescent="0.35">
      <c r="A1543" s="19" t="str">
        <f>B3&amp;C1540&amp;D1543</f>
        <v>DISTRIBUCION VOLUMEN X CRITERIO (Consumiciones)Setas Ing.LEVANTE</v>
      </c>
      <c r="B1543" s="19">
        <v>0</v>
      </c>
      <c r="C1543" s="19">
        <v>0</v>
      </c>
      <c r="D1543" s="19" t="s">
        <v>3</v>
      </c>
      <c r="E1543" s="20">
        <v>20.583505359824901</v>
      </c>
      <c r="F1543" s="20">
        <v>17.669513419528499</v>
      </c>
      <c r="G1543" s="20">
        <v>20.8188202568478</v>
      </c>
      <c r="H1543" s="20">
        <v>20.033478989620399</v>
      </c>
      <c r="I1543" s="20">
        <v>17.9719624636374</v>
      </c>
      <c r="J1543" s="20">
        <v>21.490433006770001</v>
      </c>
      <c r="K1543" s="20">
        <v>17.2064871329653</v>
      </c>
      <c r="L1543" s="20">
        <v>15.443453660571899</v>
      </c>
      <c r="M1543" s="51">
        <v>16.8088115537651</v>
      </c>
    </row>
    <row r="1544" spans="1:13" x14ac:dyDescent="0.35">
      <c r="A1544" s="19" t="str">
        <f>B3&amp;C1540&amp;D1544</f>
        <v>DISTRIBUCION VOLUMEN X CRITERIO (Consumiciones)Setas Ing.ANDALUCIA</v>
      </c>
      <c r="B1544" s="19">
        <v>0</v>
      </c>
      <c r="C1544" s="19">
        <v>0</v>
      </c>
      <c r="D1544" s="19" t="s">
        <v>4</v>
      </c>
      <c r="E1544" s="20">
        <v>15.9513056128977</v>
      </c>
      <c r="F1544" s="20">
        <v>21.497604313998099</v>
      </c>
      <c r="G1544" s="20">
        <v>20.263532092252898</v>
      </c>
      <c r="H1544" s="20">
        <v>21.110293945528898</v>
      </c>
      <c r="I1544" s="20">
        <v>18.355838617585501</v>
      </c>
      <c r="J1544" s="20">
        <v>23.319385160393502</v>
      </c>
      <c r="K1544" s="20">
        <v>22.4205775891031</v>
      </c>
      <c r="L1544" s="20">
        <v>20.4480559293963</v>
      </c>
      <c r="M1544" s="51">
        <v>20.798609055697</v>
      </c>
    </row>
    <row r="1545" spans="1:13" x14ac:dyDescent="0.35">
      <c r="A1545" s="19" t="str">
        <f>B3&amp;C1540&amp;D1545</f>
        <v>DISTRIBUCION VOLUMEN X CRITERIO (Consumiciones)Setas Ing.MDD AM</v>
      </c>
      <c r="B1545" s="19">
        <v>0</v>
      </c>
      <c r="C1545" s="19">
        <v>0</v>
      </c>
      <c r="D1545" s="19" t="s">
        <v>5</v>
      </c>
      <c r="E1545" s="20">
        <v>17.5894334122017</v>
      </c>
      <c r="F1545" s="20">
        <v>16.249622626689199</v>
      </c>
      <c r="G1545" s="20">
        <v>15.3011030639649</v>
      </c>
      <c r="H1545" s="20">
        <v>16.709597800294301</v>
      </c>
      <c r="I1545" s="20">
        <v>15.039245281943201</v>
      </c>
      <c r="J1545" s="20">
        <v>11.745015486550599</v>
      </c>
      <c r="K1545" s="20">
        <v>16.036003720634</v>
      </c>
      <c r="L1545" s="20">
        <v>21.310743461038399</v>
      </c>
      <c r="M1545" s="51">
        <v>17.7949517073225</v>
      </c>
    </row>
    <row r="1546" spans="1:13" x14ac:dyDescent="0.35">
      <c r="A1546" s="19" t="str">
        <f>B3&amp;C1540&amp;D1546</f>
        <v>DISTRIBUCION VOLUMEN X CRITERIO (Consumiciones)Setas Ing.RTO CENTRO</v>
      </c>
      <c r="B1546" s="19">
        <v>0</v>
      </c>
      <c r="C1546" s="19">
        <v>0</v>
      </c>
      <c r="D1546" s="19" t="s">
        <v>6</v>
      </c>
      <c r="E1546" s="20">
        <v>5.6632962577730703</v>
      </c>
      <c r="F1546" s="20">
        <v>8.2090143196139493</v>
      </c>
      <c r="G1546" s="20">
        <v>6.43600536205295</v>
      </c>
      <c r="H1546" s="20">
        <v>6.0817769232318604</v>
      </c>
      <c r="I1546" s="20">
        <v>9.7094445228352395</v>
      </c>
      <c r="J1546" s="20">
        <v>8.2704977691501291</v>
      </c>
      <c r="K1546" s="20">
        <v>7.7716520098389301</v>
      </c>
      <c r="L1546" s="20">
        <v>10.4170179638586</v>
      </c>
      <c r="M1546" s="51">
        <v>9.1491625376174106</v>
      </c>
    </row>
    <row r="1547" spans="1:13" x14ac:dyDescent="0.35">
      <c r="A1547" s="19" t="str">
        <f>B3&amp;C1540&amp;D1547</f>
        <v>DISTRIBUCION VOLUMEN X CRITERIO (Consumiciones)Setas Ing.NORTE-CENTRO</v>
      </c>
      <c r="B1547" s="19">
        <v>0</v>
      </c>
      <c r="C1547" s="19">
        <v>0</v>
      </c>
      <c r="D1547" s="19" t="s">
        <v>7</v>
      </c>
      <c r="E1547" s="20">
        <v>8.2136407888534606</v>
      </c>
      <c r="F1547" s="20">
        <v>8.1755543313372403</v>
      </c>
      <c r="G1547" s="20">
        <v>11.1117795885128</v>
      </c>
      <c r="H1547" s="20">
        <v>7.7518178002616303</v>
      </c>
      <c r="I1547" s="20">
        <v>9.5231915600195496</v>
      </c>
      <c r="J1547" s="20">
        <v>8.0713600051273904</v>
      </c>
      <c r="K1547" s="20">
        <v>7.1910445116146597</v>
      </c>
      <c r="L1547" s="20">
        <v>6.8989714221748502</v>
      </c>
      <c r="M1547" s="51">
        <v>9.6538198171965792</v>
      </c>
    </row>
    <row r="1548" spans="1:13" x14ac:dyDescent="0.35">
      <c r="A1548" s="19" t="str">
        <f>B3&amp;C1540&amp;D1548</f>
        <v>DISTRIBUCION VOLUMEN X CRITERIO (Consumiciones)Setas Ing.NOROESTE</v>
      </c>
      <c r="B1548" s="19">
        <v>0</v>
      </c>
      <c r="C1548" s="19">
        <v>0</v>
      </c>
      <c r="D1548" s="19" t="s">
        <v>8</v>
      </c>
      <c r="E1548" s="20">
        <v>5.4332500027446304</v>
      </c>
      <c r="F1548" s="20">
        <v>5.3699220246552404</v>
      </c>
      <c r="G1548" s="20">
        <v>6.5688991778490502</v>
      </c>
      <c r="H1548" s="20">
        <v>6.0934482978247404</v>
      </c>
      <c r="I1548" s="20">
        <v>5.79176839653769</v>
      </c>
      <c r="J1548" s="20">
        <v>6.40419727034676</v>
      </c>
      <c r="K1548" s="20">
        <v>5.8999342776440198</v>
      </c>
      <c r="L1548" s="20">
        <v>9.1873751803127703</v>
      </c>
      <c r="M1548" s="51">
        <v>4.0276109003700498</v>
      </c>
    </row>
    <row r="1549" spans="1:13" x14ac:dyDescent="0.35">
      <c r="A1549" s="19" t="str">
        <f>B3&amp;C1540&amp;D1549</f>
        <v>DISTRIBUCION VOLUMEN X CRITERIO (Consumiciones)Setas Ing.&lt;2MIL</v>
      </c>
      <c r="B1549" s="19">
        <v>0</v>
      </c>
      <c r="C1549" s="19">
        <v>0</v>
      </c>
      <c r="D1549" s="19" t="s">
        <v>9</v>
      </c>
      <c r="E1549" s="20">
        <v>5.1496001867058503</v>
      </c>
      <c r="F1549" s="20">
        <v>5.8825673033611201</v>
      </c>
      <c r="G1549" s="20">
        <v>9.0393781482616795</v>
      </c>
      <c r="H1549" s="20">
        <v>5.5179526318568604</v>
      </c>
      <c r="I1549" s="20">
        <v>5.0445687294847703</v>
      </c>
      <c r="J1549" s="20">
        <v>4.5900266517247399</v>
      </c>
      <c r="K1549" s="20">
        <v>9.1405913495732793</v>
      </c>
      <c r="L1549" s="20">
        <v>4.6809185202522698</v>
      </c>
      <c r="M1549" s="51">
        <v>4.8196964048873401</v>
      </c>
    </row>
    <row r="1550" spans="1:13" x14ac:dyDescent="0.35">
      <c r="A1550" s="19" t="str">
        <f>B3&amp;C1540&amp;D1550</f>
        <v>DISTRIBUCION VOLUMEN X CRITERIO (Consumiciones)Setas Ing.2-5MIL</v>
      </c>
      <c r="B1550" s="19">
        <v>0</v>
      </c>
      <c r="C1550" s="19">
        <v>0</v>
      </c>
      <c r="D1550" s="19" t="s">
        <v>10</v>
      </c>
      <c r="E1550" s="20">
        <v>2.7673150020203998</v>
      </c>
      <c r="F1550" s="20">
        <v>5.7099293664028998</v>
      </c>
      <c r="G1550" s="20">
        <v>6.2683131036312796</v>
      </c>
      <c r="H1550" s="20">
        <v>5.9373872125502096</v>
      </c>
      <c r="I1550" s="20">
        <v>3.6975761566561598</v>
      </c>
      <c r="J1550" s="20">
        <v>2.33667649253786</v>
      </c>
      <c r="K1550" s="20">
        <v>4.00624243920445</v>
      </c>
      <c r="L1550" s="20">
        <v>3.9554701870164601</v>
      </c>
      <c r="M1550" s="51">
        <v>2.4168941176846999</v>
      </c>
    </row>
    <row r="1551" spans="1:13" x14ac:dyDescent="0.35">
      <c r="A1551" s="19" t="str">
        <f>B3&amp;C1540&amp;D1551</f>
        <v>DISTRIBUCION VOLUMEN X CRITERIO (Consumiciones)Setas Ing.5-10MIL</v>
      </c>
      <c r="B1551" s="19">
        <v>0</v>
      </c>
      <c r="C1551" s="19">
        <v>0</v>
      </c>
      <c r="D1551" s="19" t="s">
        <v>11</v>
      </c>
      <c r="E1551" s="20">
        <v>5.0529395369822403</v>
      </c>
      <c r="F1551" s="20">
        <v>6.1705465541074496</v>
      </c>
      <c r="G1551" s="20">
        <v>8.9340769445448505</v>
      </c>
      <c r="H1551" s="20">
        <v>8.0377828090015502</v>
      </c>
      <c r="I1551" s="20">
        <v>7.7052769831801902</v>
      </c>
      <c r="J1551" s="20">
        <v>7.3574686251079697</v>
      </c>
      <c r="K1551" s="20">
        <v>7.5490963057591598</v>
      </c>
      <c r="L1551" s="20">
        <v>11.130351822971701</v>
      </c>
      <c r="M1551" s="51">
        <v>7.8484400273261201</v>
      </c>
    </row>
    <row r="1552" spans="1:13" x14ac:dyDescent="0.35">
      <c r="A1552" s="19" t="str">
        <f>B3&amp;C1540&amp;D1552</f>
        <v>DISTRIBUCION VOLUMEN X CRITERIO (Consumiciones)Setas Ing.10-30MIL</v>
      </c>
      <c r="B1552" s="19">
        <v>0</v>
      </c>
      <c r="C1552" s="19">
        <v>0</v>
      </c>
      <c r="D1552" s="19" t="s">
        <v>12</v>
      </c>
      <c r="E1552" s="20">
        <v>11.3169703646962</v>
      </c>
      <c r="F1552" s="20">
        <v>14.401847940329899</v>
      </c>
      <c r="G1552" s="20">
        <v>14.582761823281</v>
      </c>
      <c r="H1552" s="20">
        <v>14.7656879006932</v>
      </c>
      <c r="I1552" s="20">
        <v>17.347733009508101</v>
      </c>
      <c r="J1552" s="20">
        <v>17.031452336917798</v>
      </c>
      <c r="K1552" s="20">
        <v>15.509608873797401</v>
      </c>
      <c r="L1552" s="20">
        <v>18.3366194567338</v>
      </c>
      <c r="M1552" s="51">
        <v>18.978666267760801</v>
      </c>
    </row>
    <row r="1553" spans="1:13" x14ac:dyDescent="0.35">
      <c r="A1553" s="19" t="str">
        <f>B3&amp;C1540&amp;D1553</f>
        <v>DISTRIBUCION VOLUMEN X CRITERIO (Consumiciones)Setas Ing.30-100MIL</v>
      </c>
      <c r="B1553" s="19">
        <v>0</v>
      </c>
      <c r="C1553" s="19">
        <v>0</v>
      </c>
      <c r="D1553" s="19" t="s">
        <v>13</v>
      </c>
      <c r="E1553" s="20">
        <v>25.280251783745602</v>
      </c>
      <c r="F1553" s="20">
        <v>22.198655722796101</v>
      </c>
      <c r="G1553" s="20">
        <v>20.725903931409601</v>
      </c>
      <c r="H1553" s="20">
        <v>22.8919804482701</v>
      </c>
      <c r="I1553" s="20">
        <v>18.413869184293901</v>
      </c>
      <c r="J1553" s="20">
        <v>19.692614185088001</v>
      </c>
      <c r="K1553" s="20">
        <v>17.982915978208801</v>
      </c>
      <c r="L1553" s="20">
        <v>24.198821066128701</v>
      </c>
      <c r="M1553" s="51">
        <v>26.981627664016699</v>
      </c>
    </row>
    <row r="1554" spans="1:13" x14ac:dyDescent="0.35">
      <c r="A1554" s="19" t="str">
        <f>B3&amp;C1540&amp;D1554</f>
        <v>DISTRIBUCION VOLUMEN X CRITERIO (Consumiciones)Setas Ing.100-200MIL</v>
      </c>
      <c r="B1554" s="19">
        <v>0</v>
      </c>
      <c r="C1554" s="19">
        <v>0</v>
      </c>
      <c r="D1554" s="19" t="s">
        <v>14</v>
      </c>
      <c r="E1554" s="20">
        <v>10.543352269527899</v>
      </c>
      <c r="F1554" s="20">
        <v>12.5137684485455</v>
      </c>
      <c r="G1554" s="20">
        <v>11.895179184986301</v>
      </c>
      <c r="H1554" s="20">
        <v>9.2792109628176398</v>
      </c>
      <c r="I1554" s="20">
        <v>12.7957684649515</v>
      </c>
      <c r="J1554" s="20">
        <v>9.3330708137637295</v>
      </c>
      <c r="K1554" s="20">
        <v>9.80702646379134</v>
      </c>
      <c r="L1554" s="20">
        <v>10.3131679840841</v>
      </c>
      <c r="M1554" s="51">
        <v>13.507554680238</v>
      </c>
    </row>
    <row r="1555" spans="1:13" x14ac:dyDescent="0.35">
      <c r="A1555" s="19" t="str">
        <f>B3&amp;C1540&amp;D1555</f>
        <v>DISTRIBUCION VOLUMEN X CRITERIO (Consumiciones)Setas Ing.200-500MIL</v>
      </c>
      <c r="B1555" s="19">
        <v>0</v>
      </c>
      <c r="C1555" s="19">
        <v>0</v>
      </c>
      <c r="D1555" s="19" t="s">
        <v>15</v>
      </c>
      <c r="E1555" s="20">
        <v>20.161572097249898</v>
      </c>
      <c r="F1555" s="20">
        <v>12.9703246986758</v>
      </c>
      <c r="G1555" s="20">
        <v>13.3855233720542</v>
      </c>
      <c r="H1555" s="20">
        <v>17.087899495528799</v>
      </c>
      <c r="I1555" s="20">
        <v>16.426794400901901</v>
      </c>
      <c r="J1555" s="20">
        <v>18.498666442667201</v>
      </c>
      <c r="K1555" s="20">
        <v>12.172917556113999</v>
      </c>
      <c r="L1555" s="20">
        <v>14.620957750205401</v>
      </c>
      <c r="M1555" s="51">
        <v>11.8094795078099</v>
      </c>
    </row>
    <row r="1556" spans="1:13" x14ac:dyDescent="0.35">
      <c r="A1556" s="19" t="str">
        <f>B3&amp;C1540&amp;D1556</f>
        <v>DISTRIBUCION VOLUMEN X CRITERIO (Consumiciones)Setas Ing.&gt;500MIL</v>
      </c>
      <c r="B1556" s="19">
        <v>0</v>
      </c>
      <c r="C1556" s="19">
        <v>0</v>
      </c>
      <c r="D1556" s="19" t="s">
        <v>16</v>
      </c>
      <c r="E1556" s="20">
        <v>19.728012216625501</v>
      </c>
      <c r="F1556" s="20">
        <v>20.152375995798</v>
      </c>
      <c r="G1556" s="20">
        <v>15.168872642092101</v>
      </c>
      <c r="H1556" s="20">
        <v>16.4820930955436</v>
      </c>
      <c r="I1556" s="20">
        <v>18.568416634241402</v>
      </c>
      <c r="J1556" s="20">
        <v>21.1600273654802</v>
      </c>
      <c r="K1556" s="20">
        <v>23.831622830439599</v>
      </c>
      <c r="L1556" s="20">
        <v>12.763671333385901</v>
      </c>
      <c r="M1556" s="51">
        <v>13.6376577291482</v>
      </c>
    </row>
    <row r="1557" spans="1:13" x14ac:dyDescent="0.35">
      <c r="A1557" s="19" t="str">
        <f>B3&amp;C1540&amp;D1557</f>
        <v>DISTRIBUCION VOLUMEN X CRITERIO (Consumiciones)Setas Ing.DE 15 A 19 AÑOS</v>
      </c>
      <c r="B1557" s="19">
        <v>0</v>
      </c>
      <c r="C1557" s="19">
        <v>0</v>
      </c>
      <c r="D1557" s="19" t="s">
        <v>39</v>
      </c>
      <c r="E1557" s="20">
        <v>1.55717778101231</v>
      </c>
      <c r="F1557" s="20">
        <v>0.80200150789024105</v>
      </c>
      <c r="G1557" s="20">
        <v>0.70059888458318298</v>
      </c>
      <c r="H1557" s="20">
        <v>1.05286958490952</v>
      </c>
      <c r="I1557" s="20">
        <v>4.6438385548728398</v>
      </c>
      <c r="J1557" s="20">
        <v>2.2722962386060099</v>
      </c>
      <c r="K1557" s="20" t="s">
        <v>282</v>
      </c>
      <c r="L1557" s="20">
        <v>0.49443692805552197</v>
      </c>
      <c r="M1557" s="51">
        <v>0.35933235793377399</v>
      </c>
    </row>
    <row r="1558" spans="1:13" x14ac:dyDescent="0.35">
      <c r="A1558" s="19" t="str">
        <f>B3&amp;C1540&amp;D1558</f>
        <v>DISTRIBUCION VOLUMEN X CRITERIO (Consumiciones)Setas Ing.DE 20 A 24 AÑOS</v>
      </c>
      <c r="B1558" s="19">
        <v>0</v>
      </c>
      <c r="C1558" s="19">
        <v>0</v>
      </c>
      <c r="D1558" s="19" t="s">
        <v>40</v>
      </c>
      <c r="E1558" s="20">
        <v>1.9769631471976601</v>
      </c>
      <c r="F1558" s="20">
        <v>1.99316052619064</v>
      </c>
      <c r="G1558" s="20">
        <v>3.3575432464211001</v>
      </c>
      <c r="H1558" s="20">
        <v>4.3632160080741498</v>
      </c>
      <c r="I1558" s="20">
        <v>2.9131333797976899</v>
      </c>
      <c r="J1558" s="20">
        <v>2.1389147712899401</v>
      </c>
      <c r="K1558" s="20">
        <v>1.4072175182537101</v>
      </c>
      <c r="L1558" s="20">
        <v>0.169548753774802</v>
      </c>
      <c r="M1558" s="51">
        <v>1.8788395358399299</v>
      </c>
    </row>
    <row r="1559" spans="1:13" x14ac:dyDescent="0.35">
      <c r="A1559" s="19" t="str">
        <f>B3&amp;C1540&amp;D1559</f>
        <v>DISTRIBUCION VOLUMEN X CRITERIO (Consumiciones)Setas Ing.DE 25 A 34 AÑOS</v>
      </c>
      <c r="B1559" s="19">
        <v>0</v>
      </c>
      <c r="C1559" s="19">
        <v>0</v>
      </c>
      <c r="D1559" s="19" t="s">
        <v>41</v>
      </c>
      <c r="E1559" s="20">
        <v>12.3226993869376</v>
      </c>
      <c r="F1559" s="20">
        <v>12.426324707225101</v>
      </c>
      <c r="G1559" s="20">
        <v>12.921390107652799</v>
      </c>
      <c r="H1559" s="20">
        <v>15.8512128376411</v>
      </c>
      <c r="I1559" s="20">
        <v>8.7223725900175708</v>
      </c>
      <c r="J1559" s="20">
        <v>10.7355176838976</v>
      </c>
      <c r="K1559" s="20">
        <v>10.247105633879601</v>
      </c>
      <c r="L1559" s="20">
        <v>10.031745224096699</v>
      </c>
      <c r="M1559" s="51">
        <v>11.860683984941801</v>
      </c>
    </row>
    <row r="1560" spans="1:13" x14ac:dyDescent="0.35">
      <c r="A1560" s="19" t="str">
        <f>B3&amp;C1540&amp;D1560</f>
        <v>DISTRIBUCION VOLUMEN X CRITERIO (Consumiciones)Setas Ing.DE 35 A 49 AÑOS</v>
      </c>
      <c r="B1560" s="19">
        <v>0</v>
      </c>
      <c r="C1560" s="19">
        <v>0</v>
      </c>
      <c r="D1560" s="19" t="s">
        <v>42</v>
      </c>
      <c r="E1560" s="20">
        <v>27.454103544542601</v>
      </c>
      <c r="F1560" s="20">
        <v>33.774454458455303</v>
      </c>
      <c r="G1560" s="20">
        <v>22.706917139811399</v>
      </c>
      <c r="H1560" s="20">
        <v>24.857180807774501</v>
      </c>
      <c r="I1560" s="20">
        <v>23.5569038772087</v>
      </c>
      <c r="J1560" s="20">
        <v>24.611238783236399</v>
      </c>
      <c r="K1560" s="20">
        <v>22.04550526845</v>
      </c>
      <c r="L1560" s="20">
        <v>25.4635214861589</v>
      </c>
      <c r="M1560" s="51">
        <v>26.098808401981898</v>
      </c>
    </row>
    <row r="1561" spans="1:13" x14ac:dyDescent="0.35">
      <c r="A1561" s="19" t="str">
        <f>B3&amp;C1540&amp;D1561</f>
        <v>DISTRIBUCION VOLUMEN X CRITERIO (Consumiciones)Setas Ing.DE 50 A 59 AÑOS</v>
      </c>
      <c r="B1561" s="19">
        <v>0</v>
      </c>
      <c r="C1561" s="19">
        <v>0</v>
      </c>
      <c r="D1561" s="19" t="s">
        <v>43</v>
      </c>
      <c r="E1561" s="20">
        <v>22.123120325049499</v>
      </c>
      <c r="F1561" s="20">
        <v>25.408148271242801</v>
      </c>
      <c r="G1561" s="20">
        <v>31.602370832628001</v>
      </c>
      <c r="H1561" s="20">
        <v>28.533309961550898</v>
      </c>
      <c r="I1561" s="20">
        <v>28.790497753034799</v>
      </c>
      <c r="J1561" s="20">
        <v>24.891783509724799</v>
      </c>
      <c r="K1561" s="20">
        <v>34.363684868173799</v>
      </c>
      <c r="L1561" s="20">
        <v>32.257147000384201</v>
      </c>
      <c r="M1561" s="51">
        <v>28.3829952499268</v>
      </c>
    </row>
    <row r="1562" spans="1:13" x14ac:dyDescent="0.35">
      <c r="A1562" s="19" t="str">
        <f>B3&amp;C1540&amp;D1562</f>
        <v>DISTRIBUCION VOLUMEN X CRITERIO (Consumiciones)Setas Ing.DE 60 A 75 AÑOS</v>
      </c>
      <c r="B1562" s="19">
        <v>0</v>
      </c>
      <c r="C1562" s="19">
        <v>0</v>
      </c>
      <c r="D1562" s="19" t="s">
        <v>44</v>
      </c>
      <c r="E1562" s="20">
        <v>34.565942544037199</v>
      </c>
      <c r="F1562" s="20">
        <v>25.595923887343201</v>
      </c>
      <c r="G1562" s="20">
        <v>28.7111857365731</v>
      </c>
      <c r="H1562" s="20">
        <v>25.342196101956901</v>
      </c>
      <c r="I1562" s="20">
        <v>31.373253488746599</v>
      </c>
      <c r="J1562" s="20">
        <v>35.350247556601502</v>
      </c>
      <c r="K1562" s="20">
        <v>31.936511351203301</v>
      </c>
      <c r="L1562" s="20">
        <v>31.583582442687899</v>
      </c>
      <c r="M1562" s="51">
        <v>31.4193543484208</v>
      </c>
    </row>
    <row r="1563" spans="1:13" x14ac:dyDescent="0.35">
      <c r="A1563" s="19" t="str">
        <f>B3&amp;C1540&amp;D1563</f>
        <v>DISTRIBUCION VOLUMEN X CRITERIO (Consumiciones)Setas Ing.NIVEL ALTO</v>
      </c>
      <c r="B1563" s="19">
        <v>0</v>
      </c>
      <c r="C1563" s="19">
        <v>0</v>
      </c>
      <c r="D1563" s="19" t="s">
        <v>256</v>
      </c>
      <c r="E1563" s="20">
        <v>21.699749229112399</v>
      </c>
      <c r="F1563" s="20">
        <v>24.118650977911201</v>
      </c>
      <c r="G1563" s="20">
        <v>24.523898194196001</v>
      </c>
      <c r="H1563" s="20">
        <v>24.103664016836401</v>
      </c>
      <c r="I1563" s="20">
        <v>25.3840756941505</v>
      </c>
      <c r="J1563" s="20">
        <v>22.468729500774199</v>
      </c>
      <c r="K1563" s="20">
        <v>26.488876716327201</v>
      </c>
      <c r="L1563" s="20">
        <v>23.249354435757802</v>
      </c>
      <c r="M1563" s="51">
        <v>26.302770369398601</v>
      </c>
    </row>
    <row r="1564" spans="1:13" x14ac:dyDescent="0.35">
      <c r="A1564" s="19" t="str">
        <f>B3&amp;C1540&amp;D1564</f>
        <v>DISTRIBUCION VOLUMEN X CRITERIO (Consumiciones)Setas Ing.NIVEL MEDIO ALTO</v>
      </c>
      <c r="B1564" s="19">
        <v>0</v>
      </c>
      <c r="C1564" s="19">
        <v>0</v>
      </c>
      <c r="D1564" s="19" t="s">
        <v>257</v>
      </c>
      <c r="E1564" s="20">
        <v>16.994896399856501</v>
      </c>
      <c r="F1564" s="20">
        <v>16.766745623404699</v>
      </c>
      <c r="G1564" s="20">
        <v>18.356338614559</v>
      </c>
      <c r="H1564" s="20">
        <v>18.446308138443001</v>
      </c>
      <c r="I1564" s="20">
        <v>16.155605013020001</v>
      </c>
      <c r="J1564" s="20">
        <v>17.686043750779898</v>
      </c>
      <c r="K1564" s="20">
        <v>9.5683078933639401</v>
      </c>
      <c r="L1564" s="20">
        <v>21.894379329732601</v>
      </c>
      <c r="M1564" s="51">
        <v>14.0701359746449</v>
      </c>
    </row>
    <row r="1565" spans="1:13" x14ac:dyDescent="0.35">
      <c r="A1565" s="19" t="str">
        <f>B3&amp;C1540&amp;D1565</f>
        <v>DISTRIBUCION VOLUMEN X CRITERIO (Consumiciones)Setas Ing.NIVEL MEDIO</v>
      </c>
      <c r="B1565" s="19">
        <v>0</v>
      </c>
      <c r="C1565" s="19">
        <v>0</v>
      </c>
      <c r="D1565" s="19" t="s">
        <v>258</v>
      </c>
      <c r="E1565" s="20">
        <v>27.1079079772482</v>
      </c>
      <c r="F1565" s="20">
        <v>29.715424456141601</v>
      </c>
      <c r="G1565" s="20">
        <v>27.384791351173298</v>
      </c>
      <c r="H1565" s="20">
        <v>25.042556422985001</v>
      </c>
      <c r="I1565" s="20">
        <v>25.244864334041701</v>
      </c>
      <c r="J1565" s="20">
        <v>26.467672948523699</v>
      </c>
      <c r="K1565" s="20">
        <v>28.725370108790202</v>
      </c>
      <c r="L1565" s="20">
        <v>26.2765533611318</v>
      </c>
      <c r="M1565" s="51">
        <v>25.277080936831499</v>
      </c>
    </row>
    <row r="1566" spans="1:13" x14ac:dyDescent="0.35">
      <c r="A1566" s="19" t="str">
        <f>B3&amp;C1540&amp;D1566</f>
        <v>DISTRIBUCION VOLUMEN X CRITERIO (Consumiciones)Setas Ing.NIVEL MEDIO BAJO</v>
      </c>
      <c r="B1566" s="19">
        <v>0</v>
      </c>
      <c r="C1566" s="19">
        <v>0</v>
      </c>
      <c r="D1566" s="19" t="s">
        <v>259</v>
      </c>
      <c r="E1566" s="20">
        <v>21.500945747289101</v>
      </c>
      <c r="F1566" s="20">
        <v>16.7296254479722</v>
      </c>
      <c r="G1566" s="20">
        <v>13.455216335046</v>
      </c>
      <c r="H1566" s="20">
        <v>13.372989151174201</v>
      </c>
      <c r="I1566" s="20">
        <v>11.959837545769499</v>
      </c>
      <c r="J1566" s="20">
        <v>13.8446557441046</v>
      </c>
      <c r="K1566" s="20">
        <v>15.077352891144001</v>
      </c>
      <c r="L1566" s="20">
        <v>7.9770675228396204</v>
      </c>
      <c r="M1566" s="51">
        <v>14.4058648764965</v>
      </c>
    </row>
    <row r="1567" spans="1:13" x14ac:dyDescent="0.35">
      <c r="A1567" s="19" t="str">
        <f>B3&amp;C1540&amp;D1567</f>
        <v>DISTRIBUCION VOLUMEN X CRITERIO (Consumiciones)Setas Ing.HOMBRE</v>
      </c>
      <c r="B1567" s="19">
        <v>0</v>
      </c>
      <c r="C1567" s="19">
        <v>0</v>
      </c>
      <c r="D1567" s="19" t="s">
        <v>21</v>
      </c>
      <c r="E1567" s="20">
        <v>49.487568230682299</v>
      </c>
      <c r="F1567" s="20">
        <v>45.485803015673604</v>
      </c>
      <c r="G1567" s="20">
        <v>48.160889039359901</v>
      </c>
      <c r="H1567" s="20">
        <v>39.802163668165001</v>
      </c>
      <c r="I1567" s="20">
        <v>47.417058976957399</v>
      </c>
      <c r="J1567" s="20">
        <v>45.983275787813596</v>
      </c>
      <c r="K1567" s="20">
        <v>45.145207551389703</v>
      </c>
      <c r="L1567" s="20">
        <v>40.882399183854197</v>
      </c>
      <c r="M1567" s="51">
        <v>49.124100261902001</v>
      </c>
    </row>
    <row r="1568" spans="1:13" x14ac:dyDescent="0.35">
      <c r="A1568" s="19" t="str">
        <f>B3&amp;C1540&amp;D1568</f>
        <v>DISTRIBUCION VOLUMEN X CRITERIO (Consumiciones)Setas Ing.MUJER</v>
      </c>
      <c r="B1568" s="19">
        <v>0</v>
      </c>
      <c r="C1568" s="19">
        <v>0</v>
      </c>
      <c r="D1568" s="19" t="s">
        <v>22</v>
      </c>
      <c r="E1568" s="20">
        <v>50.512431769317701</v>
      </c>
      <c r="F1568" s="20">
        <v>54.5141862976486</v>
      </c>
      <c r="G1568" s="20">
        <v>51.839110960640198</v>
      </c>
      <c r="H1568" s="20">
        <v>60.197836331834999</v>
      </c>
      <c r="I1568" s="20">
        <v>52.582941023042601</v>
      </c>
      <c r="J1568" s="20">
        <v>54.016719356707299</v>
      </c>
      <c r="K1568" s="20">
        <v>54.854806663972099</v>
      </c>
      <c r="L1568" s="20">
        <v>59.117605904336898</v>
      </c>
      <c r="M1568" s="51">
        <v>50.875939735346201</v>
      </c>
    </row>
    <row r="1569" spans="1:13" x14ac:dyDescent="0.35">
      <c r="A1569" s="19" t="str">
        <f>B3&amp;C1569&amp;D1569</f>
        <v>DISTRIBUCION VOLUMEN X CRITERIO (Consumiciones)Esparragos Ing.T.ESPAÑA</v>
      </c>
      <c r="B1569" s="19">
        <v>0</v>
      </c>
      <c r="C1569" s="19" t="s">
        <v>165</v>
      </c>
      <c r="D1569" s="19" t="s">
        <v>36</v>
      </c>
      <c r="E1569" s="20">
        <v>100</v>
      </c>
      <c r="F1569" s="20">
        <v>100</v>
      </c>
      <c r="G1569" s="20">
        <v>100</v>
      </c>
      <c r="H1569" s="20">
        <v>100</v>
      </c>
      <c r="I1569" s="20">
        <v>100</v>
      </c>
      <c r="J1569" s="20">
        <v>100</v>
      </c>
      <c r="K1569" s="20">
        <v>100</v>
      </c>
      <c r="L1569" s="20">
        <v>100</v>
      </c>
      <c r="M1569" s="51">
        <v>100</v>
      </c>
    </row>
    <row r="1570" spans="1:13" x14ac:dyDescent="0.35">
      <c r="A1570" s="19" t="str">
        <f>B3&amp;C1569&amp;D1570</f>
        <v>DISTRIBUCION VOLUMEN X CRITERIO (Consumiciones)Esparragos Ing.BCN AM</v>
      </c>
      <c r="B1570" s="19">
        <v>0</v>
      </c>
      <c r="C1570" s="19">
        <v>0</v>
      </c>
      <c r="D1570" s="19" t="s">
        <v>1</v>
      </c>
      <c r="E1570" s="20">
        <v>13.3214193600264</v>
      </c>
      <c r="F1570" s="20">
        <v>6.0544078686002498</v>
      </c>
      <c r="G1570" s="20">
        <v>7.82354209109503</v>
      </c>
      <c r="H1570" s="20">
        <v>4.11360865629484</v>
      </c>
      <c r="I1570" s="20">
        <v>8.5720968312814492</v>
      </c>
      <c r="J1570" s="20">
        <v>4.1338440685338398</v>
      </c>
      <c r="K1570" s="20">
        <v>4.3202265425742201</v>
      </c>
      <c r="L1570" s="20">
        <v>5.4083634303519599</v>
      </c>
      <c r="M1570" s="51">
        <v>14.189190200871</v>
      </c>
    </row>
    <row r="1571" spans="1:13" x14ac:dyDescent="0.35">
      <c r="A1571" s="19" t="str">
        <f>B3&amp;C1569&amp;D1571</f>
        <v>DISTRIBUCION VOLUMEN X CRITERIO (Consumiciones)Esparragos Ing.REST.CAT ARAGON</v>
      </c>
      <c r="B1571" s="19">
        <v>0</v>
      </c>
      <c r="C1571" s="19">
        <v>0</v>
      </c>
      <c r="D1571" s="19" t="s">
        <v>2</v>
      </c>
      <c r="E1571" s="20">
        <v>19.286374786076301</v>
      </c>
      <c r="F1571" s="20">
        <v>15.7215118765357</v>
      </c>
      <c r="G1571" s="20">
        <v>9.55979021007143</v>
      </c>
      <c r="H1571" s="20">
        <v>10.6582413731886</v>
      </c>
      <c r="I1571" s="20">
        <v>22.589470791179501</v>
      </c>
      <c r="J1571" s="20">
        <v>7.3744799009498703</v>
      </c>
      <c r="K1571" s="20">
        <v>9.2467549960849702</v>
      </c>
      <c r="L1571" s="20">
        <v>11.8079377444153</v>
      </c>
      <c r="M1571" s="51">
        <v>15.7072432807342</v>
      </c>
    </row>
    <row r="1572" spans="1:13" x14ac:dyDescent="0.35">
      <c r="A1572" s="19" t="str">
        <f>B3&amp;C1569&amp;D1572</f>
        <v>DISTRIBUCION VOLUMEN X CRITERIO (Consumiciones)Esparragos Ing.LEVANTE</v>
      </c>
      <c r="B1572" s="19">
        <v>0</v>
      </c>
      <c r="C1572" s="19">
        <v>0</v>
      </c>
      <c r="D1572" s="19" t="s">
        <v>3</v>
      </c>
      <c r="E1572" s="20">
        <v>7.1799855593427102</v>
      </c>
      <c r="F1572" s="20">
        <v>14.1098196821284</v>
      </c>
      <c r="G1572" s="20">
        <v>18.415826254947401</v>
      </c>
      <c r="H1572" s="20">
        <v>25.747749369378901</v>
      </c>
      <c r="I1572" s="20">
        <v>13.5685327276894</v>
      </c>
      <c r="J1572" s="20">
        <v>7.2709799515051197</v>
      </c>
      <c r="K1572" s="20">
        <v>18.999939725232</v>
      </c>
      <c r="L1572" s="20">
        <v>6.0161304282825396</v>
      </c>
      <c r="M1572" s="51">
        <v>11.111391785727299</v>
      </c>
    </row>
    <row r="1573" spans="1:13" x14ac:dyDescent="0.35">
      <c r="A1573" s="19" t="str">
        <f>B3&amp;C1569&amp;D1573</f>
        <v>DISTRIBUCION VOLUMEN X CRITERIO (Consumiciones)Esparragos Ing.ANDALUCIA</v>
      </c>
      <c r="B1573" s="19">
        <v>0</v>
      </c>
      <c r="C1573" s="19">
        <v>0</v>
      </c>
      <c r="D1573" s="19" t="s">
        <v>4</v>
      </c>
      <c r="E1573" s="20">
        <v>6.2064473232236201</v>
      </c>
      <c r="F1573" s="20">
        <v>14.9971437861692</v>
      </c>
      <c r="G1573" s="20">
        <v>11.306373402587701</v>
      </c>
      <c r="H1573" s="20">
        <v>9.1435214847453192</v>
      </c>
      <c r="I1573" s="20">
        <v>19.9871306382779</v>
      </c>
      <c r="J1573" s="20">
        <v>23.3956243954832</v>
      </c>
      <c r="K1573" s="20">
        <v>19.887354098981401</v>
      </c>
      <c r="L1573" s="20">
        <v>14.2085310294361</v>
      </c>
      <c r="M1573" s="51">
        <v>7.7022867709439904</v>
      </c>
    </row>
    <row r="1574" spans="1:13" x14ac:dyDescent="0.35">
      <c r="A1574" s="19" t="str">
        <f>B3&amp;C1569&amp;D1574</f>
        <v>DISTRIBUCION VOLUMEN X CRITERIO (Consumiciones)Esparragos Ing.MDD AM</v>
      </c>
      <c r="B1574" s="19">
        <v>0</v>
      </c>
      <c r="C1574" s="19">
        <v>0</v>
      </c>
      <c r="D1574" s="19" t="s">
        <v>5</v>
      </c>
      <c r="E1574" s="20">
        <v>21.205110704260701</v>
      </c>
      <c r="F1574" s="20">
        <v>25.9626168106055</v>
      </c>
      <c r="G1574" s="20">
        <v>25.087751610783499</v>
      </c>
      <c r="H1574" s="20">
        <v>29.2742911566522</v>
      </c>
      <c r="I1574" s="20">
        <v>15.554335482800401</v>
      </c>
      <c r="J1574" s="20">
        <v>24.4243998710364</v>
      </c>
      <c r="K1574" s="20">
        <v>15.7208734917513</v>
      </c>
      <c r="L1574" s="20">
        <v>14.590932338754699</v>
      </c>
      <c r="M1574" s="51">
        <v>23.7234705131862</v>
      </c>
    </row>
    <row r="1575" spans="1:13" x14ac:dyDescent="0.35">
      <c r="A1575" s="19" t="str">
        <f>B3&amp;C1569&amp;D1575</f>
        <v>DISTRIBUCION VOLUMEN X CRITERIO (Consumiciones)Esparragos Ing.RTO CENTRO</v>
      </c>
      <c r="B1575" s="19">
        <v>0</v>
      </c>
      <c r="C1575" s="19">
        <v>0</v>
      </c>
      <c r="D1575" s="19" t="s">
        <v>6</v>
      </c>
      <c r="E1575" s="20">
        <v>6.7200640260467903</v>
      </c>
      <c r="F1575" s="20">
        <v>7.99077218357706</v>
      </c>
      <c r="G1575" s="20">
        <v>12.107908623472801</v>
      </c>
      <c r="H1575" s="20">
        <v>8.3507567590260496</v>
      </c>
      <c r="I1575" s="20">
        <v>8.7596683679321092</v>
      </c>
      <c r="J1575" s="20">
        <v>12.860067839421299</v>
      </c>
      <c r="K1575" s="20">
        <v>17.418092108334999</v>
      </c>
      <c r="L1575" s="20">
        <v>30.572122685677002</v>
      </c>
      <c r="M1575" s="51">
        <v>13.6444595354009</v>
      </c>
    </row>
    <row r="1576" spans="1:13" x14ac:dyDescent="0.35">
      <c r="A1576" s="19" t="str">
        <f>B3&amp;C1569&amp;D1576</f>
        <v>DISTRIBUCION VOLUMEN X CRITERIO (Consumiciones)Esparragos Ing.NORTE-CENTRO</v>
      </c>
      <c r="B1576" s="19">
        <v>0</v>
      </c>
      <c r="C1576" s="19">
        <v>0</v>
      </c>
      <c r="D1576" s="19" t="s">
        <v>7</v>
      </c>
      <c r="E1576" s="20">
        <v>18.4741736297422</v>
      </c>
      <c r="F1576" s="20">
        <v>13.8242583965728</v>
      </c>
      <c r="G1576" s="20">
        <v>13.303097546204199</v>
      </c>
      <c r="H1576" s="20">
        <v>6.0801613863154698</v>
      </c>
      <c r="I1576" s="20">
        <v>9.0034573412709005</v>
      </c>
      <c r="J1576" s="20">
        <v>11.8852386303152</v>
      </c>
      <c r="K1576" s="20">
        <v>8.3081438569116592</v>
      </c>
      <c r="L1576" s="20">
        <v>9.0417463352453797</v>
      </c>
      <c r="M1576" s="51">
        <v>9.0475212983331605</v>
      </c>
    </row>
    <row r="1577" spans="1:13" x14ac:dyDescent="0.35">
      <c r="A1577" s="19" t="str">
        <f>B3&amp;C1569&amp;D1577</f>
        <v>DISTRIBUCION VOLUMEN X CRITERIO (Consumiciones)Esparragos Ing.NOROESTE</v>
      </c>
      <c r="B1577" s="19">
        <v>0</v>
      </c>
      <c r="C1577" s="19">
        <v>0</v>
      </c>
      <c r="D1577" s="19" t="s">
        <v>8</v>
      </c>
      <c r="E1577" s="20">
        <v>7.6064152067503796</v>
      </c>
      <c r="F1577" s="20">
        <v>1.3394580089121499</v>
      </c>
      <c r="G1577" s="20">
        <v>2.39572152084025</v>
      </c>
      <c r="H1577" s="20">
        <v>6.6316753022357702</v>
      </c>
      <c r="I1577" s="20">
        <v>1.9652906689945699</v>
      </c>
      <c r="J1577" s="20">
        <v>8.65534483449356</v>
      </c>
      <c r="K1577" s="20">
        <v>6.09861518012959</v>
      </c>
      <c r="L1577" s="20">
        <v>8.3542320735862301</v>
      </c>
      <c r="M1577" s="51">
        <v>4.8744462747327404</v>
      </c>
    </row>
    <row r="1578" spans="1:13" x14ac:dyDescent="0.35">
      <c r="A1578" s="19" t="str">
        <f>B3&amp;C1569&amp;D1578</f>
        <v>DISTRIBUCION VOLUMEN X CRITERIO (Consumiciones)Esparragos Ing.&lt;2MIL</v>
      </c>
      <c r="B1578" s="19">
        <v>0</v>
      </c>
      <c r="C1578" s="19">
        <v>0</v>
      </c>
      <c r="D1578" s="19" t="s">
        <v>9</v>
      </c>
      <c r="E1578" s="20">
        <v>0.67757623606689399</v>
      </c>
      <c r="F1578" s="20">
        <v>8.1589313774858194</v>
      </c>
      <c r="G1578" s="20">
        <v>4.581707000263</v>
      </c>
      <c r="H1578" s="20">
        <v>1.3037076102307601</v>
      </c>
      <c r="I1578" s="20">
        <v>5.8764961463732899</v>
      </c>
      <c r="J1578" s="20">
        <v>1.5860259567819399</v>
      </c>
      <c r="K1578" s="20">
        <v>13.646476317251301</v>
      </c>
      <c r="L1578" s="20">
        <v>5.0727049547954604</v>
      </c>
      <c r="M1578" s="51">
        <v>4.7083582780885997</v>
      </c>
    </row>
    <row r="1579" spans="1:13" x14ac:dyDescent="0.35">
      <c r="A1579" s="19" t="str">
        <f>B3&amp;C1569&amp;D1579</f>
        <v>DISTRIBUCION VOLUMEN X CRITERIO (Consumiciones)Esparragos Ing.2-5MIL</v>
      </c>
      <c r="B1579" s="19">
        <v>0</v>
      </c>
      <c r="C1579" s="19">
        <v>0</v>
      </c>
      <c r="D1579" s="19" t="s">
        <v>10</v>
      </c>
      <c r="E1579" s="20">
        <v>2.1805669944694301</v>
      </c>
      <c r="F1579" s="20" t="s">
        <v>282</v>
      </c>
      <c r="G1579" s="20">
        <v>6.4398205155633299</v>
      </c>
      <c r="H1579" s="20">
        <v>7.76525392359778</v>
      </c>
      <c r="I1579" s="20">
        <v>6.0564978485677203</v>
      </c>
      <c r="J1579" s="20">
        <v>2.34055542095353</v>
      </c>
      <c r="K1579" s="20">
        <v>1.50442849757076</v>
      </c>
      <c r="L1579" s="20">
        <v>7.6203959430005703</v>
      </c>
      <c r="M1579" s="51">
        <v>2.3191102142403301</v>
      </c>
    </row>
    <row r="1580" spans="1:13" x14ac:dyDescent="0.35">
      <c r="A1580" s="19" t="str">
        <f>B3&amp;C1569&amp;D1580</f>
        <v>DISTRIBUCION VOLUMEN X CRITERIO (Consumiciones)Esparragos Ing.5-10MIL</v>
      </c>
      <c r="B1580" s="19">
        <v>0</v>
      </c>
      <c r="C1580" s="19">
        <v>0</v>
      </c>
      <c r="D1580" s="19" t="s">
        <v>11</v>
      </c>
      <c r="E1580" s="20">
        <v>3.1538423739481298</v>
      </c>
      <c r="F1580" s="20">
        <v>6.4214297643418004</v>
      </c>
      <c r="G1580" s="20">
        <v>4.4367867492292898</v>
      </c>
      <c r="H1580" s="20">
        <v>4.9450653779761602</v>
      </c>
      <c r="I1580" s="20">
        <v>16.273864219337</v>
      </c>
      <c r="J1580" s="20">
        <v>6.6103945407961797</v>
      </c>
      <c r="K1580" s="20">
        <v>3.3912593662886299</v>
      </c>
      <c r="L1580" s="20">
        <v>21.690012510917501</v>
      </c>
      <c r="M1580" s="51">
        <v>7.7624391515007796</v>
      </c>
    </row>
    <row r="1581" spans="1:13" x14ac:dyDescent="0.35">
      <c r="A1581" s="19" t="str">
        <f>B3&amp;C1569&amp;D1581</f>
        <v>DISTRIBUCION VOLUMEN X CRITERIO (Consumiciones)Esparragos Ing.10-30MIL</v>
      </c>
      <c r="B1581" s="19">
        <v>0</v>
      </c>
      <c r="C1581" s="19">
        <v>0</v>
      </c>
      <c r="D1581" s="19" t="s">
        <v>12</v>
      </c>
      <c r="E1581" s="20">
        <v>15.241920978898801</v>
      </c>
      <c r="F1581" s="20">
        <v>10.524622903861699</v>
      </c>
      <c r="G1581" s="20">
        <v>17.455987466008899</v>
      </c>
      <c r="H1581" s="20">
        <v>6.7809609367518497</v>
      </c>
      <c r="I1581" s="20">
        <v>8.2070168570844793</v>
      </c>
      <c r="J1581" s="20">
        <v>16.722026254390201</v>
      </c>
      <c r="K1581" s="20">
        <v>22.199078220519102</v>
      </c>
      <c r="L1581" s="20">
        <v>5.0657216596243604</v>
      </c>
      <c r="M1581" s="51">
        <v>19.2150703593035</v>
      </c>
    </row>
    <row r="1582" spans="1:13" x14ac:dyDescent="0.35">
      <c r="A1582" s="19" t="str">
        <f>B3&amp;C1569&amp;D1582</f>
        <v>DISTRIBUCION VOLUMEN X CRITERIO (Consumiciones)Esparragos Ing.30-100MIL</v>
      </c>
      <c r="B1582" s="19">
        <v>0</v>
      </c>
      <c r="C1582" s="19">
        <v>0</v>
      </c>
      <c r="D1582" s="19" t="s">
        <v>13</v>
      </c>
      <c r="E1582" s="20">
        <v>16.7950886717957</v>
      </c>
      <c r="F1582" s="20">
        <v>14.297371397628</v>
      </c>
      <c r="G1582" s="20">
        <v>17.151287782334499</v>
      </c>
      <c r="H1582" s="20">
        <v>11.0978034108554</v>
      </c>
      <c r="I1582" s="20">
        <v>27.436137159140401</v>
      </c>
      <c r="J1582" s="20">
        <v>12.3921313139214</v>
      </c>
      <c r="K1582" s="20">
        <v>25.058170810769202</v>
      </c>
      <c r="L1582" s="20">
        <v>19.949019978125602</v>
      </c>
      <c r="M1582" s="51">
        <v>30.936527743196599</v>
      </c>
    </row>
    <row r="1583" spans="1:13" x14ac:dyDescent="0.35">
      <c r="A1583" s="19" t="str">
        <f>B3&amp;C1569&amp;D1583</f>
        <v>DISTRIBUCION VOLUMEN X CRITERIO (Consumiciones)Esparragos Ing.100-200MIL</v>
      </c>
      <c r="B1583" s="19">
        <v>0</v>
      </c>
      <c r="C1583" s="19">
        <v>0</v>
      </c>
      <c r="D1583" s="19" t="s">
        <v>14</v>
      </c>
      <c r="E1583" s="20">
        <v>30.732361390732599</v>
      </c>
      <c r="F1583" s="20">
        <v>26.0685972099567</v>
      </c>
      <c r="G1583" s="20">
        <v>15.629478364307699</v>
      </c>
      <c r="H1583" s="20">
        <v>14.9090871174943</v>
      </c>
      <c r="I1583" s="20">
        <v>9.0557944606648402</v>
      </c>
      <c r="J1583" s="20">
        <v>13.3786979257086</v>
      </c>
      <c r="K1583" s="20">
        <v>16.161456577972199</v>
      </c>
      <c r="L1583" s="20">
        <v>16.309283258189101</v>
      </c>
      <c r="M1583" s="51">
        <v>9.8255948041171592</v>
      </c>
    </row>
    <row r="1584" spans="1:13" x14ac:dyDescent="0.35">
      <c r="A1584" s="19" t="str">
        <f>B3&amp;C1569&amp;D1584</f>
        <v>DISTRIBUCION VOLUMEN X CRITERIO (Consumiciones)Esparragos Ing.200-500MIL</v>
      </c>
      <c r="B1584" s="19">
        <v>0</v>
      </c>
      <c r="C1584" s="19">
        <v>0</v>
      </c>
      <c r="D1584" s="19" t="s">
        <v>15</v>
      </c>
      <c r="E1584" s="20">
        <v>9.4856756062219407</v>
      </c>
      <c r="F1584" s="20">
        <v>1.5346863921496201</v>
      </c>
      <c r="G1584" s="20">
        <v>5.8790884867280804</v>
      </c>
      <c r="H1584" s="20">
        <v>21.7007987272608</v>
      </c>
      <c r="I1584" s="20">
        <v>5.5713081192745202</v>
      </c>
      <c r="J1584" s="20">
        <v>10.235854545870801</v>
      </c>
      <c r="K1584" s="20">
        <v>5.3859636761043399</v>
      </c>
      <c r="L1584" s="20">
        <v>8.5126171423175894</v>
      </c>
      <c r="M1584" s="51">
        <v>7.3691520296598503</v>
      </c>
    </row>
    <row r="1585" spans="1:13" x14ac:dyDescent="0.35">
      <c r="A1585" s="19" t="str">
        <f>B3&amp;C1569&amp;D1585</f>
        <v>DISTRIBUCION VOLUMEN X CRITERIO (Consumiciones)Esparragos Ing.&gt;500MIL</v>
      </c>
      <c r="B1585" s="19">
        <v>0</v>
      </c>
      <c r="C1585" s="19">
        <v>0</v>
      </c>
      <c r="D1585" s="19" t="s">
        <v>16</v>
      </c>
      <c r="E1585" s="20">
        <v>21.7329541112965</v>
      </c>
      <c r="F1585" s="20">
        <v>32.994362219787398</v>
      </c>
      <c r="G1585" s="20">
        <v>28.425851678423999</v>
      </c>
      <c r="H1585" s="20">
        <v>31.497331676372401</v>
      </c>
      <c r="I1585" s="20">
        <v>21.522898052487999</v>
      </c>
      <c r="J1585" s="20">
        <v>36.734293056379599</v>
      </c>
      <c r="K1585" s="20">
        <v>12.6531679484252</v>
      </c>
      <c r="L1585" s="20">
        <v>15.7802366845282</v>
      </c>
      <c r="M1585" s="51">
        <v>17.8637573213209</v>
      </c>
    </row>
    <row r="1586" spans="1:13" x14ac:dyDescent="0.35">
      <c r="A1586" s="19" t="str">
        <f>B3&amp;C1569&amp;D1586</f>
        <v>DISTRIBUCION VOLUMEN X CRITERIO (Consumiciones)Esparragos Ing.DE 15 A 19 AÑOS</v>
      </c>
      <c r="B1586" s="19">
        <v>0</v>
      </c>
      <c r="C1586" s="19">
        <v>0</v>
      </c>
      <c r="D1586" s="19" t="s">
        <v>39</v>
      </c>
      <c r="E1586" s="20" t="s">
        <v>282</v>
      </c>
      <c r="F1586" s="20" t="s">
        <v>282</v>
      </c>
      <c r="G1586" s="20" t="s">
        <v>282</v>
      </c>
      <c r="H1586" s="20">
        <v>4.3400615131668303</v>
      </c>
      <c r="I1586" s="20" t="s">
        <v>282</v>
      </c>
      <c r="J1586" s="20" t="s">
        <v>282</v>
      </c>
      <c r="K1586" s="20" t="s">
        <v>282</v>
      </c>
      <c r="L1586" s="20" t="s">
        <v>282</v>
      </c>
      <c r="M1586" s="51" t="s">
        <v>282</v>
      </c>
    </row>
    <row r="1587" spans="1:13" x14ac:dyDescent="0.35">
      <c r="A1587" s="19" t="str">
        <f>B3&amp;C1569&amp;D1587</f>
        <v>DISTRIBUCION VOLUMEN X CRITERIO (Consumiciones)Esparragos Ing.DE 20 A 24 AÑOS</v>
      </c>
      <c r="B1587" s="19">
        <v>0</v>
      </c>
      <c r="C1587" s="19">
        <v>0</v>
      </c>
      <c r="D1587" s="19" t="s">
        <v>40</v>
      </c>
      <c r="E1587" s="20">
        <v>0.80258737455825102</v>
      </c>
      <c r="F1587" s="20">
        <v>0.73285354423557203</v>
      </c>
      <c r="G1587" s="20" t="s">
        <v>282</v>
      </c>
      <c r="H1587" s="20" t="s">
        <v>282</v>
      </c>
      <c r="I1587" s="20" t="s">
        <v>282</v>
      </c>
      <c r="J1587" s="20" t="s">
        <v>282</v>
      </c>
      <c r="K1587" s="20" t="s">
        <v>282</v>
      </c>
      <c r="L1587" s="20" t="s">
        <v>282</v>
      </c>
      <c r="M1587" s="51">
        <v>0.81015026744722096</v>
      </c>
    </row>
    <row r="1588" spans="1:13" x14ac:dyDescent="0.35">
      <c r="A1588" s="19" t="str">
        <f>B3&amp;C1569&amp;D1588</f>
        <v>DISTRIBUCION VOLUMEN X CRITERIO (Consumiciones)Esparragos Ing.DE 25 A 34 AÑOS</v>
      </c>
      <c r="B1588" s="19">
        <v>0</v>
      </c>
      <c r="C1588" s="19">
        <v>0</v>
      </c>
      <c r="D1588" s="19" t="s">
        <v>41</v>
      </c>
      <c r="E1588" s="20">
        <v>3.07170555165921</v>
      </c>
      <c r="F1588" s="20">
        <v>7.9495674243593601</v>
      </c>
      <c r="G1588" s="20">
        <v>6.4816996812615102</v>
      </c>
      <c r="H1588" s="20">
        <v>6.5689438355536698</v>
      </c>
      <c r="I1588" s="20">
        <v>13.9960064889195</v>
      </c>
      <c r="J1588" s="20">
        <v>8.7484332642093605</v>
      </c>
      <c r="K1588" s="20">
        <v>2.4852806469605002</v>
      </c>
      <c r="L1588" s="20">
        <v>3.0895333191700298</v>
      </c>
      <c r="M1588" s="51">
        <v>4.0757560645640698</v>
      </c>
    </row>
    <row r="1589" spans="1:13" x14ac:dyDescent="0.35">
      <c r="A1589" s="19" t="str">
        <f>B3&amp;C1569&amp;D1589</f>
        <v>DISTRIBUCION VOLUMEN X CRITERIO (Consumiciones)Esparragos Ing.DE 35 A 49 AÑOS</v>
      </c>
      <c r="B1589" s="19">
        <v>0</v>
      </c>
      <c r="C1589" s="19">
        <v>0</v>
      </c>
      <c r="D1589" s="19" t="s">
        <v>42</v>
      </c>
      <c r="E1589" s="20">
        <v>19.8037297899569</v>
      </c>
      <c r="F1589" s="20">
        <v>8.5271900169791301</v>
      </c>
      <c r="G1589" s="20">
        <v>18.427790007391401</v>
      </c>
      <c r="H1589" s="20">
        <v>11.0136419400273</v>
      </c>
      <c r="I1589" s="20">
        <v>10.309531409882201</v>
      </c>
      <c r="J1589" s="20">
        <v>14.9163882948382</v>
      </c>
      <c r="K1589" s="20">
        <v>9.6446618486469404</v>
      </c>
      <c r="L1589" s="20">
        <v>12.4371896859681</v>
      </c>
      <c r="M1589" s="51">
        <v>15.852912601547001</v>
      </c>
    </row>
    <row r="1590" spans="1:13" x14ac:dyDescent="0.35">
      <c r="A1590" s="19" t="str">
        <f>B3&amp;C1569&amp;D1590</f>
        <v>DISTRIBUCION VOLUMEN X CRITERIO (Consumiciones)Esparragos Ing.DE 50 A 59 AÑOS</v>
      </c>
      <c r="B1590" s="19">
        <v>0</v>
      </c>
      <c r="C1590" s="19">
        <v>0</v>
      </c>
      <c r="D1590" s="19" t="s">
        <v>43</v>
      </c>
      <c r="E1590" s="20">
        <v>32.477160508775697</v>
      </c>
      <c r="F1590" s="20">
        <v>27.100544420293001</v>
      </c>
      <c r="G1590" s="20">
        <v>30.869429013326201</v>
      </c>
      <c r="H1590" s="20">
        <v>29.186732714616301</v>
      </c>
      <c r="I1590" s="20">
        <v>20.109174120556101</v>
      </c>
      <c r="J1590" s="20">
        <v>27.732878463273</v>
      </c>
      <c r="K1590" s="20">
        <v>39.772150057572297</v>
      </c>
      <c r="L1590" s="20">
        <v>37.567012093887001</v>
      </c>
      <c r="M1590" s="51">
        <v>32.354557083783199</v>
      </c>
    </row>
    <row r="1591" spans="1:13" x14ac:dyDescent="0.35">
      <c r="A1591" s="19" t="str">
        <f>B3&amp;C1569&amp;D1591</f>
        <v>DISTRIBUCION VOLUMEN X CRITERIO (Consumiciones)Esparragos Ing.DE 60 A 75 AÑOS</v>
      </c>
      <c r="B1591" s="19">
        <v>0</v>
      </c>
      <c r="C1591" s="19">
        <v>0</v>
      </c>
      <c r="D1591" s="19" t="s">
        <v>44</v>
      </c>
      <c r="E1591" s="20">
        <v>43.844816775049999</v>
      </c>
      <c r="F1591" s="20">
        <v>55.689843645224698</v>
      </c>
      <c r="G1591" s="20">
        <v>44.221085319450303</v>
      </c>
      <c r="H1591" s="20">
        <v>48.890619996635998</v>
      </c>
      <c r="I1591" s="20">
        <v>55.5852879806422</v>
      </c>
      <c r="J1591" s="20">
        <v>48.602290438953098</v>
      </c>
      <c r="K1591" s="20">
        <v>48.097906597879899</v>
      </c>
      <c r="L1591" s="20">
        <v>46.9062625404244</v>
      </c>
      <c r="M1591" s="51">
        <v>46.906637023563199</v>
      </c>
    </row>
    <row r="1592" spans="1:13" x14ac:dyDescent="0.35">
      <c r="A1592" s="19" t="str">
        <f>B3&amp;C1569&amp;D1592</f>
        <v>DISTRIBUCION VOLUMEN X CRITERIO (Consumiciones)Esparragos Ing.NIVEL ALTO</v>
      </c>
      <c r="B1592" s="19">
        <v>0</v>
      </c>
      <c r="C1592" s="19">
        <v>0</v>
      </c>
      <c r="D1592" s="19" t="s">
        <v>256</v>
      </c>
      <c r="E1592" s="20">
        <v>45.7398767865376</v>
      </c>
      <c r="F1592" s="20">
        <v>27.244313509163899</v>
      </c>
      <c r="G1592" s="20">
        <v>31.8020025109805</v>
      </c>
      <c r="H1592" s="20">
        <v>34.761360028734302</v>
      </c>
      <c r="I1592" s="20">
        <v>22.459276498761799</v>
      </c>
      <c r="J1592" s="20">
        <v>36.738695178555403</v>
      </c>
      <c r="K1592" s="20">
        <v>24.632947886096002</v>
      </c>
      <c r="L1592" s="20">
        <v>24.355203833533999</v>
      </c>
      <c r="M1592" s="51">
        <v>32.474291909060497</v>
      </c>
    </row>
    <row r="1593" spans="1:13" x14ac:dyDescent="0.35">
      <c r="A1593" s="19" t="str">
        <f>B3&amp;C1569&amp;D1593</f>
        <v>DISTRIBUCION VOLUMEN X CRITERIO (Consumiciones)Esparragos Ing.NIVEL MEDIO ALTO</v>
      </c>
      <c r="B1593" s="19">
        <v>0</v>
      </c>
      <c r="C1593" s="19">
        <v>0</v>
      </c>
      <c r="D1593" s="19" t="s">
        <v>257</v>
      </c>
      <c r="E1593" s="20">
        <v>15.5949905825378</v>
      </c>
      <c r="F1593" s="20">
        <v>13.409500089830001</v>
      </c>
      <c r="G1593" s="20">
        <v>17.319270930936799</v>
      </c>
      <c r="H1593" s="20">
        <v>11.065787368809801</v>
      </c>
      <c r="I1593" s="20">
        <v>18.659586195246</v>
      </c>
      <c r="J1593" s="20">
        <v>15.688095097285499</v>
      </c>
      <c r="K1593" s="20">
        <v>11.2091627834718</v>
      </c>
      <c r="L1593" s="20">
        <v>22.485018372951199</v>
      </c>
      <c r="M1593" s="51">
        <v>11.9498157006214</v>
      </c>
    </row>
    <row r="1594" spans="1:13" x14ac:dyDescent="0.35">
      <c r="A1594" s="19" t="str">
        <f>B3&amp;C1569&amp;D1594</f>
        <v>DISTRIBUCION VOLUMEN X CRITERIO (Consumiciones)Esparragos Ing.NIVEL MEDIO</v>
      </c>
      <c r="B1594" s="19">
        <v>0</v>
      </c>
      <c r="C1594" s="19">
        <v>0</v>
      </c>
      <c r="D1594" s="19" t="s">
        <v>258</v>
      </c>
      <c r="E1594" s="20">
        <v>18.525729268475601</v>
      </c>
      <c r="F1594" s="20">
        <v>42.128553028788602</v>
      </c>
      <c r="G1594" s="20">
        <v>21.315634754479699</v>
      </c>
      <c r="H1594" s="20">
        <v>23.867822149075501</v>
      </c>
      <c r="I1594" s="20">
        <v>24.530186831918201</v>
      </c>
      <c r="J1594" s="20">
        <v>22.739684344470099</v>
      </c>
      <c r="K1594" s="20">
        <v>36.8105648934283</v>
      </c>
      <c r="L1594" s="20">
        <v>16.881264310837299</v>
      </c>
      <c r="M1594" s="51">
        <v>24.711814117842</v>
      </c>
    </row>
    <row r="1595" spans="1:13" x14ac:dyDescent="0.35">
      <c r="A1595" s="19" t="str">
        <f>B3&amp;C1569&amp;D1595</f>
        <v>DISTRIBUCION VOLUMEN X CRITERIO (Consumiciones)Esparragos Ing.NIVEL MEDIO BAJO</v>
      </c>
      <c r="B1595" s="19">
        <v>0</v>
      </c>
      <c r="C1595" s="19">
        <v>0</v>
      </c>
      <c r="D1595" s="19" t="s">
        <v>259</v>
      </c>
      <c r="E1595" s="20">
        <v>11.8338388660581</v>
      </c>
      <c r="F1595" s="20">
        <v>9.79168617200291</v>
      </c>
      <c r="G1595" s="20">
        <v>11.0695755542133</v>
      </c>
      <c r="H1595" s="20">
        <v>7.7552249011709096</v>
      </c>
      <c r="I1595" s="20">
        <v>19.204706460428199</v>
      </c>
      <c r="J1595" s="20">
        <v>7.4332861484340302</v>
      </c>
      <c r="K1595" s="20">
        <v>14.975172738146901</v>
      </c>
      <c r="L1595" s="20">
        <v>14.9636750623579</v>
      </c>
      <c r="M1595" s="51">
        <v>4.4255928238316304</v>
      </c>
    </row>
    <row r="1596" spans="1:13" x14ac:dyDescent="0.35">
      <c r="A1596" s="19" t="str">
        <f>B3&amp;C1569&amp;D1596</f>
        <v>DISTRIBUCION VOLUMEN X CRITERIO (Consumiciones)Esparragos Ing.HOMBRE</v>
      </c>
      <c r="B1596" s="19">
        <v>0</v>
      </c>
      <c r="C1596" s="19">
        <v>0</v>
      </c>
      <c r="D1596" s="19" t="s">
        <v>21</v>
      </c>
      <c r="E1596" s="20">
        <v>45.486777347024102</v>
      </c>
      <c r="F1596" s="20">
        <v>63.176951145142503</v>
      </c>
      <c r="G1596" s="20">
        <v>62.270788578175399</v>
      </c>
      <c r="H1596" s="20">
        <v>61.123557830690899</v>
      </c>
      <c r="I1596" s="20">
        <v>56.443524125604803</v>
      </c>
      <c r="J1596" s="20">
        <v>57.996361929798802</v>
      </c>
      <c r="K1596" s="20">
        <v>63.461379013118098</v>
      </c>
      <c r="L1596" s="20">
        <v>47.608250910779098</v>
      </c>
      <c r="M1596" s="51">
        <v>39.6392789152479</v>
      </c>
    </row>
    <row r="1597" spans="1:13" x14ac:dyDescent="0.35">
      <c r="A1597" s="19" t="str">
        <f>B3&amp;C1569&amp;D1597</f>
        <v>DISTRIBUCION VOLUMEN X CRITERIO (Consumiciones)Esparragos Ing.MUJER</v>
      </c>
      <c r="B1597" s="19">
        <v>0</v>
      </c>
      <c r="C1597" s="19">
        <v>0</v>
      </c>
      <c r="D1597" s="19" t="s">
        <v>22</v>
      </c>
      <c r="E1597" s="20">
        <v>54.513222652975898</v>
      </c>
      <c r="F1597" s="20">
        <v>36.823048854857497</v>
      </c>
      <c r="G1597" s="20">
        <v>37.729223486112801</v>
      </c>
      <c r="H1597" s="20">
        <v>38.876442169309101</v>
      </c>
      <c r="I1597" s="20">
        <v>43.556475874395197</v>
      </c>
      <c r="J1597" s="20">
        <v>42.003618992748699</v>
      </c>
      <c r="K1597" s="20">
        <v>36.538620986881902</v>
      </c>
      <c r="L1597" s="20">
        <v>52.391749089220902</v>
      </c>
      <c r="M1597" s="51">
        <v>60.360745234575703</v>
      </c>
    </row>
    <row r="1598" spans="1:13" x14ac:dyDescent="0.35">
      <c r="A1598" s="19" t="str">
        <f>B3&amp;C1598&amp;D1598</f>
        <v>DISTRIBUCION VOLUMEN X CRITERIO (Consumiciones)Otras hortalizas Ing.T.ESPAÑA</v>
      </c>
      <c r="B1598" s="19">
        <v>0</v>
      </c>
      <c r="C1598" s="19" t="s">
        <v>166</v>
      </c>
      <c r="D1598" s="19" t="s">
        <v>36</v>
      </c>
      <c r="E1598" s="20">
        <v>100</v>
      </c>
      <c r="F1598" s="20">
        <v>100</v>
      </c>
      <c r="G1598" s="20">
        <v>100</v>
      </c>
      <c r="H1598" s="20">
        <v>100</v>
      </c>
      <c r="I1598" s="20">
        <v>100</v>
      </c>
      <c r="J1598" s="20">
        <v>100</v>
      </c>
      <c r="K1598" s="20">
        <v>100</v>
      </c>
      <c r="L1598" s="20">
        <v>100</v>
      </c>
      <c r="M1598" s="51">
        <v>100</v>
      </c>
    </row>
    <row r="1599" spans="1:13" x14ac:dyDescent="0.35">
      <c r="A1599" s="19" t="str">
        <f>B3&amp;C1598&amp;D1599</f>
        <v>DISTRIBUCION VOLUMEN X CRITERIO (Consumiciones)Otras hortalizas Ing.BCN AM</v>
      </c>
      <c r="B1599" s="19">
        <v>0</v>
      </c>
      <c r="C1599" s="19">
        <v>0</v>
      </c>
      <c r="D1599" s="19" t="s">
        <v>1</v>
      </c>
      <c r="E1599" s="20">
        <v>9.6833461256326494</v>
      </c>
      <c r="F1599" s="20">
        <v>6.5278058001985801</v>
      </c>
      <c r="G1599" s="20">
        <v>8.3481836138783905</v>
      </c>
      <c r="H1599" s="20">
        <v>8.3780377610497503</v>
      </c>
      <c r="I1599" s="20">
        <v>8.4057296743791898</v>
      </c>
      <c r="J1599" s="20">
        <v>7.9312865978990201</v>
      </c>
      <c r="K1599" s="20">
        <v>7.4276836007910596</v>
      </c>
      <c r="L1599" s="20">
        <v>7.9518783372600996</v>
      </c>
      <c r="M1599" s="51">
        <v>6.56812539145161</v>
      </c>
    </row>
    <row r="1600" spans="1:13" x14ac:dyDescent="0.35">
      <c r="A1600" s="19" t="str">
        <f>B3&amp;C1598&amp;D1600</f>
        <v>DISTRIBUCION VOLUMEN X CRITERIO (Consumiciones)Otras hortalizas Ing.REST.CAT ARAGON</v>
      </c>
      <c r="B1600" s="19">
        <v>0</v>
      </c>
      <c r="C1600" s="19">
        <v>0</v>
      </c>
      <c r="D1600" s="19" t="s">
        <v>2</v>
      </c>
      <c r="E1600" s="20">
        <v>10.502626905745799</v>
      </c>
      <c r="F1600" s="20">
        <v>14.9972615948693</v>
      </c>
      <c r="G1600" s="20">
        <v>8.7984303570012905</v>
      </c>
      <c r="H1600" s="20">
        <v>10.898578910576701</v>
      </c>
      <c r="I1600" s="20">
        <v>10.465110856373499</v>
      </c>
      <c r="J1600" s="20">
        <v>9.6031198691387694</v>
      </c>
      <c r="K1600" s="20">
        <v>13.1135764596951</v>
      </c>
      <c r="L1600" s="20">
        <v>12.1849641263038</v>
      </c>
      <c r="M1600" s="51">
        <v>12.4432241053354</v>
      </c>
    </row>
    <row r="1601" spans="1:13" x14ac:dyDescent="0.35">
      <c r="A1601" s="19" t="str">
        <f>B3&amp;C1598&amp;D1601</f>
        <v>DISTRIBUCION VOLUMEN X CRITERIO (Consumiciones)Otras hortalizas Ing.LEVANTE</v>
      </c>
      <c r="B1601" s="19">
        <v>0</v>
      </c>
      <c r="C1601" s="19">
        <v>0</v>
      </c>
      <c r="D1601" s="19" t="s">
        <v>3</v>
      </c>
      <c r="E1601" s="20">
        <v>17.558436261778599</v>
      </c>
      <c r="F1601" s="20">
        <v>16.260531159090199</v>
      </c>
      <c r="G1601" s="20">
        <v>18.681922680548599</v>
      </c>
      <c r="H1601" s="20">
        <v>16.527213916620799</v>
      </c>
      <c r="I1601" s="20">
        <v>17.897071277022899</v>
      </c>
      <c r="J1601" s="20">
        <v>19.3980743537617</v>
      </c>
      <c r="K1601" s="20">
        <v>17.6035532580748</v>
      </c>
      <c r="L1601" s="20">
        <v>17.670192865515101</v>
      </c>
      <c r="M1601" s="51">
        <v>18.7858069000978</v>
      </c>
    </row>
    <row r="1602" spans="1:13" x14ac:dyDescent="0.35">
      <c r="A1602" s="19" t="str">
        <f>B3&amp;C1598&amp;D1602</f>
        <v>DISTRIBUCION VOLUMEN X CRITERIO (Consumiciones)Otras hortalizas Ing.ANDALUCIA</v>
      </c>
      <c r="B1602" s="19">
        <v>0</v>
      </c>
      <c r="C1602" s="19">
        <v>0</v>
      </c>
      <c r="D1602" s="19" t="s">
        <v>4</v>
      </c>
      <c r="E1602" s="20">
        <v>18.991018956205</v>
      </c>
      <c r="F1602" s="20">
        <v>19.520980863565899</v>
      </c>
      <c r="G1602" s="20">
        <v>20.971893745210501</v>
      </c>
      <c r="H1602" s="20">
        <v>19.852143231743799</v>
      </c>
      <c r="I1602" s="20">
        <v>21.033718677757602</v>
      </c>
      <c r="J1602" s="20">
        <v>20.091775233968502</v>
      </c>
      <c r="K1602" s="20">
        <v>21.732772206592699</v>
      </c>
      <c r="L1602" s="20">
        <v>20.961412097604899</v>
      </c>
      <c r="M1602" s="51">
        <v>21.6801955344337</v>
      </c>
    </row>
    <row r="1603" spans="1:13" x14ac:dyDescent="0.35">
      <c r="A1603" s="19" t="str">
        <f>B3&amp;C1598&amp;D1603</f>
        <v>DISTRIBUCION VOLUMEN X CRITERIO (Consumiciones)Otras hortalizas Ing.MDD AM</v>
      </c>
      <c r="B1603" s="19">
        <v>0</v>
      </c>
      <c r="C1603" s="19">
        <v>0</v>
      </c>
      <c r="D1603" s="19" t="s">
        <v>5</v>
      </c>
      <c r="E1603" s="20">
        <v>19.347383148718301</v>
      </c>
      <c r="F1603" s="20">
        <v>18.934477638158199</v>
      </c>
      <c r="G1603" s="20">
        <v>18.291345162909899</v>
      </c>
      <c r="H1603" s="20">
        <v>19.0698303499228</v>
      </c>
      <c r="I1603" s="20">
        <v>16.0386700749401</v>
      </c>
      <c r="J1603" s="20">
        <v>20.244112217397099</v>
      </c>
      <c r="K1603" s="20">
        <v>17.3338788787547</v>
      </c>
      <c r="L1603" s="20">
        <v>21.313903721155999</v>
      </c>
      <c r="M1603" s="51">
        <v>17.619637582013201</v>
      </c>
    </row>
    <row r="1604" spans="1:13" x14ac:dyDescent="0.35">
      <c r="A1604" s="19" t="str">
        <f>B3&amp;C1598&amp;D1604</f>
        <v>DISTRIBUCION VOLUMEN X CRITERIO (Consumiciones)Otras hortalizas Ing.RTO CENTRO</v>
      </c>
      <c r="B1604" s="19">
        <v>0</v>
      </c>
      <c r="C1604" s="19">
        <v>0</v>
      </c>
      <c r="D1604" s="19" t="s">
        <v>6</v>
      </c>
      <c r="E1604" s="20">
        <v>8.1334870297413904</v>
      </c>
      <c r="F1604" s="20">
        <v>8.0288388337199308</v>
      </c>
      <c r="G1604" s="20">
        <v>11.164267499933899</v>
      </c>
      <c r="H1604" s="20">
        <v>11.061565141920999</v>
      </c>
      <c r="I1604" s="20">
        <v>8.7951334965417605</v>
      </c>
      <c r="J1604" s="20">
        <v>8.3298743694231305</v>
      </c>
      <c r="K1604" s="20">
        <v>9.6914435544296609</v>
      </c>
      <c r="L1604" s="20">
        <v>8.0548050625717806</v>
      </c>
      <c r="M1604" s="51">
        <v>9.8365514649108192</v>
      </c>
    </row>
    <row r="1605" spans="1:13" x14ac:dyDescent="0.35">
      <c r="A1605" s="19" t="str">
        <f>B3&amp;C1598&amp;D1605</f>
        <v>DISTRIBUCION VOLUMEN X CRITERIO (Consumiciones)Otras hortalizas Ing.NORTE-CENTRO</v>
      </c>
      <c r="B1605" s="19">
        <v>0</v>
      </c>
      <c r="C1605" s="19">
        <v>0</v>
      </c>
      <c r="D1605" s="19" t="s">
        <v>7</v>
      </c>
      <c r="E1605" s="20">
        <v>8.6364526717968104</v>
      </c>
      <c r="F1605" s="20">
        <v>8.6445412132597301</v>
      </c>
      <c r="G1605" s="20">
        <v>8.0366894141585004</v>
      </c>
      <c r="H1605" s="20">
        <v>7.06738688667288</v>
      </c>
      <c r="I1605" s="20">
        <v>9.4491367572476008</v>
      </c>
      <c r="J1605" s="20">
        <v>9.1407608841590893</v>
      </c>
      <c r="K1605" s="20">
        <v>7.8165730044080997</v>
      </c>
      <c r="L1605" s="20">
        <v>5.4116417839764202</v>
      </c>
      <c r="M1605" s="51">
        <v>7.3599742352206903</v>
      </c>
    </row>
    <row r="1606" spans="1:13" x14ac:dyDescent="0.35">
      <c r="A1606" s="19" t="str">
        <f>B3&amp;C1598&amp;D1606</f>
        <v>DISTRIBUCION VOLUMEN X CRITERIO (Consumiciones)Otras hortalizas Ing.NOROESTE</v>
      </c>
      <c r="B1606" s="19">
        <v>0</v>
      </c>
      <c r="C1606" s="19">
        <v>0</v>
      </c>
      <c r="D1606" s="19" t="s">
        <v>8</v>
      </c>
      <c r="E1606" s="20">
        <v>7.1472545648682901</v>
      </c>
      <c r="F1606" s="20">
        <v>7.0855628971381197</v>
      </c>
      <c r="G1606" s="20">
        <v>5.7072741326004799</v>
      </c>
      <c r="H1606" s="20">
        <v>7.1452517668829598</v>
      </c>
      <c r="I1606" s="20">
        <v>7.9154302908367002</v>
      </c>
      <c r="J1606" s="20">
        <v>5.2609884345131901</v>
      </c>
      <c r="K1606" s="20">
        <v>5.28053099223016</v>
      </c>
      <c r="L1606" s="20">
        <v>6.4512034855498896</v>
      </c>
      <c r="M1606" s="51">
        <v>5.7064901470517899</v>
      </c>
    </row>
    <row r="1607" spans="1:13" x14ac:dyDescent="0.35">
      <c r="A1607" s="19" t="str">
        <f>B3&amp;C1598&amp;D1607</f>
        <v>DISTRIBUCION VOLUMEN X CRITERIO (Consumiciones)Otras hortalizas Ing.&lt;2MIL</v>
      </c>
      <c r="B1607" s="19">
        <v>0</v>
      </c>
      <c r="C1607" s="19">
        <v>0</v>
      </c>
      <c r="D1607" s="19" t="s">
        <v>9</v>
      </c>
      <c r="E1607" s="20">
        <v>4.1680857150140103</v>
      </c>
      <c r="F1607" s="20">
        <v>4.1517731979516599</v>
      </c>
      <c r="G1607" s="20">
        <v>3.5237593478318301</v>
      </c>
      <c r="H1607" s="20">
        <v>4.1939247646545699</v>
      </c>
      <c r="I1607" s="20">
        <v>5.6452580578035398</v>
      </c>
      <c r="J1607" s="20">
        <v>4.0993087914390296</v>
      </c>
      <c r="K1607" s="20">
        <v>5.8269182432042701</v>
      </c>
      <c r="L1607" s="20">
        <v>3.5568532967098001</v>
      </c>
      <c r="M1607" s="51">
        <v>6.5509192103918501</v>
      </c>
    </row>
    <row r="1608" spans="1:13" x14ac:dyDescent="0.35">
      <c r="A1608" s="19" t="str">
        <f>B3&amp;C1598&amp;D1608</f>
        <v>DISTRIBUCION VOLUMEN X CRITERIO (Consumiciones)Otras hortalizas Ing.2-5MIL</v>
      </c>
      <c r="B1608" s="19">
        <v>0</v>
      </c>
      <c r="C1608" s="19">
        <v>0</v>
      </c>
      <c r="D1608" s="19" t="s">
        <v>10</v>
      </c>
      <c r="E1608" s="20">
        <v>4.0025116334397302</v>
      </c>
      <c r="F1608" s="20">
        <v>5.0911924160503697</v>
      </c>
      <c r="G1608" s="20">
        <v>2.9158397854292701</v>
      </c>
      <c r="H1608" s="20">
        <v>3.0777743933717798</v>
      </c>
      <c r="I1608" s="20">
        <v>4.39315961246822</v>
      </c>
      <c r="J1608" s="20">
        <v>4.2858902411552</v>
      </c>
      <c r="K1608" s="20">
        <v>3.8882843323758398</v>
      </c>
      <c r="L1608" s="20">
        <v>3.9106443057906999</v>
      </c>
      <c r="M1608" s="51">
        <v>4.0349464838345099</v>
      </c>
    </row>
    <row r="1609" spans="1:13" x14ac:dyDescent="0.35">
      <c r="A1609" s="19" t="str">
        <f>B3&amp;C1598&amp;D1609</f>
        <v>DISTRIBUCION VOLUMEN X CRITERIO (Consumiciones)Otras hortalizas Ing.5-10MIL</v>
      </c>
      <c r="B1609" s="19">
        <v>0</v>
      </c>
      <c r="C1609" s="19">
        <v>0</v>
      </c>
      <c r="D1609" s="19" t="s">
        <v>11</v>
      </c>
      <c r="E1609" s="20">
        <v>7.0686235580340799</v>
      </c>
      <c r="F1609" s="20">
        <v>7.6169875023420097</v>
      </c>
      <c r="G1609" s="20">
        <v>6.9737154163253496</v>
      </c>
      <c r="H1609" s="20">
        <v>8.7558569517787994</v>
      </c>
      <c r="I1609" s="20">
        <v>8.4230786274800007</v>
      </c>
      <c r="J1609" s="20">
        <v>6.8079452564491998</v>
      </c>
      <c r="K1609" s="20">
        <v>10.386257814445001</v>
      </c>
      <c r="L1609" s="20">
        <v>7.3784763742703898</v>
      </c>
      <c r="M1609" s="51">
        <v>6.15153940053575</v>
      </c>
    </row>
    <row r="1610" spans="1:13" x14ac:dyDescent="0.35">
      <c r="A1610" s="19" t="str">
        <f>B3&amp;C1598&amp;D1610</f>
        <v>DISTRIBUCION VOLUMEN X CRITERIO (Consumiciones)Otras hortalizas Ing.10-30MIL</v>
      </c>
      <c r="B1610" s="19">
        <v>0</v>
      </c>
      <c r="C1610" s="19">
        <v>0</v>
      </c>
      <c r="D1610" s="19" t="s">
        <v>12</v>
      </c>
      <c r="E1610" s="20">
        <v>13.189066407610801</v>
      </c>
      <c r="F1610" s="20">
        <v>13.802020884483101</v>
      </c>
      <c r="G1610" s="20">
        <v>16.695657056787301</v>
      </c>
      <c r="H1610" s="20">
        <v>15.3955533365747</v>
      </c>
      <c r="I1610" s="20">
        <v>15.988664333949499</v>
      </c>
      <c r="J1610" s="20">
        <v>16.9829366177491</v>
      </c>
      <c r="K1610" s="20">
        <v>16.822415102482498</v>
      </c>
      <c r="L1610" s="20">
        <v>17.220898499934901</v>
      </c>
      <c r="M1610" s="51">
        <v>17.451585436638599</v>
      </c>
    </row>
    <row r="1611" spans="1:13" x14ac:dyDescent="0.35">
      <c r="A1611" s="19" t="str">
        <f>B3&amp;C1598&amp;D1611</f>
        <v>DISTRIBUCION VOLUMEN X CRITERIO (Consumiciones)Otras hortalizas Ing.30-100MIL</v>
      </c>
      <c r="B1611" s="19">
        <v>0</v>
      </c>
      <c r="C1611" s="19">
        <v>0</v>
      </c>
      <c r="D1611" s="19" t="s">
        <v>13</v>
      </c>
      <c r="E1611" s="20">
        <v>21.084262073145499</v>
      </c>
      <c r="F1611" s="20">
        <v>26.117784572495999</v>
      </c>
      <c r="G1611" s="20">
        <v>24.614212007504701</v>
      </c>
      <c r="H1611" s="20">
        <v>22.374416057208101</v>
      </c>
      <c r="I1611" s="20">
        <v>23.467942894217401</v>
      </c>
      <c r="J1611" s="20">
        <v>20.315955329278001</v>
      </c>
      <c r="K1611" s="20">
        <v>22.244206095424001</v>
      </c>
      <c r="L1611" s="20">
        <v>21.590933308075702</v>
      </c>
      <c r="M1611" s="51">
        <v>24.324151628813901</v>
      </c>
    </row>
    <row r="1612" spans="1:13" x14ac:dyDescent="0.35">
      <c r="A1612" s="19" t="str">
        <f>B3&amp;C1598&amp;D1612</f>
        <v>DISTRIBUCION VOLUMEN X CRITERIO (Consumiciones)Otras hortalizas Ing.100-200MIL</v>
      </c>
      <c r="B1612" s="19">
        <v>0</v>
      </c>
      <c r="C1612" s="19">
        <v>0</v>
      </c>
      <c r="D1612" s="19" t="s">
        <v>14</v>
      </c>
      <c r="E1612" s="20">
        <v>10.016687578063699</v>
      </c>
      <c r="F1612" s="20">
        <v>7.7543367831787702</v>
      </c>
      <c r="G1612" s="20">
        <v>9.0375201490368102</v>
      </c>
      <c r="H1612" s="20">
        <v>7.7907176434678398</v>
      </c>
      <c r="I1612" s="20">
        <v>6.9239617675443599</v>
      </c>
      <c r="J1612" s="20">
        <v>9.9752086593782696</v>
      </c>
      <c r="K1612" s="20">
        <v>8.5220286877590308</v>
      </c>
      <c r="L1612" s="20">
        <v>12.478484661923</v>
      </c>
      <c r="M1612" s="51">
        <v>9.1270562131477995</v>
      </c>
    </row>
    <row r="1613" spans="1:13" x14ac:dyDescent="0.35">
      <c r="A1613" s="19" t="str">
        <f>B3&amp;C1598&amp;D1613</f>
        <v>DISTRIBUCION VOLUMEN X CRITERIO (Consumiciones)Otras hortalizas Ing.200-500MIL</v>
      </c>
      <c r="B1613" s="19">
        <v>0</v>
      </c>
      <c r="C1613" s="19">
        <v>0</v>
      </c>
      <c r="D1613" s="19" t="s">
        <v>15</v>
      </c>
      <c r="E1613" s="20">
        <v>18.5020038121996</v>
      </c>
      <c r="F1613" s="20">
        <v>16.288717755860901</v>
      </c>
      <c r="G1613" s="20">
        <v>16.365989086488899</v>
      </c>
      <c r="H1613" s="20">
        <v>16.6408481802906</v>
      </c>
      <c r="I1613" s="20">
        <v>16.656641574651498</v>
      </c>
      <c r="J1613" s="20">
        <v>15.4321207208688</v>
      </c>
      <c r="K1613" s="20">
        <v>13.715624586245699</v>
      </c>
      <c r="L1613" s="20">
        <v>14.620447710832</v>
      </c>
      <c r="M1613" s="51">
        <v>15.360930979938599</v>
      </c>
    </row>
    <row r="1614" spans="1:13" x14ac:dyDescent="0.35">
      <c r="A1614" s="19" t="str">
        <f>B3&amp;C1598&amp;D1614</f>
        <v>DISTRIBUCION VOLUMEN X CRITERIO (Consumiciones)Otras hortalizas Ing.&gt;500MIL</v>
      </c>
      <c r="B1614" s="19">
        <v>0</v>
      </c>
      <c r="C1614" s="19">
        <v>0</v>
      </c>
      <c r="D1614" s="19" t="s">
        <v>16</v>
      </c>
      <c r="E1614" s="20">
        <v>21.9687603553899</v>
      </c>
      <c r="F1614" s="20">
        <v>19.177191387892101</v>
      </c>
      <c r="G1614" s="20">
        <v>19.873292286552299</v>
      </c>
      <c r="H1614" s="20">
        <v>21.770894334950398</v>
      </c>
      <c r="I1614" s="20">
        <v>18.501284291091501</v>
      </c>
      <c r="J1614" s="20">
        <v>22.1006327757345</v>
      </c>
      <c r="K1614" s="20">
        <v>18.594277093039899</v>
      </c>
      <c r="L1614" s="20">
        <v>19.2432633224015</v>
      </c>
      <c r="M1614" s="51">
        <v>16.998889944553</v>
      </c>
    </row>
    <row r="1615" spans="1:13" x14ac:dyDescent="0.35">
      <c r="A1615" s="19" t="str">
        <f>B3&amp;C1598&amp;D1615</f>
        <v>DISTRIBUCION VOLUMEN X CRITERIO (Consumiciones)Otras hortalizas Ing.DE 15 A 19 AÑOS</v>
      </c>
      <c r="B1615" s="19">
        <v>0</v>
      </c>
      <c r="C1615" s="19">
        <v>0</v>
      </c>
      <c r="D1615" s="19" t="s">
        <v>39</v>
      </c>
      <c r="E1615" s="20">
        <v>1.88184900177582</v>
      </c>
      <c r="F1615" s="20">
        <v>2.0730004354746701</v>
      </c>
      <c r="G1615" s="20">
        <v>4.0531009697962599</v>
      </c>
      <c r="H1615" s="20">
        <v>2.4536525776960101</v>
      </c>
      <c r="I1615" s="20">
        <v>2.1231741412080298</v>
      </c>
      <c r="J1615" s="20">
        <v>1.3469255312699999</v>
      </c>
      <c r="K1615" s="20">
        <v>2.4430651722547698</v>
      </c>
      <c r="L1615" s="20">
        <v>1.3153818831914601</v>
      </c>
      <c r="M1615" s="51">
        <v>2.8966775742426001</v>
      </c>
    </row>
    <row r="1616" spans="1:13" x14ac:dyDescent="0.35">
      <c r="A1616" s="19" t="str">
        <f>B3&amp;C1598&amp;D1616</f>
        <v>DISTRIBUCION VOLUMEN X CRITERIO (Consumiciones)Otras hortalizas Ing.DE 20 A 24 AÑOS</v>
      </c>
      <c r="B1616" s="19">
        <v>0</v>
      </c>
      <c r="C1616" s="19">
        <v>0</v>
      </c>
      <c r="D1616" s="19" t="s">
        <v>40</v>
      </c>
      <c r="E1616" s="20">
        <v>1.8565038221124599</v>
      </c>
      <c r="F1616" s="20">
        <v>2.3607077340931402</v>
      </c>
      <c r="G1616" s="20">
        <v>1.7786050260285899</v>
      </c>
      <c r="H1616" s="20">
        <v>2.1560034512444801</v>
      </c>
      <c r="I1616" s="20">
        <v>2.4889222088591199</v>
      </c>
      <c r="J1616" s="20">
        <v>2.01933975408366</v>
      </c>
      <c r="K1616" s="20">
        <v>1.8891492749157399</v>
      </c>
      <c r="L1616" s="20">
        <v>1.7755836875318201</v>
      </c>
      <c r="M1616" s="51">
        <v>3.0920511924894498</v>
      </c>
    </row>
    <row r="1617" spans="1:13" x14ac:dyDescent="0.35">
      <c r="A1617" s="19" t="str">
        <f>B3&amp;C1598&amp;D1617</f>
        <v>DISTRIBUCION VOLUMEN X CRITERIO (Consumiciones)Otras hortalizas Ing.DE 25 A 34 AÑOS</v>
      </c>
      <c r="B1617" s="19">
        <v>0</v>
      </c>
      <c r="C1617" s="19">
        <v>0</v>
      </c>
      <c r="D1617" s="19" t="s">
        <v>41</v>
      </c>
      <c r="E1617" s="20">
        <v>10.924413654811801</v>
      </c>
      <c r="F1617" s="20">
        <v>11.465857540829701</v>
      </c>
      <c r="G1617" s="20">
        <v>11.2331458261766</v>
      </c>
      <c r="H1617" s="20">
        <v>10.548699124253099</v>
      </c>
      <c r="I1617" s="20">
        <v>11.2303058881567</v>
      </c>
      <c r="J1617" s="20">
        <v>9.7681692886133007</v>
      </c>
      <c r="K1617" s="20">
        <v>8.6493596466348102</v>
      </c>
      <c r="L1617" s="20">
        <v>9.3450667748008005</v>
      </c>
      <c r="M1617" s="51">
        <v>8.2909981300379503</v>
      </c>
    </row>
    <row r="1618" spans="1:13" x14ac:dyDescent="0.35">
      <c r="A1618" s="19" t="str">
        <f>B3&amp;C1598&amp;D1618</f>
        <v>DISTRIBUCION VOLUMEN X CRITERIO (Consumiciones)Otras hortalizas Ing.DE 35 A 49 AÑOS</v>
      </c>
      <c r="B1618" s="19">
        <v>0</v>
      </c>
      <c r="C1618" s="19">
        <v>0</v>
      </c>
      <c r="D1618" s="19" t="s">
        <v>42</v>
      </c>
      <c r="E1618" s="20">
        <v>29.247863780421799</v>
      </c>
      <c r="F1618" s="20">
        <v>30.045502077692699</v>
      </c>
      <c r="G1618" s="20">
        <v>30.118482942684199</v>
      </c>
      <c r="H1618" s="20">
        <v>28.050872082834999</v>
      </c>
      <c r="I1618" s="20">
        <v>25.6210298618814</v>
      </c>
      <c r="J1618" s="20">
        <v>32.000751876434997</v>
      </c>
      <c r="K1618" s="20">
        <v>24.851795652393498</v>
      </c>
      <c r="L1618" s="20">
        <v>24.404043782484599</v>
      </c>
      <c r="M1618" s="51">
        <v>24.345775946340002</v>
      </c>
    </row>
    <row r="1619" spans="1:13" x14ac:dyDescent="0.35">
      <c r="A1619" s="19" t="str">
        <f>B3&amp;C1598&amp;D1619</f>
        <v>DISTRIBUCION VOLUMEN X CRITERIO (Consumiciones)Otras hortalizas Ing.DE 50 A 59 AÑOS</v>
      </c>
      <c r="B1619" s="19">
        <v>0</v>
      </c>
      <c r="C1619" s="19">
        <v>0</v>
      </c>
      <c r="D1619" s="19" t="s">
        <v>43</v>
      </c>
      <c r="E1619" s="20">
        <v>26.362748069118101</v>
      </c>
      <c r="F1619" s="20">
        <v>28.2627260834326</v>
      </c>
      <c r="G1619" s="20">
        <v>27.5521232460429</v>
      </c>
      <c r="H1619" s="20">
        <v>26.096165206026399</v>
      </c>
      <c r="I1619" s="20">
        <v>26.9389270215663</v>
      </c>
      <c r="J1619" s="20">
        <v>26.344280617780001</v>
      </c>
      <c r="K1619" s="20">
        <v>30.7615140618915</v>
      </c>
      <c r="L1619" s="20">
        <v>32.424153179498703</v>
      </c>
      <c r="M1619" s="51">
        <v>30.927469873369599</v>
      </c>
    </row>
    <row r="1620" spans="1:13" x14ac:dyDescent="0.35">
      <c r="A1620" s="19" t="str">
        <f>B3&amp;C1598&amp;D1620</f>
        <v>DISTRIBUCION VOLUMEN X CRITERIO (Consumiciones)Otras hortalizas Ing.DE 60 A 75 AÑOS</v>
      </c>
      <c r="B1620" s="19">
        <v>0</v>
      </c>
      <c r="C1620" s="19">
        <v>0</v>
      </c>
      <c r="D1620" s="19" t="s">
        <v>44</v>
      </c>
      <c r="E1620" s="20">
        <v>29.726626203349401</v>
      </c>
      <c r="F1620" s="20">
        <v>25.792206128477201</v>
      </c>
      <c r="G1620" s="20">
        <v>25.264530428348699</v>
      </c>
      <c r="H1620" s="20">
        <v>30.694585254851098</v>
      </c>
      <c r="I1620" s="20">
        <v>31.597638668129999</v>
      </c>
      <c r="J1620" s="20">
        <v>28.5205416147367</v>
      </c>
      <c r="K1620" s="20">
        <v>31.4051251581419</v>
      </c>
      <c r="L1620" s="20">
        <v>30.7357659566911</v>
      </c>
      <c r="M1620" s="51">
        <v>30.4470390766534</v>
      </c>
    </row>
    <row r="1621" spans="1:13" x14ac:dyDescent="0.35">
      <c r="A1621" s="19" t="str">
        <f>B3&amp;C1598&amp;D1621</f>
        <v>DISTRIBUCION VOLUMEN X CRITERIO (Consumiciones)Otras hortalizas Ing.NIVEL ALTO</v>
      </c>
      <c r="B1621" s="19">
        <v>0</v>
      </c>
      <c r="C1621" s="19">
        <v>0</v>
      </c>
      <c r="D1621" s="19" t="s">
        <v>256</v>
      </c>
      <c r="E1621" s="20">
        <v>23.693256711708798</v>
      </c>
      <c r="F1621" s="20">
        <v>22.908937791325901</v>
      </c>
      <c r="G1621" s="20">
        <v>25.867928018391801</v>
      </c>
      <c r="H1621" s="20">
        <v>29.0821512162514</v>
      </c>
      <c r="I1621" s="20">
        <v>24.6582010907109</v>
      </c>
      <c r="J1621" s="20">
        <v>28.611856975607601</v>
      </c>
      <c r="K1621" s="20">
        <v>27.946416002692299</v>
      </c>
      <c r="L1621" s="20">
        <v>24.315602689935201</v>
      </c>
      <c r="M1621" s="51">
        <v>28.315730474163299</v>
      </c>
    </row>
    <row r="1622" spans="1:13" x14ac:dyDescent="0.35">
      <c r="A1622" s="19" t="str">
        <f>B3&amp;C1598&amp;D1622</f>
        <v>DISTRIBUCION VOLUMEN X CRITERIO (Consumiciones)Otras hortalizas Ing.NIVEL MEDIO ALTO</v>
      </c>
      <c r="B1622" s="19">
        <v>0</v>
      </c>
      <c r="C1622" s="19">
        <v>0</v>
      </c>
      <c r="D1622" s="19" t="s">
        <v>257</v>
      </c>
      <c r="E1622" s="20">
        <v>14.957111338320001</v>
      </c>
      <c r="F1622" s="20">
        <v>14.3629581615799</v>
      </c>
      <c r="G1622" s="20">
        <v>15.220975477631301</v>
      </c>
      <c r="H1622" s="20">
        <v>13.8869577241668</v>
      </c>
      <c r="I1622" s="20">
        <v>12.5375719930719</v>
      </c>
      <c r="J1622" s="20">
        <v>13.655753149125699</v>
      </c>
      <c r="K1622" s="20">
        <v>14.030632235936199</v>
      </c>
      <c r="L1622" s="20">
        <v>16.5877810402188</v>
      </c>
      <c r="M1622" s="51">
        <v>14.9517843117453</v>
      </c>
    </row>
    <row r="1623" spans="1:13" x14ac:dyDescent="0.35">
      <c r="A1623" s="19" t="str">
        <f>B3&amp;C1598&amp;D1623</f>
        <v>DISTRIBUCION VOLUMEN X CRITERIO (Consumiciones)Otras hortalizas Ing.NIVEL MEDIO</v>
      </c>
      <c r="B1623" s="19">
        <v>0</v>
      </c>
      <c r="C1623" s="19">
        <v>0</v>
      </c>
      <c r="D1623" s="19" t="s">
        <v>258</v>
      </c>
      <c r="E1623" s="20">
        <v>27.168419353285501</v>
      </c>
      <c r="F1623" s="20">
        <v>26.405290859727199</v>
      </c>
      <c r="G1623" s="20">
        <v>24.997175831725801</v>
      </c>
      <c r="H1623" s="20">
        <v>21.8003662805258</v>
      </c>
      <c r="I1623" s="20">
        <v>27.649019594625301</v>
      </c>
      <c r="J1623" s="20">
        <v>23.183264092417101</v>
      </c>
      <c r="K1623" s="20">
        <v>22.465522595353601</v>
      </c>
      <c r="L1623" s="20">
        <v>24.899290221753901</v>
      </c>
      <c r="M1623" s="51">
        <v>26.060990653191599</v>
      </c>
    </row>
    <row r="1624" spans="1:13" x14ac:dyDescent="0.35">
      <c r="A1624" s="19" t="str">
        <f>B3&amp;C1598&amp;D1624</f>
        <v>DISTRIBUCION VOLUMEN X CRITERIO (Consumiciones)Otras hortalizas Ing.NIVEL MEDIO BAJO</v>
      </c>
      <c r="B1624" s="19">
        <v>0</v>
      </c>
      <c r="C1624" s="19">
        <v>0</v>
      </c>
      <c r="D1624" s="19" t="s">
        <v>259</v>
      </c>
      <c r="E1624" s="20">
        <v>15.3880541638226</v>
      </c>
      <c r="F1624" s="20">
        <v>13.673637611570699</v>
      </c>
      <c r="G1624" s="20">
        <v>14.152767684908699</v>
      </c>
      <c r="H1624" s="20">
        <v>13.541334642631201</v>
      </c>
      <c r="I1624" s="20">
        <v>13.361069851002799</v>
      </c>
      <c r="J1624" s="20">
        <v>15.734726866735</v>
      </c>
      <c r="K1624" s="20">
        <v>16.8089508103531</v>
      </c>
      <c r="L1624" s="20">
        <v>12.2828531427963</v>
      </c>
      <c r="M1624" s="51">
        <v>11.235768100690199</v>
      </c>
    </row>
    <row r="1625" spans="1:13" x14ac:dyDescent="0.35">
      <c r="A1625" s="19" t="str">
        <f>B3&amp;C1598&amp;D1625</f>
        <v>DISTRIBUCION VOLUMEN X CRITERIO (Consumiciones)Otras hortalizas Ing.HOMBRE</v>
      </c>
      <c r="B1625" s="19">
        <v>0</v>
      </c>
      <c r="C1625" s="19">
        <v>0</v>
      </c>
      <c r="D1625" s="19" t="s">
        <v>21</v>
      </c>
      <c r="E1625" s="20">
        <v>49.055577112074701</v>
      </c>
      <c r="F1625" s="20">
        <v>49.664873515084601</v>
      </c>
      <c r="G1625" s="20">
        <v>49.860905583595397</v>
      </c>
      <c r="H1625" s="20">
        <v>53.364867784072899</v>
      </c>
      <c r="I1625" s="20">
        <v>49.413153620620101</v>
      </c>
      <c r="J1625" s="20">
        <v>45.8559564902164</v>
      </c>
      <c r="K1625" s="20">
        <v>53.566812029216798</v>
      </c>
      <c r="L1625" s="20">
        <v>46.722041012040798</v>
      </c>
      <c r="M1625" s="51">
        <v>49.7236011253651</v>
      </c>
    </row>
    <row r="1626" spans="1:13" x14ac:dyDescent="0.35">
      <c r="A1626" s="19" t="str">
        <f>B3&amp;C1598&amp;D1626</f>
        <v>DISTRIBUCION VOLUMEN X CRITERIO (Consumiciones)Otras hortalizas Ing.MUJER</v>
      </c>
      <c r="B1626" s="19">
        <v>0</v>
      </c>
      <c r="C1626" s="19">
        <v>0</v>
      </c>
      <c r="D1626" s="19" t="s">
        <v>22</v>
      </c>
      <c r="E1626" s="20">
        <v>50.944422887925299</v>
      </c>
      <c r="F1626" s="20">
        <v>50.335126484915399</v>
      </c>
      <c r="G1626" s="20">
        <v>50.139094416404603</v>
      </c>
      <c r="H1626" s="20">
        <v>46.635116285145699</v>
      </c>
      <c r="I1626" s="20">
        <v>50.586835328387401</v>
      </c>
      <c r="J1626" s="20">
        <v>54.1440435097836</v>
      </c>
      <c r="K1626" s="20">
        <v>46.433202914503703</v>
      </c>
      <c r="L1626" s="20">
        <v>53.277958987959202</v>
      </c>
      <c r="M1626" s="51">
        <v>50.2763988746349</v>
      </c>
    </row>
    <row r="1627" spans="1:13" x14ac:dyDescent="0.35">
      <c r="A1627" s="19" t="str">
        <f>B3&amp;C1627&amp;D1627</f>
        <v>DISTRIBUCION VOLUMEN X CRITERIO (Consumiciones).Aceite alino Ing.T.ESPAÑA</v>
      </c>
      <c r="B1627" s="19">
        <v>0</v>
      </c>
      <c r="C1627" s="19" t="s">
        <v>191</v>
      </c>
      <c r="D1627" s="19" t="s">
        <v>36</v>
      </c>
      <c r="E1627" s="20">
        <v>100</v>
      </c>
      <c r="F1627" s="20">
        <v>100</v>
      </c>
      <c r="G1627" s="20">
        <v>100</v>
      </c>
      <c r="H1627" s="20">
        <v>100</v>
      </c>
      <c r="I1627" s="20">
        <v>100</v>
      </c>
      <c r="J1627" s="20">
        <v>100</v>
      </c>
      <c r="K1627" s="20">
        <v>100</v>
      </c>
      <c r="L1627" s="20">
        <v>100</v>
      </c>
      <c r="M1627" s="51">
        <v>100</v>
      </c>
    </row>
    <row r="1628" spans="1:13" x14ac:dyDescent="0.35">
      <c r="A1628" s="19" t="str">
        <f>B3&amp;C1627&amp;D1628</f>
        <v>DISTRIBUCION VOLUMEN X CRITERIO (Consumiciones).Aceite alino Ing.BCN AM</v>
      </c>
      <c r="B1628" s="19">
        <v>0</v>
      </c>
      <c r="C1628" s="19">
        <v>0</v>
      </c>
      <c r="D1628" s="19" t="s">
        <v>1</v>
      </c>
      <c r="E1628" s="20">
        <v>9.7859385050252605</v>
      </c>
      <c r="F1628" s="20">
        <v>11.281086095593301</v>
      </c>
      <c r="G1628" s="20">
        <v>10.1777052433363</v>
      </c>
      <c r="H1628" s="20">
        <v>9.8909715719769906</v>
      </c>
      <c r="I1628" s="20">
        <v>10.2468511732985</v>
      </c>
      <c r="J1628" s="20">
        <v>9.1276553651981303</v>
      </c>
      <c r="K1628" s="20">
        <v>11.4647613339949</v>
      </c>
      <c r="L1628" s="20">
        <v>9.2024751808223595</v>
      </c>
      <c r="M1628" s="51">
        <v>9.0362553643713905</v>
      </c>
    </row>
    <row r="1629" spans="1:13" x14ac:dyDescent="0.35">
      <c r="A1629" s="19" t="str">
        <f>B3&amp;C1627&amp;D1629</f>
        <v>DISTRIBUCION VOLUMEN X CRITERIO (Consumiciones).Aceite alino Ing.REST.CAT ARAGON</v>
      </c>
      <c r="B1629" s="19">
        <v>0</v>
      </c>
      <c r="C1629" s="19">
        <v>0</v>
      </c>
      <c r="D1629" s="19" t="s">
        <v>2</v>
      </c>
      <c r="E1629" s="20">
        <v>4.09992547530815</v>
      </c>
      <c r="F1629" s="20">
        <v>7.1392900167031002</v>
      </c>
      <c r="G1629" s="20">
        <v>2.88270773619048</v>
      </c>
      <c r="H1629" s="20">
        <v>6.3895304993424604</v>
      </c>
      <c r="I1629" s="20">
        <v>8.2648832789135103</v>
      </c>
      <c r="J1629" s="20">
        <v>8.1492144211644906</v>
      </c>
      <c r="K1629" s="20">
        <v>9.4744672621418609</v>
      </c>
      <c r="L1629" s="20">
        <v>9.66795890343076</v>
      </c>
      <c r="M1629" s="51">
        <v>10.1523180676087</v>
      </c>
    </row>
    <row r="1630" spans="1:13" x14ac:dyDescent="0.35">
      <c r="A1630" s="19" t="str">
        <f>B3&amp;C1627&amp;D1630</f>
        <v>DISTRIBUCION VOLUMEN X CRITERIO (Consumiciones).Aceite alino Ing.LEVANTE</v>
      </c>
      <c r="B1630" s="19">
        <v>0</v>
      </c>
      <c r="C1630" s="19">
        <v>0</v>
      </c>
      <c r="D1630" s="19" t="s">
        <v>3</v>
      </c>
      <c r="E1630" s="20">
        <v>22.1169041724892</v>
      </c>
      <c r="F1630" s="20">
        <v>20.873475498735001</v>
      </c>
      <c r="G1630" s="20">
        <v>23.445159195056402</v>
      </c>
      <c r="H1630" s="20">
        <v>21.0748911661512</v>
      </c>
      <c r="I1630" s="20">
        <v>19.831663577115201</v>
      </c>
      <c r="J1630" s="20">
        <v>23.733758470312299</v>
      </c>
      <c r="K1630" s="20">
        <v>17.7079003444404</v>
      </c>
      <c r="L1630" s="20">
        <v>21.0996694598693</v>
      </c>
      <c r="M1630" s="51">
        <v>17.258286296886201</v>
      </c>
    </row>
    <row r="1631" spans="1:13" x14ac:dyDescent="0.35">
      <c r="A1631" s="19" t="str">
        <f>B3&amp;C1627&amp;D1631</f>
        <v>DISTRIBUCION VOLUMEN X CRITERIO (Consumiciones).Aceite alino Ing.ANDALUCIA</v>
      </c>
      <c r="B1631" s="19">
        <v>0</v>
      </c>
      <c r="C1631" s="19">
        <v>0</v>
      </c>
      <c r="D1631" s="19" t="s">
        <v>4</v>
      </c>
      <c r="E1631" s="20">
        <v>23.635635182868199</v>
      </c>
      <c r="F1631" s="20">
        <v>25.736912421543799</v>
      </c>
      <c r="G1631" s="20">
        <v>24.8922908237145</v>
      </c>
      <c r="H1631" s="20">
        <v>26.36280195965</v>
      </c>
      <c r="I1631" s="20">
        <v>20.995742594721499</v>
      </c>
      <c r="J1631" s="20">
        <v>24.427686022178701</v>
      </c>
      <c r="K1631" s="20">
        <v>25.924550312713102</v>
      </c>
      <c r="L1631" s="20">
        <v>25.689819765325101</v>
      </c>
      <c r="M1631" s="51">
        <v>27.219976862932601</v>
      </c>
    </row>
    <row r="1632" spans="1:13" x14ac:dyDescent="0.35">
      <c r="A1632" s="19" t="str">
        <f>B3&amp;C1627&amp;D1632</f>
        <v>DISTRIBUCION VOLUMEN X CRITERIO (Consumiciones).Aceite alino Ing.MDD AM</v>
      </c>
      <c r="B1632" s="19">
        <v>0</v>
      </c>
      <c r="C1632" s="19">
        <v>0</v>
      </c>
      <c r="D1632" s="19" t="s">
        <v>5</v>
      </c>
      <c r="E1632" s="20">
        <v>20.831560386527599</v>
      </c>
      <c r="F1632" s="20">
        <v>19.363080534260501</v>
      </c>
      <c r="G1632" s="20">
        <v>19.653803638573901</v>
      </c>
      <c r="H1632" s="20">
        <v>17.622685753147302</v>
      </c>
      <c r="I1632" s="20">
        <v>18.8228420362259</v>
      </c>
      <c r="J1632" s="20">
        <v>18.1389803256688</v>
      </c>
      <c r="K1632" s="20">
        <v>18.525473789786499</v>
      </c>
      <c r="L1632" s="20">
        <v>18.146270253313102</v>
      </c>
      <c r="M1632" s="51">
        <v>19.208515407968601</v>
      </c>
    </row>
    <row r="1633" spans="1:13" x14ac:dyDescent="0.35">
      <c r="A1633" s="19" t="str">
        <f>B3&amp;C1627&amp;D1633</f>
        <v>DISTRIBUCION VOLUMEN X CRITERIO (Consumiciones).Aceite alino Ing.RTO CENTRO</v>
      </c>
      <c r="B1633" s="19">
        <v>0</v>
      </c>
      <c r="C1633" s="19">
        <v>0</v>
      </c>
      <c r="D1633" s="19" t="s">
        <v>6</v>
      </c>
      <c r="E1633" s="20">
        <v>7.2537935375215703</v>
      </c>
      <c r="F1633" s="20">
        <v>6.8590695214364397</v>
      </c>
      <c r="G1633" s="20">
        <v>9.5710701793067301</v>
      </c>
      <c r="H1633" s="20">
        <v>8.2726443931999807</v>
      </c>
      <c r="I1633" s="20">
        <v>10.941535966441901</v>
      </c>
      <c r="J1633" s="20">
        <v>7.7958562232915503</v>
      </c>
      <c r="K1633" s="20">
        <v>7.5990386338400002</v>
      </c>
      <c r="L1633" s="20">
        <v>9.1504799200249298</v>
      </c>
      <c r="M1633" s="51">
        <v>8.1860861540569498</v>
      </c>
    </row>
    <row r="1634" spans="1:13" x14ac:dyDescent="0.35">
      <c r="A1634" s="19" t="str">
        <f>B3&amp;C1627&amp;D1634</f>
        <v>DISTRIBUCION VOLUMEN X CRITERIO (Consumiciones).Aceite alino Ing.NORTE-CENTRO</v>
      </c>
      <c r="B1634" s="19">
        <v>0</v>
      </c>
      <c r="C1634" s="19">
        <v>0</v>
      </c>
      <c r="D1634" s="19" t="s">
        <v>7</v>
      </c>
      <c r="E1634" s="20">
        <v>8.03083408353557</v>
      </c>
      <c r="F1634" s="20">
        <v>4.2561580001170096</v>
      </c>
      <c r="G1634" s="20">
        <v>4.7355836556166704</v>
      </c>
      <c r="H1634" s="20">
        <v>5.51584847689562</v>
      </c>
      <c r="I1634" s="20">
        <v>6.0078863874369404</v>
      </c>
      <c r="J1634" s="20">
        <v>4.4928635683819298</v>
      </c>
      <c r="K1634" s="20">
        <v>5.0974426575157601</v>
      </c>
      <c r="L1634" s="20">
        <v>3.2135598037645798</v>
      </c>
      <c r="M1634" s="51">
        <v>5.0001194561205997</v>
      </c>
    </row>
    <row r="1635" spans="1:13" x14ac:dyDescent="0.35">
      <c r="A1635" s="19" t="str">
        <f>B3&amp;C1627&amp;D1635</f>
        <v>DISTRIBUCION VOLUMEN X CRITERIO (Consumiciones).Aceite alino Ing.NOROESTE</v>
      </c>
      <c r="B1635" s="19">
        <v>0</v>
      </c>
      <c r="C1635" s="19">
        <v>0</v>
      </c>
      <c r="D1635" s="19" t="s">
        <v>8</v>
      </c>
      <c r="E1635" s="20">
        <v>4.24542652835326</v>
      </c>
      <c r="F1635" s="20">
        <v>4.4909446266516602</v>
      </c>
      <c r="G1635" s="20">
        <v>4.6416869769723803</v>
      </c>
      <c r="H1635" s="20">
        <v>4.8706166879675497</v>
      </c>
      <c r="I1635" s="20">
        <v>4.8885891182170402</v>
      </c>
      <c r="J1635" s="20">
        <v>4.13398812079756</v>
      </c>
      <c r="K1635" s="20">
        <v>4.2063784803657001</v>
      </c>
      <c r="L1635" s="20">
        <v>3.82975237953264</v>
      </c>
      <c r="M1635" s="51">
        <v>3.9384366331335601</v>
      </c>
    </row>
    <row r="1636" spans="1:13" x14ac:dyDescent="0.35">
      <c r="A1636" s="19" t="str">
        <f>B3&amp;C1627&amp;D1636</f>
        <v>DISTRIBUCION VOLUMEN X CRITERIO (Consumiciones).Aceite alino Ing.&lt;2MIL</v>
      </c>
      <c r="B1636" s="19">
        <v>0</v>
      </c>
      <c r="C1636" s="19">
        <v>0</v>
      </c>
      <c r="D1636" s="19" t="s">
        <v>9</v>
      </c>
      <c r="E1636" s="20">
        <v>3.3486655660992799</v>
      </c>
      <c r="F1636" s="20">
        <v>2.4170928007125401</v>
      </c>
      <c r="G1636" s="20">
        <v>4.3200889283507999</v>
      </c>
      <c r="H1636" s="20">
        <v>2.7987229908628399</v>
      </c>
      <c r="I1636" s="20">
        <v>4.4241075665576197</v>
      </c>
      <c r="J1636" s="20">
        <v>3.2840346600070398</v>
      </c>
      <c r="K1636" s="20">
        <v>3.0646803444703199</v>
      </c>
      <c r="L1636" s="20">
        <v>3.8216660025285001</v>
      </c>
      <c r="M1636" s="51">
        <v>3.6712075344285502</v>
      </c>
    </row>
    <row r="1637" spans="1:13" x14ac:dyDescent="0.35">
      <c r="A1637" s="19" t="str">
        <f>B3&amp;C1627&amp;D1637</f>
        <v>DISTRIBUCION VOLUMEN X CRITERIO (Consumiciones).Aceite alino Ing.2-5MIL</v>
      </c>
      <c r="B1637" s="19">
        <v>0</v>
      </c>
      <c r="C1637" s="19">
        <v>0</v>
      </c>
      <c r="D1637" s="19" t="s">
        <v>10</v>
      </c>
      <c r="E1637" s="20">
        <v>4.6435495524213097</v>
      </c>
      <c r="F1637" s="20">
        <v>5.31184177064815</v>
      </c>
      <c r="G1637" s="20">
        <v>6.2492278111151496</v>
      </c>
      <c r="H1637" s="20">
        <v>5.9984689938024101</v>
      </c>
      <c r="I1637" s="20">
        <v>4.7453793517824296</v>
      </c>
      <c r="J1637" s="20">
        <v>5.6945014263802101</v>
      </c>
      <c r="K1637" s="20">
        <v>5.5235197466428998</v>
      </c>
      <c r="L1637" s="20">
        <v>4.3398002507206899</v>
      </c>
      <c r="M1637" s="51">
        <v>5.2539838616220296</v>
      </c>
    </row>
    <row r="1638" spans="1:13" x14ac:dyDescent="0.35">
      <c r="A1638" s="19" t="str">
        <f>B3&amp;C1627&amp;D1638</f>
        <v>DISTRIBUCION VOLUMEN X CRITERIO (Consumiciones).Aceite alino Ing.5-10MIL</v>
      </c>
      <c r="B1638" s="19">
        <v>0</v>
      </c>
      <c r="C1638" s="19">
        <v>0</v>
      </c>
      <c r="D1638" s="19" t="s">
        <v>11</v>
      </c>
      <c r="E1638" s="20">
        <v>6.0978760868996602</v>
      </c>
      <c r="F1638" s="20">
        <v>7.1355362961141102</v>
      </c>
      <c r="G1638" s="20">
        <v>5.0181427144102901</v>
      </c>
      <c r="H1638" s="20">
        <v>5.9004888684079804</v>
      </c>
      <c r="I1638" s="20">
        <v>4.8908613577430602</v>
      </c>
      <c r="J1638" s="20">
        <v>4.8642761604976004</v>
      </c>
      <c r="K1638" s="20">
        <v>5.0606022485272097</v>
      </c>
      <c r="L1638" s="20">
        <v>7.1566095125608102</v>
      </c>
      <c r="M1638" s="51">
        <v>6.7019877786314002</v>
      </c>
    </row>
    <row r="1639" spans="1:13" x14ac:dyDescent="0.35">
      <c r="A1639" s="19" t="str">
        <f>B3&amp;C1627&amp;D1639</f>
        <v>DISTRIBUCION VOLUMEN X CRITERIO (Consumiciones).Aceite alino Ing.10-30MIL</v>
      </c>
      <c r="B1639" s="19">
        <v>0</v>
      </c>
      <c r="C1639" s="19">
        <v>0</v>
      </c>
      <c r="D1639" s="19" t="s">
        <v>12</v>
      </c>
      <c r="E1639" s="20">
        <v>16.2710619175575</v>
      </c>
      <c r="F1639" s="20">
        <v>15.744871168823099</v>
      </c>
      <c r="G1639" s="20">
        <v>14.3525059639797</v>
      </c>
      <c r="H1639" s="20">
        <v>17.324455142609999</v>
      </c>
      <c r="I1639" s="20">
        <v>15.0296102588461</v>
      </c>
      <c r="J1639" s="20">
        <v>17.283139617124998</v>
      </c>
      <c r="K1639" s="20">
        <v>16.9673203424029</v>
      </c>
      <c r="L1639" s="20">
        <v>18.9183318924334</v>
      </c>
      <c r="M1639" s="51">
        <v>17.028844191510899</v>
      </c>
    </row>
    <row r="1640" spans="1:13" x14ac:dyDescent="0.35">
      <c r="A1640" s="19" t="str">
        <f>B3&amp;C1627&amp;D1640</f>
        <v>DISTRIBUCION VOLUMEN X CRITERIO (Consumiciones).Aceite alino Ing.30-100MIL</v>
      </c>
      <c r="B1640" s="19">
        <v>0</v>
      </c>
      <c r="C1640" s="19">
        <v>0</v>
      </c>
      <c r="D1640" s="19" t="s">
        <v>13</v>
      </c>
      <c r="E1640" s="20">
        <v>22.687317821084498</v>
      </c>
      <c r="F1640" s="20">
        <v>26.5990742255265</v>
      </c>
      <c r="G1640" s="20">
        <v>24.3081733834685</v>
      </c>
      <c r="H1640" s="20">
        <v>20.151990094494298</v>
      </c>
      <c r="I1640" s="20">
        <v>22.612597243123599</v>
      </c>
      <c r="J1640" s="20">
        <v>20.072340909651501</v>
      </c>
      <c r="K1640" s="20">
        <v>24.082850233239999</v>
      </c>
      <c r="L1640" s="20">
        <v>24.626611695411601</v>
      </c>
      <c r="M1640" s="51">
        <v>23.091141565865399</v>
      </c>
    </row>
    <row r="1641" spans="1:13" x14ac:dyDescent="0.35">
      <c r="A1641" s="19" t="str">
        <f>B3&amp;C1627&amp;D1641</f>
        <v>DISTRIBUCION VOLUMEN X CRITERIO (Consumiciones).Aceite alino Ing.100-200MIL</v>
      </c>
      <c r="B1641" s="19">
        <v>0</v>
      </c>
      <c r="C1641" s="19">
        <v>0</v>
      </c>
      <c r="D1641" s="19" t="s">
        <v>14</v>
      </c>
      <c r="E1641" s="20">
        <v>11.528773241037699</v>
      </c>
      <c r="F1641" s="20">
        <v>7.0542820949677001</v>
      </c>
      <c r="G1641" s="20">
        <v>8.4781895125328006</v>
      </c>
      <c r="H1641" s="20">
        <v>9.0702269600415004</v>
      </c>
      <c r="I1641" s="20">
        <v>8.2024693038629692</v>
      </c>
      <c r="J1641" s="20">
        <v>9.5200269620341693</v>
      </c>
      <c r="K1641" s="20">
        <v>10.457857788631401</v>
      </c>
      <c r="L1641" s="20">
        <v>8.0069691505433997</v>
      </c>
      <c r="M1641" s="51">
        <v>9.4024459432269705</v>
      </c>
    </row>
    <row r="1642" spans="1:13" x14ac:dyDescent="0.35">
      <c r="A1642" s="19" t="str">
        <f>B3&amp;C1627&amp;D1642</f>
        <v>DISTRIBUCION VOLUMEN X CRITERIO (Consumiciones).Aceite alino Ing.200-500MIL</v>
      </c>
      <c r="B1642" s="19">
        <v>0</v>
      </c>
      <c r="C1642" s="19">
        <v>0</v>
      </c>
      <c r="D1642" s="19" t="s">
        <v>15</v>
      </c>
      <c r="E1642" s="20">
        <v>13.837298641577499</v>
      </c>
      <c r="F1642" s="20">
        <v>11.5879049964839</v>
      </c>
      <c r="G1642" s="20">
        <v>14.392873317323399</v>
      </c>
      <c r="H1642" s="20">
        <v>15.3923832204378</v>
      </c>
      <c r="I1642" s="20">
        <v>14.747113236301301</v>
      </c>
      <c r="J1642" s="20">
        <v>14.137272797290899</v>
      </c>
      <c r="K1642" s="20">
        <v>11.5256743413781</v>
      </c>
      <c r="L1642" s="20">
        <v>11.0797883167108</v>
      </c>
      <c r="M1642" s="51">
        <v>11.422166853430801</v>
      </c>
    </row>
    <row r="1643" spans="1:13" x14ac:dyDescent="0.35">
      <c r="A1643" s="19" t="str">
        <f>B3&amp;C1627&amp;D1643</f>
        <v>DISTRIBUCION VOLUMEN X CRITERIO (Consumiciones).Aceite alino Ing.&gt;500MIL</v>
      </c>
      <c r="B1643" s="19">
        <v>0</v>
      </c>
      <c r="C1643" s="19">
        <v>0</v>
      </c>
      <c r="D1643" s="19" t="s">
        <v>16</v>
      </c>
      <c r="E1643" s="20">
        <v>21.585450674548401</v>
      </c>
      <c r="F1643" s="20">
        <v>24.1494133617648</v>
      </c>
      <c r="G1643" s="20">
        <v>22.8808008517417</v>
      </c>
      <c r="H1643" s="20">
        <v>23.3632589835087</v>
      </c>
      <c r="I1643" s="20">
        <v>25.347866082505</v>
      </c>
      <c r="J1643" s="20">
        <v>25.144409984007002</v>
      </c>
      <c r="K1643" s="20">
        <v>23.317507769505301</v>
      </c>
      <c r="L1643" s="20">
        <v>22.050233417603099</v>
      </c>
      <c r="M1643" s="51">
        <v>23.428223710514398</v>
      </c>
    </row>
    <row r="1644" spans="1:13" x14ac:dyDescent="0.35">
      <c r="A1644" s="19" t="str">
        <f>B3&amp;C1627&amp;D1644</f>
        <v>DISTRIBUCION VOLUMEN X CRITERIO (Consumiciones).Aceite alino Ing.DE 15 A 19 AÑOS</v>
      </c>
      <c r="B1644" s="19">
        <v>0</v>
      </c>
      <c r="C1644" s="19">
        <v>0</v>
      </c>
      <c r="D1644" s="19" t="s">
        <v>39</v>
      </c>
      <c r="E1644" s="20">
        <v>0.276648588701849</v>
      </c>
      <c r="F1644" s="20">
        <v>0.164374493325326</v>
      </c>
      <c r="G1644" s="20">
        <v>0.75561363938828696</v>
      </c>
      <c r="H1644" s="20">
        <v>1.0755081246313101</v>
      </c>
      <c r="I1644" s="20">
        <v>1.8898930521839099</v>
      </c>
      <c r="J1644" s="20">
        <v>0.74867266348753603</v>
      </c>
      <c r="K1644" s="20">
        <v>0.87698028678236895</v>
      </c>
      <c r="L1644" s="20">
        <v>0.22487274553078701</v>
      </c>
      <c r="M1644" s="51" t="s">
        <v>282</v>
      </c>
    </row>
    <row r="1645" spans="1:13" x14ac:dyDescent="0.35">
      <c r="A1645" s="19" t="str">
        <f>B3&amp;C1627&amp;D1645</f>
        <v>DISTRIBUCION VOLUMEN X CRITERIO (Consumiciones).Aceite alino Ing.DE 20 A 24 AÑOS</v>
      </c>
      <c r="B1645" s="19">
        <v>0</v>
      </c>
      <c r="C1645" s="19">
        <v>0</v>
      </c>
      <c r="D1645" s="19" t="s">
        <v>40</v>
      </c>
      <c r="E1645" s="20">
        <v>1.1629150056206301</v>
      </c>
      <c r="F1645" s="20">
        <v>1.65891860849673</v>
      </c>
      <c r="G1645" s="20">
        <v>2.0189345183825602</v>
      </c>
      <c r="H1645" s="20">
        <v>0.59182881205593796</v>
      </c>
      <c r="I1645" s="20">
        <v>0.99434595220845101</v>
      </c>
      <c r="J1645" s="20">
        <v>0.89736933909288596</v>
      </c>
      <c r="K1645" s="20">
        <v>0.48082083908308398</v>
      </c>
      <c r="L1645" s="20">
        <v>0.71664016257119301</v>
      </c>
      <c r="M1645" s="51">
        <v>0.51767446854259802</v>
      </c>
    </row>
    <row r="1646" spans="1:13" x14ac:dyDescent="0.35">
      <c r="A1646" s="19" t="str">
        <f>B3&amp;C1627&amp;D1646</f>
        <v>DISTRIBUCION VOLUMEN X CRITERIO (Consumiciones).Aceite alino Ing.DE 25 A 34 AÑOS</v>
      </c>
      <c r="B1646" s="19">
        <v>0</v>
      </c>
      <c r="C1646" s="19">
        <v>0</v>
      </c>
      <c r="D1646" s="19" t="s">
        <v>41</v>
      </c>
      <c r="E1646" s="20">
        <v>5.2983091652048504</v>
      </c>
      <c r="F1646" s="20">
        <v>4.5541012143477104</v>
      </c>
      <c r="G1646" s="20">
        <v>4.96593678678052</v>
      </c>
      <c r="H1646" s="20">
        <v>4.4629328972227897</v>
      </c>
      <c r="I1646" s="20">
        <v>3.4200710775300198</v>
      </c>
      <c r="J1646" s="20">
        <v>3.9217199925295598</v>
      </c>
      <c r="K1646" s="20">
        <v>3.7125260594260601</v>
      </c>
      <c r="L1646" s="20">
        <v>3.6617179158812001</v>
      </c>
      <c r="M1646" s="51">
        <v>3.77038777759515</v>
      </c>
    </row>
    <row r="1647" spans="1:13" x14ac:dyDescent="0.35">
      <c r="A1647" s="19" t="str">
        <f>B3&amp;C1627&amp;D1647</f>
        <v>DISTRIBUCION VOLUMEN X CRITERIO (Consumiciones).Aceite alino Ing.DE 35 A 49 AÑOS</v>
      </c>
      <c r="B1647" s="19">
        <v>0</v>
      </c>
      <c r="C1647" s="19">
        <v>0</v>
      </c>
      <c r="D1647" s="19" t="s">
        <v>42</v>
      </c>
      <c r="E1647" s="20">
        <v>22.989754520181702</v>
      </c>
      <c r="F1647" s="20">
        <v>19.991800078560701</v>
      </c>
      <c r="G1647" s="20">
        <v>19.248369713113199</v>
      </c>
      <c r="H1647" s="20">
        <v>17.932600608131199</v>
      </c>
      <c r="I1647" s="20">
        <v>15.804034670062499</v>
      </c>
      <c r="J1647" s="20">
        <v>15.858757903988799</v>
      </c>
      <c r="K1647" s="20">
        <v>16.431194038043301</v>
      </c>
      <c r="L1647" s="20">
        <v>17.3500989654598</v>
      </c>
      <c r="M1647" s="51">
        <v>16.246305855451201</v>
      </c>
    </row>
    <row r="1648" spans="1:13" x14ac:dyDescent="0.35">
      <c r="A1648" s="19" t="str">
        <f>B3&amp;C1627&amp;D1648</f>
        <v>DISTRIBUCION VOLUMEN X CRITERIO (Consumiciones).Aceite alino Ing.DE 50 A 59 AÑOS</v>
      </c>
      <c r="B1648" s="19">
        <v>0</v>
      </c>
      <c r="C1648" s="19">
        <v>0</v>
      </c>
      <c r="D1648" s="19" t="s">
        <v>43</v>
      </c>
      <c r="E1648" s="20">
        <v>26.715647926964198</v>
      </c>
      <c r="F1648" s="20">
        <v>30.767041282569</v>
      </c>
      <c r="G1648" s="20">
        <v>29.697863097614601</v>
      </c>
      <c r="H1648" s="20">
        <v>33.752066217679101</v>
      </c>
      <c r="I1648" s="20">
        <v>32.1347330954694</v>
      </c>
      <c r="J1648" s="20">
        <v>34.289304237559897</v>
      </c>
      <c r="K1648" s="20">
        <v>32.097032797553702</v>
      </c>
      <c r="L1648" s="20">
        <v>33.708704496467902</v>
      </c>
      <c r="M1648" s="51">
        <v>32.144073292518698</v>
      </c>
    </row>
    <row r="1649" spans="1:13" x14ac:dyDescent="0.35">
      <c r="A1649" s="19" t="str">
        <f>B3&amp;C1627&amp;D1649</f>
        <v>DISTRIBUCION VOLUMEN X CRITERIO (Consumiciones).Aceite alino Ing.DE 60 A 75 AÑOS</v>
      </c>
      <c r="B1649" s="19">
        <v>0</v>
      </c>
      <c r="C1649" s="19">
        <v>0</v>
      </c>
      <c r="D1649" s="19" t="s">
        <v>44</v>
      </c>
      <c r="E1649" s="20">
        <v>43.556733566671802</v>
      </c>
      <c r="F1649" s="20">
        <v>42.863764060035699</v>
      </c>
      <c r="G1649" s="20">
        <v>43.313291183241702</v>
      </c>
      <c r="H1649" s="20">
        <v>42.185058119861701</v>
      </c>
      <c r="I1649" s="20">
        <v>45.756919072040297</v>
      </c>
      <c r="J1649" s="20">
        <v>44.284184672818498</v>
      </c>
      <c r="K1649" s="20">
        <v>46.401465842048601</v>
      </c>
      <c r="L1649" s="20">
        <v>44.3379593662115</v>
      </c>
      <c r="M1649" s="51">
        <v>47.321563499275598</v>
      </c>
    </row>
    <row r="1650" spans="1:13" x14ac:dyDescent="0.35">
      <c r="A1650" s="19" t="str">
        <f>B3&amp;C1627&amp;D1650</f>
        <v>DISTRIBUCION VOLUMEN X CRITERIO (Consumiciones).Aceite alino Ing.NIVEL ALTO</v>
      </c>
      <c r="B1650" s="19">
        <v>0</v>
      </c>
      <c r="C1650" s="19">
        <v>0</v>
      </c>
      <c r="D1650" s="19" t="s">
        <v>256</v>
      </c>
      <c r="E1650" s="20">
        <v>27.305070489765502</v>
      </c>
      <c r="F1650" s="20">
        <v>26.634772776929399</v>
      </c>
      <c r="G1650" s="20">
        <v>27.289900067336902</v>
      </c>
      <c r="H1650" s="20">
        <v>22.864023300148901</v>
      </c>
      <c r="I1650" s="20">
        <v>22.353761436559999</v>
      </c>
      <c r="J1650" s="20">
        <v>23.559501977601801</v>
      </c>
      <c r="K1650" s="20">
        <v>23.9281542611233</v>
      </c>
      <c r="L1650" s="20">
        <v>22.4946872359744</v>
      </c>
      <c r="M1650" s="51">
        <v>22.3674677518847</v>
      </c>
    </row>
    <row r="1651" spans="1:13" x14ac:dyDescent="0.35">
      <c r="A1651" s="19" t="str">
        <f>B3&amp;C1627&amp;D1651</f>
        <v>DISTRIBUCION VOLUMEN X CRITERIO (Consumiciones).Aceite alino Ing.NIVEL MEDIO ALTO</v>
      </c>
      <c r="B1651" s="19">
        <v>0</v>
      </c>
      <c r="C1651" s="19">
        <v>0</v>
      </c>
      <c r="D1651" s="19" t="s">
        <v>257</v>
      </c>
      <c r="E1651" s="20">
        <v>13.7608324409704</v>
      </c>
      <c r="F1651" s="20">
        <v>11.245740947910001</v>
      </c>
      <c r="G1651" s="20">
        <v>10.8745945387624</v>
      </c>
      <c r="H1651" s="20">
        <v>13.124170962042299</v>
      </c>
      <c r="I1651" s="20">
        <v>10.8924165729435</v>
      </c>
      <c r="J1651" s="20">
        <v>10.967899775333199</v>
      </c>
      <c r="K1651" s="20">
        <v>14.004752581487701</v>
      </c>
      <c r="L1651" s="20">
        <v>12.520826157842601</v>
      </c>
      <c r="M1651" s="51">
        <v>13.9646867558279</v>
      </c>
    </row>
    <row r="1652" spans="1:13" x14ac:dyDescent="0.35">
      <c r="A1652" s="19" t="str">
        <f>B3&amp;C1627&amp;D1652</f>
        <v>DISTRIBUCION VOLUMEN X CRITERIO (Consumiciones).Aceite alino Ing.NIVEL MEDIO</v>
      </c>
      <c r="B1652" s="19">
        <v>0</v>
      </c>
      <c r="C1652" s="19">
        <v>0</v>
      </c>
      <c r="D1652" s="19" t="s">
        <v>258</v>
      </c>
      <c r="E1652" s="20">
        <v>21.6679526115892</v>
      </c>
      <c r="F1652" s="20">
        <v>25.9795670565649</v>
      </c>
      <c r="G1652" s="20">
        <v>19.973142227757499</v>
      </c>
      <c r="H1652" s="20">
        <v>21.048727380759701</v>
      </c>
      <c r="I1652" s="20">
        <v>22.2894668862529</v>
      </c>
      <c r="J1652" s="20">
        <v>19.5822898297858</v>
      </c>
      <c r="K1652" s="20">
        <v>18.7977391278718</v>
      </c>
      <c r="L1652" s="20">
        <v>20.953299688216799</v>
      </c>
      <c r="M1652" s="51">
        <v>25.951396039065301</v>
      </c>
    </row>
    <row r="1653" spans="1:13" x14ac:dyDescent="0.35">
      <c r="A1653" s="19" t="str">
        <f>B3&amp;C1627&amp;D1653</f>
        <v>DISTRIBUCION VOLUMEN X CRITERIO (Consumiciones).Aceite alino Ing.NIVEL MEDIO BAJO</v>
      </c>
      <c r="B1653" s="19">
        <v>0</v>
      </c>
      <c r="C1653" s="19">
        <v>0</v>
      </c>
      <c r="D1653" s="19" t="s">
        <v>259</v>
      </c>
      <c r="E1653" s="20">
        <v>10.733623861028899</v>
      </c>
      <c r="F1653" s="20">
        <v>12.890226357470199</v>
      </c>
      <c r="G1653" s="20">
        <v>15.232145801179501</v>
      </c>
      <c r="H1653" s="20">
        <v>14.178545885812399</v>
      </c>
      <c r="I1653" s="20">
        <v>14.4804280083666</v>
      </c>
      <c r="J1653" s="20">
        <v>15.227956548638099</v>
      </c>
      <c r="K1653" s="20">
        <v>13.610069612119601</v>
      </c>
      <c r="L1653" s="20">
        <v>14.628708542728001</v>
      </c>
      <c r="M1653" s="51">
        <v>12.036417421710899</v>
      </c>
    </row>
    <row r="1654" spans="1:13" x14ac:dyDescent="0.35">
      <c r="A1654" s="19" t="str">
        <f>B3&amp;C1627&amp;D1654</f>
        <v>DISTRIBUCION VOLUMEN X CRITERIO (Consumiciones).Aceite alino Ing.HOMBRE</v>
      </c>
      <c r="B1654" s="19">
        <v>0</v>
      </c>
      <c r="C1654" s="19">
        <v>0</v>
      </c>
      <c r="D1654" s="19" t="s">
        <v>21</v>
      </c>
      <c r="E1654" s="20">
        <v>55.9869062699685</v>
      </c>
      <c r="F1654" s="20">
        <v>50.4416233170043</v>
      </c>
      <c r="G1654" s="20">
        <v>50.634585322154201</v>
      </c>
      <c r="H1654" s="20">
        <v>54.927077880567303</v>
      </c>
      <c r="I1654" s="20">
        <v>57.5964018522346</v>
      </c>
      <c r="J1654" s="20">
        <v>56.649569568944699</v>
      </c>
      <c r="K1654" s="20">
        <v>55.341346711413102</v>
      </c>
      <c r="L1654" s="20">
        <v>54.310966552418499</v>
      </c>
      <c r="M1654" s="51">
        <v>54.782332238270897</v>
      </c>
    </row>
    <row r="1655" spans="1:13" x14ac:dyDescent="0.35">
      <c r="A1655" s="19" t="str">
        <f>B3&amp;C1627&amp;D1655</f>
        <v>DISTRIBUCION VOLUMEN X CRITERIO (Consumiciones).Aceite alino Ing.MUJER</v>
      </c>
      <c r="B1655" s="19">
        <v>0</v>
      </c>
      <c r="C1655" s="19">
        <v>0</v>
      </c>
      <c r="D1655" s="19" t="s">
        <v>22</v>
      </c>
      <c r="E1655" s="20">
        <v>44.013109976966703</v>
      </c>
      <c r="F1655" s="20">
        <v>49.558400561625398</v>
      </c>
      <c r="G1655" s="20">
        <v>49.365414677845799</v>
      </c>
      <c r="H1655" s="20">
        <v>45.072898390260399</v>
      </c>
      <c r="I1655" s="20">
        <v>42.4035981477654</v>
      </c>
      <c r="J1655" s="20">
        <v>43.350430431055301</v>
      </c>
      <c r="K1655" s="20">
        <v>44.658653288586898</v>
      </c>
      <c r="L1655" s="20">
        <v>45.689012970556902</v>
      </c>
      <c r="M1655" s="51">
        <v>45.217653369425399</v>
      </c>
    </row>
    <row r="1656" spans="1:13" x14ac:dyDescent="0.35">
      <c r="A1656" s="19" t="str">
        <f>B3&amp;C1656&amp;D1656</f>
        <v>DISTRIBUCION VOLUMEN X CRITERIO (Consumiciones)Aceite oliva Ing.T.ESPAÑA</v>
      </c>
      <c r="B1656" s="19">
        <v>0</v>
      </c>
      <c r="C1656" s="19" t="s">
        <v>270</v>
      </c>
      <c r="D1656" s="19" t="s">
        <v>36</v>
      </c>
      <c r="E1656" s="20">
        <v>100</v>
      </c>
      <c r="F1656" s="20">
        <v>100</v>
      </c>
      <c r="G1656" s="20">
        <v>100</v>
      </c>
      <c r="H1656" s="20">
        <v>100</v>
      </c>
      <c r="I1656" s="20">
        <v>100</v>
      </c>
      <c r="J1656" s="20">
        <v>100</v>
      </c>
      <c r="K1656" s="20">
        <v>100</v>
      </c>
      <c r="L1656" s="20">
        <v>100</v>
      </c>
      <c r="M1656" s="51">
        <v>100</v>
      </c>
    </row>
    <row r="1657" spans="1:13" x14ac:dyDescent="0.35">
      <c r="A1657" s="19" t="str">
        <f>B3&amp;C1656&amp;D1657</f>
        <v>DISTRIBUCION VOLUMEN X CRITERIO (Consumiciones)Aceite oliva Ing.BCN AM</v>
      </c>
      <c r="B1657" s="19">
        <v>0</v>
      </c>
      <c r="C1657" s="19">
        <v>0</v>
      </c>
      <c r="D1657" s="19" t="s">
        <v>1</v>
      </c>
      <c r="E1657" s="20">
        <v>8.0306067869807194</v>
      </c>
      <c r="F1657" s="20">
        <v>9.9368821262907403</v>
      </c>
      <c r="G1657" s="20">
        <v>8.9614817885896496</v>
      </c>
      <c r="H1657" s="20">
        <v>8.4775934268438409</v>
      </c>
      <c r="I1657" s="20">
        <v>8.7092859686327699</v>
      </c>
      <c r="J1657" s="20">
        <v>6.3744250163244596</v>
      </c>
      <c r="K1657" s="20">
        <v>14.819590257102799</v>
      </c>
      <c r="L1657" s="20">
        <v>8.07024629943934</v>
      </c>
      <c r="M1657" s="51">
        <v>10.5866237641327</v>
      </c>
    </row>
    <row r="1658" spans="1:13" x14ac:dyDescent="0.35">
      <c r="A1658" s="19" t="str">
        <f>B3&amp;C1656&amp;D1658</f>
        <v>DISTRIBUCION VOLUMEN X CRITERIO (Consumiciones)Aceite oliva Ing.REST.CAT ARAGON</v>
      </c>
      <c r="B1658" s="19">
        <v>0</v>
      </c>
      <c r="C1658" s="19">
        <v>0</v>
      </c>
      <c r="D1658" s="19" t="s">
        <v>2</v>
      </c>
      <c r="E1658" s="20">
        <v>8.4283860615305404</v>
      </c>
      <c r="F1658" s="20">
        <v>13.643711975114201</v>
      </c>
      <c r="G1658" s="20">
        <v>6.91473888854651</v>
      </c>
      <c r="H1658" s="20">
        <v>9.2934407700204993</v>
      </c>
      <c r="I1658" s="20">
        <v>10.3634473999623</v>
      </c>
      <c r="J1658" s="20">
        <v>10.3596368715084</v>
      </c>
      <c r="K1658" s="20">
        <v>7.7067497063020101</v>
      </c>
      <c r="L1658" s="20">
        <v>10.605127732910899</v>
      </c>
      <c r="M1658" s="51">
        <v>11.3947025283665</v>
      </c>
    </row>
    <row r="1659" spans="1:13" x14ac:dyDescent="0.35">
      <c r="A1659" s="19" t="str">
        <f>B3&amp;C1656&amp;D1659</f>
        <v>DISTRIBUCION VOLUMEN X CRITERIO (Consumiciones)Aceite oliva Ing.LEVANTE</v>
      </c>
      <c r="B1659" s="19">
        <v>0</v>
      </c>
      <c r="C1659" s="19">
        <v>0</v>
      </c>
      <c r="D1659" s="19" t="s">
        <v>3</v>
      </c>
      <c r="E1659" s="20">
        <v>20.0652746686741</v>
      </c>
      <c r="F1659" s="20">
        <v>23.277290526820199</v>
      </c>
      <c r="G1659" s="20">
        <v>26.275461704960801</v>
      </c>
      <c r="H1659" s="20">
        <v>23.068673871574699</v>
      </c>
      <c r="I1659" s="20">
        <v>18.720792021866501</v>
      </c>
      <c r="J1659" s="20">
        <v>28.287228832619899</v>
      </c>
      <c r="K1659" s="20">
        <v>18.493513772093699</v>
      </c>
      <c r="L1659" s="20">
        <v>27.657745139689698</v>
      </c>
      <c r="M1659" s="51">
        <v>17.102573163862701</v>
      </c>
    </row>
    <row r="1660" spans="1:13" x14ac:dyDescent="0.35">
      <c r="A1660" s="19" t="str">
        <f>B3&amp;C1656&amp;D1660</f>
        <v>DISTRIBUCION VOLUMEN X CRITERIO (Consumiciones)Aceite oliva Ing.ANDALUCIA</v>
      </c>
      <c r="B1660" s="19">
        <v>0</v>
      </c>
      <c r="C1660" s="19">
        <v>0</v>
      </c>
      <c r="D1660" s="19" t="s">
        <v>4</v>
      </c>
      <c r="E1660" s="20">
        <v>14.707591275579899</v>
      </c>
      <c r="F1660" s="20">
        <v>15.2564973704159</v>
      </c>
      <c r="G1660" s="20">
        <v>12.361591226998801</v>
      </c>
      <c r="H1660" s="20">
        <v>13.865040758361401</v>
      </c>
      <c r="I1660" s="20">
        <v>12.410488742573399</v>
      </c>
      <c r="J1660" s="20">
        <v>14.551503663933801</v>
      </c>
      <c r="K1660" s="20">
        <v>15.359447375206299</v>
      </c>
      <c r="L1660" s="20">
        <v>17.569478597473701</v>
      </c>
      <c r="M1660" s="51">
        <v>14.748266809465999</v>
      </c>
    </row>
    <row r="1661" spans="1:13" x14ac:dyDescent="0.35">
      <c r="A1661" s="19" t="str">
        <f>B3&amp;C1656&amp;D1661</f>
        <v>DISTRIBUCION VOLUMEN X CRITERIO (Consumiciones)Aceite oliva Ing.MDD AM</v>
      </c>
      <c r="B1661" s="19">
        <v>0</v>
      </c>
      <c r="C1661" s="19">
        <v>0</v>
      </c>
      <c r="D1661" s="19" t="s">
        <v>5</v>
      </c>
      <c r="E1661" s="20">
        <v>13.5999029299313</v>
      </c>
      <c r="F1661" s="20">
        <v>11.6077108282306</v>
      </c>
      <c r="G1661" s="20">
        <v>11.516553026270801</v>
      </c>
      <c r="H1661" s="20">
        <v>11.494351801173</v>
      </c>
      <c r="I1661" s="20">
        <v>13.4777826392072</v>
      </c>
      <c r="J1661" s="20">
        <v>14.998158963941099</v>
      </c>
      <c r="K1661" s="20">
        <v>12.6605597382129</v>
      </c>
      <c r="L1661" s="20">
        <v>12.1710165127426</v>
      </c>
      <c r="M1661" s="51">
        <v>16.5568740127061</v>
      </c>
    </row>
    <row r="1662" spans="1:13" x14ac:dyDescent="0.35">
      <c r="A1662" s="19" t="str">
        <f>B3&amp;C1656&amp;D1662</f>
        <v>DISTRIBUCION VOLUMEN X CRITERIO (Consumiciones)Aceite oliva Ing.RTO CENTRO</v>
      </c>
      <c r="B1662" s="19">
        <v>0</v>
      </c>
      <c r="C1662" s="19">
        <v>0</v>
      </c>
      <c r="D1662" s="19" t="s">
        <v>6</v>
      </c>
      <c r="E1662" s="20">
        <v>11.171452485191899</v>
      </c>
      <c r="F1662" s="20">
        <v>4.9520767626461604</v>
      </c>
      <c r="G1662" s="20">
        <v>10.010560993237601</v>
      </c>
      <c r="H1662" s="20">
        <v>6.8512732737206496</v>
      </c>
      <c r="I1662" s="20">
        <v>9.93454263777741</v>
      </c>
      <c r="J1662" s="20">
        <v>4.5003428136109704</v>
      </c>
      <c r="K1662" s="20">
        <v>7.18540654683291</v>
      </c>
      <c r="L1662" s="20">
        <v>6.6712093974254598</v>
      </c>
      <c r="M1662" s="51">
        <v>8.7021575651713992</v>
      </c>
    </row>
    <row r="1663" spans="1:13" x14ac:dyDescent="0.35">
      <c r="A1663" s="19" t="str">
        <f>B3&amp;C1656&amp;D1663</f>
        <v>DISTRIBUCION VOLUMEN X CRITERIO (Consumiciones)Aceite oliva Ing.NORTE-CENTRO</v>
      </c>
      <c r="B1663" s="19">
        <v>0</v>
      </c>
      <c r="C1663" s="19">
        <v>0</v>
      </c>
      <c r="D1663" s="19" t="s">
        <v>7</v>
      </c>
      <c r="E1663" s="20">
        <v>13.9802492125438</v>
      </c>
      <c r="F1663" s="20">
        <v>11.650828937600901</v>
      </c>
      <c r="G1663" s="20">
        <v>9.8822323194406305</v>
      </c>
      <c r="H1663" s="20">
        <v>12.9937558902876</v>
      </c>
      <c r="I1663" s="20">
        <v>14.426694948421799</v>
      </c>
      <c r="J1663" s="20">
        <v>10.1720779220779</v>
      </c>
      <c r="K1663" s="20">
        <v>11.561370651424999</v>
      </c>
      <c r="L1663" s="20">
        <v>7.7966639669787003</v>
      </c>
      <c r="M1663" s="51">
        <v>10.9427389516015</v>
      </c>
    </row>
    <row r="1664" spans="1:13" x14ac:dyDescent="0.35">
      <c r="A1664" s="19" t="str">
        <f>B3&amp;C1656&amp;D1664</f>
        <v>DISTRIBUCION VOLUMEN X CRITERIO (Consumiciones)Aceite oliva Ing.NOROESTE</v>
      </c>
      <c r="B1664" s="19">
        <v>0</v>
      </c>
      <c r="C1664" s="19">
        <v>0</v>
      </c>
      <c r="D1664" s="19" t="s">
        <v>8</v>
      </c>
      <c r="E1664" s="20">
        <v>10.016531627013199</v>
      </c>
      <c r="F1664" s="20">
        <v>9.6749684803399791</v>
      </c>
      <c r="G1664" s="20">
        <v>14.0773557738099</v>
      </c>
      <c r="H1664" s="20">
        <v>13.9558604920799</v>
      </c>
      <c r="I1664" s="20">
        <v>11.956979215353201</v>
      </c>
      <c r="J1664" s="20">
        <v>10.756638612783901</v>
      </c>
      <c r="K1664" s="20">
        <v>12.2133677563132</v>
      </c>
      <c r="L1664" s="20">
        <v>9.4585207244650995</v>
      </c>
      <c r="M1664" s="51">
        <v>9.9660773214965506</v>
      </c>
    </row>
    <row r="1665" spans="1:13" x14ac:dyDescent="0.35">
      <c r="A1665" s="19" t="str">
        <f>B3&amp;C1656&amp;D1665</f>
        <v>DISTRIBUCION VOLUMEN X CRITERIO (Consumiciones)Aceite oliva Ing.&lt;2MIL</v>
      </c>
      <c r="B1665" s="19">
        <v>0</v>
      </c>
      <c r="C1665" s="19">
        <v>0</v>
      </c>
      <c r="D1665" s="19" t="s">
        <v>9</v>
      </c>
      <c r="E1665" s="20">
        <v>5.0662107014798199</v>
      </c>
      <c r="F1665" s="20">
        <v>2.6658625389331601</v>
      </c>
      <c r="G1665" s="20">
        <v>7.0016966688517002</v>
      </c>
      <c r="H1665" s="20">
        <v>4.2241256465147297</v>
      </c>
      <c r="I1665" s="20">
        <v>3.36467628083457</v>
      </c>
      <c r="J1665" s="20">
        <v>6.15740948995139</v>
      </c>
      <c r="K1665" s="20">
        <v>4.9699089100964997</v>
      </c>
      <c r="L1665" s="20">
        <v>4.1881529041875902</v>
      </c>
      <c r="M1665" s="51">
        <v>4.7580262261973001</v>
      </c>
    </row>
    <row r="1666" spans="1:13" x14ac:dyDescent="0.35">
      <c r="A1666" s="19" t="str">
        <f>B3&amp;C1656&amp;D1666</f>
        <v>DISTRIBUCION VOLUMEN X CRITERIO (Consumiciones)Aceite oliva Ing.2-5MIL</v>
      </c>
      <c r="B1666" s="19">
        <v>0</v>
      </c>
      <c r="C1666" s="19">
        <v>0</v>
      </c>
      <c r="D1666" s="19" t="s">
        <v>10</v>
      </c>
      <c r="E1666" s="20">
        <v>6.5827472810475598</v>
      </c>
      <c r="F1666" s="20">
        <v>5.5780230397913604</v>
      </c>
      <c r="G1666" s="20">
        <v>7.4149966103973997</v>
      </c>
      <c r="H1666" s="20">
        <v>7.7790287948026204</v>
      </c>
      <c r="I1666" s="20">
        <v>6.1097323654916096</v>
      </c>
      <c r="J1666" s="20">
        <v>5.34500199521149</v>
      </c>
      <c r="K1666" s="20">
        <v>6.4052302700031802</v>
      </c>
      <c r="L1666" s="20">
        <v>3.3972001375655001</v>
      </c>
      <c r="M1666" s="51">
        <v>3.8863987893429401</v>
      </c>
    </row>
    <row r="1667" spans="1:13" x14ac:dyDescent="0.35">
      <c r="A1667" s="19" t="str">
        <f>B3&amp;C1656&amp;D1667</f>
        <v>DISTRIBUCION VOLUMEN X CRITERIO (Consumiciones)Aceite oliva Ing.5-10MIL</v>
      </c>
      <c r="B1667" s="19">
        <v>0</v>
      </c>
      <c r="C1667" s="19">
        <v>0</v>
      </c>
      <c r="D1667" s="19" t="s">
        <v>11</v>
      </c>
      <c r="E1667" s="20">
        <v>6.8479961964381202</v>
      </c>
      <c r="F1667" s="20">
        <v>8.7543980235896708</v>
      </c>
      <c r="G1667" s="20">
        <v>7.23601999025139</v>
      </c>
      <c r="H1667" s="20">
        <v>9.1942572327064394</v>
      </c>
      <c r="I1667" s="20">
        <v>7.3371246449887098</v>
      </c>
      <c r="J1667" s="20">
        <v>8.2124473989697506</v>
      </c>
      <c r="K1667" s="20">
        <v>7.9107191268899699</v>
      </c>
      <c r="L1667" s="20">
        <v>12.804773494784399</v>
      </c>
      <c r="M1667" s="51">
        <v>11.085422188885699</v>
      </c>
    </row>
    <row r="1668" spans="1:13" x14ac:dyDescent="0.35">
      <c r="A1668" s="19" t="str">
        <f>B3&amp;C1656&amp;D1668</f>
        <v>DISTRIBUCION VOLUMEN X CRITERIO (Consumiciones)Aceite oliva Ing.10-30MIL</v>
      </c>
      <c r="B1668" s="19">
        <v>0</v>
      </c>
      <c r="C1668" s="19">
        <v>0</v>
      </c>
      <c r="D1668" s="19" t="s">
        <v>12</v>
      </c>
      <c r="E1668" s="20">
        <v>17.670174726123701</v>
      </c>
      <c r="F1668" s="20">
        <v>20.143666806753998</v>
      </c>
      <c r="G1668" s="20">
        <v>17.0123874567896</v>
      </c>
      <c r="H1668" s="20">
        <v>19.625644895407898</v>
      </c>
      <c r="I1668" s="20">
        <v>17.554137948664799</v>
      </c>
      <c r="J1668" s="20">
        <v>16.428653050859801</v>
      </c>
      <c r="K1668" s="20">
        <v>21.330018712106298</v>
      </c>
      <c r="L1668" s="20">
        <v>23.588701491943802</v>
      </c>
      <c r="M1668" s="51">
        <v>18.769555890071501</v>
      </c>
    </row>
    <row r="1669" spans="1:13" x14ac:dyDescent="0.35">
      <c r="A1669" s="19" t="str">
        <f>B3&amp;C1656&amp;D1669</f>
        <v>DISTRIBUCION VOLUMEN X CRITERIO (Consumiciones)Aceite oliva Ing.30-100MIL</v>
      </c>
      <c r="B1669" s="19">
        <v>0</v>
      </c>
      <c r="C1669" s="19">
        <v>0</v>
      </c>
      <c r="D1669" s="19" t="s">
        <v>13</v>
      </c>
      <c r="E1669" s="20">
        <v>21.933313853285501</v>
      </c>
      <c r="F1669" s="20">
        <v>24.281881988821802</v>
      </c>
      <c r="G1669" s="20">
        <v>20.4539452920007</v>
      </c>
      <c r="H1669" s="20">
        <v>17.207072555388901</v>
      </c>
      <c r="I1669" s="20">
        <v>19.056870127290502</v>
      </c>
      <c r="J1669" s="20">
        <v>16.990531814554199</v>
      </c>
      <c r="K1669" s="20">
        <v>16.798372701714801</v>
      </c>
      <c r="L1669" s="20">
        <v>24.8804149845936</v>
      </c>
      <c r="M1669" s="51">
        <v>25.106259531783301</v>
      </c>
    </row>
    <row r="1670" spans="1:13" x14ac:dyDescent="0.35">
      <c r="A1670" s="19" t="str">
        <f>B3&amp;C1656&amp;D1670</f>
        <v>DISTRIBUCION VOLUMEN X CRITERIO (Consumiciones)Aceite oliva Ing.100-200MIL</v>
      </c>
      <c r="B1670" s="19">
        <v>0</v>
      </c>
      <c r="C1670" s="19">
        <v>0</v>
      </c>
      <c r="D1670" s="19" t="s">
        <v>14</v>
      </c>
      <c r="E1670" s="20">
        <v>12.2251877018166</v>
      </c>
      <c r="F1670" s="20">
        <v>6.8687022540975597</v>
      </c>
      <c r="G1670" s="20">
        <v>3.77879154597627</v>
      </c>
      <c r="H1670" s="20">
        <v>9.59844026803035</v>
      </c>
      <c r="I1670" s="20">
        <v>8.1816454244321992</v>
      </c>
      <c r="J1670" s="20">
        <v>7.4947616629180898</v>
      </c>
      <c r="K1670" s="20">
        <v>4.1297038313804597</v>
      </c>
      <c r="L1670" s="20">
        <v>5.2456541650883599</v>
      </c>
      <c r="M1670" s="51">
        <v>8.5566415560105291</v>
      </c>
    </row>
    <row r="1671" spans="1:13" x14ac:dyDescent="0.35">
      <c r="A1671" s="19" t="str">
        <f>B3&amp;C1656&amp;D1671</f>
        <v>DISTRIBUCION VOLUMEN X CRITERIO (Consumiciones)Aceite oliva Ing.200-500MIL</v>
      </c>
      <c r="B1671" s="19">
        <v>0</v>
      </c>
      <c r="C1671" s="19">
        <v>0</v>
      </c>
      <c r="D1671" s="19" t="s">
        <v>15</v>
      </c>
      <c r="E1671" s="20">
        <v>13.5111878206779</v>
      </c>
      <c r="F1671" s="20">
        <v>13.673106758365</v>
      </c>
      <c r="G1671" s="20">
        <v>16.276031307602199</v>
      </c>
      <c r="H1671" s="20">
        <v>14.6910574503435</v>
      </c>
      <c r="I1671" s="20">
        <v>17.7889103002931</v>
      </c>
      <c r="J1671" s="20">
        <v>18.054550896031301</v>
      </c>
      <c r="K1671" s="20">
        <v>18.8876452841264</v>
      </c>
      <c r="L1671" s="20">
        <v>13.6049484513069</v>
      </c>
      <c r="M1671" s="51">
        <v>7.5841679109060296</v>
      </c>
    </row>
    <row r="1672" spans="1:13" x14ac:dyDescent="0.35">
      <c r="A1672" s="19" t="str">
        <f>B3&amp;C1656&amp;D1672</f>
        <v>DISTRIBUCION VOLUMEN X CRITERIO (Consumiciones)Aceite oliva Ing.&gt;500MIL</v>
      </c>
      <c r="B1672" s="19">
        <v>0</v>
      </c>
      <c r="C1672" s="19">
        <v>0</v>
      </c>
      <c r="D1672" s="19" t="s">
        <v>16</v>
      </c>
      <c r="E1672" s="20">
        <v>16.1631767665762</v>
      </c>
      <c r="F1672" s="20">
        <v>18.0343279537162</v>
      </c>
      <c r="G1672" s="20">
        <v>20.8261012473364</v>
      </c>
      <c r="H1672" s="20">
        <v>17.680360202221099</v>
      </c>
      <c r="I1672" s="20">
        <v>20.606916029339299</v>
      </c>
      <c r="J1672" s="20">
        <v>21.316658202133102</v>
      </c>
      <c r="K1672" s="20">
        <v>19.568402821822101</v>
      </c>
      <c r="L1672" s="20">
        <v>12.2901725079683</v>
      </c>
      <c r="M1672" s="51">
        <v>20.253533082964001</v>
      </c>
    </row>
    <row r="1673" spans="1:13" x14ac:dyDescent="0.35">
      <c r="A1673" s="19" t="str">
        <f>B3&amp;C1656&amp;D1673</f>
        <v>DISTRIBUCION VOLUMEN X CRITERIO (Consumiciones)Aceite oliva Ing.DE 15 A 19 AÑOS</v>
      </c>
      <c r="B1673" s="19">
        <v>0</v>
      </c>
      <c r="C1673" s="19">
        <v>0</v>
      </c>
      <c r="D1673" s="19" t="s">
        <v>39</v>
      </c>
      <c r="E1673" s="20" t="s">
        <v>282</v>
      </c>
      <c r="F1673" s="20" t="s">
        <v>282</v>
      </c>
      <c r="G1673" s="20">
        <v>2.0300675492706302</v>
      </c>
      <c r="H1673" s="20">
        <v>3.1648195588316299</v>
      </c>
      <c r="I1673" s="20">
        <v>2.77819740912458</v>
      </c>
      <c r="J1673" s="20" t="s">
        <v>282</v>
      </c>
      <c r="K1673" s="20" t="s">
        <v>282</v>
      </c>
      <c r="L1673" s="20" t="s">
        <v>282</v>
      </c>
      <c r="M1673" s="51" t="s">
        <v>282</v>
      </c>
    </row>
    <row r="1674" spans="1:13" x14ac:dyDescent="0.35">
      <c r="A1674" s="19" t="str">
        <f>B3&amp;C1656&amp;D1674</f>
        <v>DISTRIBUCION VOLUMEN X CRITERIO (Consumiciones)Aceite oliva Ing.DE 20 A 24 AÑOS</v>
      </c>
      <c r="B1674" s="19">
        <v>0</v>
      </c>
      <c r="C1674" s="19">
        <v>0</v>
      </c>
      <c r="D1674" s="19" t="s">
        <v>40</v>
      </c>
      <c r="E1674" s="20">
        <v>0.91839774955922304</v>
      </c>
      <c r="F1674" s="20">
        <v>0.575259364579365</v>
      </c>
      <c r="G1674" s="20">
        <v>2.5906573961502302</v>
      </c>
      <c r="H1674" s="20">
        <v>0.58013422568829298</v>
      </c>
      <c r="I1674" s="20">
        <v>0.30038264527014302</v>
      </c>
      <c r="J1674" s="20">
        <v>1.02890063846768</v>
      </c>
      <c r="K1674" s="20">
        <v>1.0332382390224899</v>
      </c>
      <c r="L1674" s="20">
        <v>1.4429413623588201</v>
      </c>
      <c r="M1674" s="51">
        <v>0.41782269953748602</v>
      </c>
    </row>
    <row r="1675" spans="1:13" x14ac:dyDescent="0.35">
      <c r="A1675" s="19" t="str">
        <f>B3&amp;C1656&amp;D1675</f>
        <v>DISTRIBUCION VOLUMEN X CRITERIO (Consumiciones)Aceite oliva Ing.DE 25 A 34 AÑOS</v>
      </c>
      <c r="B1675" s="19">
        <v>0</v>
      </c>
      <c r="C1675" s="19">
        <v>0</v>
      </c>
      <c r="D1675" s="19" t="s">
        <v>41</v>
      </c>
      <c r="E1675" s="20">
        <v>3.69783771469324</v>
      </c>
      <c r="F1675" s="20">
        <v>3.5620695749853701</v>
      </c>
      <c r="G1675" s="20">
        <v>3.9713424507106998</v>
      </c>
      <c r="H1675" s="20">
        <v>4.1721194671779402</v>
      </c>
      <c r="I1675" s="20">
        <v>4.7892871993234802</v>
      </c>
      <c r="J1675" s="20">
        <v>4.2576933541319004</v>
      </c>
      <c r="K1675" s="20">
        <v>2.8054380349054999</v>
      </c>
      <c r="L1675" s="20">
        <v>2.3020699700523002</v>
      </c>
      <c r="M1675" s="51">
        <v>4.3234649035092998</v>
      </c>
    </row>
    <row r="1676" spans="1:13" x14ac:dyDescent="0.35">
      <c r="A1676" s="19" t="str">
        <f>B3&amp;C1656&amp;D1676</f>
        <v>DISTRIBUCION VOLUMEN X CRITERIO (Consumiciones)Aceite oliva Ing.DE 35 A 49 AÑOS</v>
      </c>
      <c r="B1676" s="19">
        <v>0</v>
      </c>
      <c r="C1676" s="19">
        <v>0</v>
      </c>
      <c r="D1676" s="19" t="s">
        <v>42</v>
      </c>
      <c r="E1676" s="20">
        <v>22.069345668495799</v>
      </c>
      <c r="F1676" s="20">
        <v>15.7975043499095</v>
      </c>
      <c r="G1676" s="20">
        <v>19.108553190615201</v>
      </c>
      <c r="H1676" s="20">
        <v>17.173811659773801</v>
      </c>
      <c r="I1676" s="20">
        <v>14.493283460195499</v>
      </c>
      <c r="J1676" s="20">
        <v>16.460023217006501</v>
      </c>
      <c r="K1676" s="20">
        <v>15.6122141885355</v>
      </c>
      <c r="L1676" s="20">
        <v>20.265587907630199</v>
      </c>
      <c r="M1676" s="51">
        <v>14.3025805046004</v>
      </c>
    </row>
    <row r="1677" spans="1:13" x14ac:dyDescent="0.35">
      <c r="A1677" s="19" t="str">
        <f>B3&amp;C1656&amp;D1677</f>
        <v>DISTRIBUCION VOLUMEN X CRITERIO (Consumiciones)Aceite oliva Ing.DE 50 A 59 AÑOS</v>
      </c>
      <c r="B1677" s="19">
        <v>0</v>
      </c>
      <c r="C1677" s="19">
        <v>0</v>
      </c>
      <c r="D1677" s="19" t="s">
        <v>43</v>
      </c>
      <c r="E1677" s="20">
        <v>28.671482200519002</v>
      </c>
      <c r="F1677" s="20">
        <v>35.5703899796939</v>
      </c>
      <c r="G1677" s="20">
        <v>27.9588989674318</v>
      </c>
      <c r="H1677" s="20">
        <v>31.7105638159024</v>
      </c>
      <c r="I1677" s="20">
        <v>31.4145387104262</v>
      </c>
      <c r="J1677" s="20">
        <v>30.741320830008</v>
      </c>
      <c r="K1677" s="20">
        <v>27.2929791878598</v>
      </c>
      <c r="L1677" s="20">
        <v>34.660317167992403</v>
      </c>
      <c r="M1677" s="51">
        <v>27.8514272323489</v>
      </c>
    </row>
    <row r="1678" spans="1:13" x14ac:dyDescent="0.35">
      <c r="A1678" s="19" t="str">
        <f>B3&amp;C1656&amp;D1678</f>
        <v>DISTRIBUCION VOLUMEN X CRITERIO (Consumiciones)Aceite oliva Ing.DE 60 A 75 AÑOS</v>
      </c>
      <c r="B1678" s="19">
        <v>0</v>
      </c>
      <c r="C1678" s="19">
        <v>0</v>
      </c>
      <c r="D1678" s="19" t="s">
        <v>44</v>
      </c>
      <c r="E1678" s="20">
        <v>44.642935676221803</v>
      </c>
      <c r="F1678" s="20">
        <v>44.494746723330003</v>
      </c>
      <c r="G1678" s="20">
        <v>44.340446829927899</v>
      </c>
      <c r="H1678" s="20">
        <v>43.198543580841502</v>
      </c>
      <c r="I1678" s="20">
        <v>46.224335913410002</v>
      </c>
      <c r="J1678" s="20">
        <v>47.5120800986723</v>
      </c>
      <c r="K1678" s="20">
        <v>53.256146931073602</v>
      </c>
      <c r="L1678" s="20">
        <v>41.329097543842003</v>
      </c>
      <c r="M1678" s="51">
        <v>53.104732093658399</v>
      </c>
    </row>
    <row r="1679" spans="1:13" x14ac:dyDescent="0.35">
      <c r="A1679" s="19" t="str">
        <f>B3&amp;C1656&amp;D1679</f>
        <v>DISTRIBUCION VOLUMEN X CRITERIO (Consumiciones)Aceite oliva Ing.NIVEL ALTO</v>
      </c>
      <c r="B1679" s="19">
        <v>0</v>
      </c>
      <c r="C1679" s="19">
        <v>0</v>
      </c>
      <c r="D1679" s="19" t="s">
        <v>256</v>
      </c>
      <c r="E1679" s="20">
        <v>27.349204619742899</v>
      </c>
      <c r="F1679" s="20">
        <v>29.9463714096063</v>
      </c>
      <c r="G1679" s="20">
        <v>33.798689353659697</v>
      </c>
      <c r="H1679" s="20">
        <v>26.837899284583099</v>
      </c>
      <c r="I1679" s="20">
        <v>28.482789107120301</v>
      </c>
      <c r="J1679" s="20">
        <v>31.460177392439999</v>
      </c>
      <c r="K1679" s="20">
        <v>24.0429259201224</v>
      </c>
      <c r="L1679" s="20">
        <v>28.250525462522099</v>
      </c>
      <c r="M1679" s="51">
        <v>28.398933334337201</v>
      </c>
    </row>
    <row r="1680" spans="1:13" x14ac:dyDescent="0.35">
      <c r="A1680" s="19" t="str">
        <f>B3&amp;C1656&amp;D1680</f>
        <v>DISTRIBUCION VOLUMEN X CRITERIO (Consumiciones)Aceite oliva Ing.NIVEL MEDIO ALTO</v>
      </c>
      <c r="B1680" s="19">
        <v>0</v>
      </c>
      <c r="C1680" s="19">
        <v>0</v>
      </c>
      <c r="D1680" s="19" t="s">
        <v>257</v>
      </c>
      <c r="E1680" s="20">
        <v>19.8634234037917</v>
      </c>
      <c r="F1680" s="20">
        <v>13.7868917491153</v>
      </c>
      <c r="G1680" s="20">
        <v>15.3611093991906</v>
      </c>
      <c r="H1680" s="20">
        <v>18.506806014813598</v>
      </c>
      <c r="I1680" s="20">
        <v>16.378674482759202</v>
      </c>
      <c r="J1680" s="20">
        <v>18.053453529710499</v>
      </c>
      <c r="K1680" s="20">
        <v>20.575324725930201</v>
      </c>
      <c r="L1680" s="20">
        <v>12.610926132491199</v>
      </c>
      <c r="M1680" s="51">
        <v>18.445339972622801</v>
      </c>
    </row>
    <row r="1681" spans="1:13" x14ac:dyDescent="0.35">
      <c r="A1681" s="19" t="str">
        <f>B3&amp;C1656&amp;D1681</f>
        <v>DISTRIBUCION VOLUMEN X CRITERIO (Consumiciones)Aceite oliva Ing.NIVEL MEDIO</v>
      </c>
      <c r="B1681" s="19">
        <v>0</v>
      </c>
      <c r="C1681" s="19">
        <v>0</v>
      </c>
      <c r="D1681" s="19" t="s">
        <v>258</v>
      </c>
      <c r="E1681" s="20">
        <v>24.439331207036599</v>
      </c>
      <c r="F1681" s="20">
        <v>29.517546925998499</v>
      </c>
      <c r="G1681" s="20">
        <v>20.454281450936701</v>
      </c>
      <c r="H1681" s="20">
        <v>23.951812184434399</v>
      </c>
      <c r="I1681" s="20">
        <v>27.1414583956408</v>
      </c>
      <c r="J1681" s="20">
        <v>21.6467840818399</v>
      </c>
      <c r="K1681" s="20">
        <v>21.661265276648201</v>
      </c>
      <c r="L1681" s="20">
        <v>21.041947012170901</v>
      </c>
      <c r="M1681" s="51">
        <v>25.948355086543099</v>
      </c>
    </row>
    <row r="1682" spans="1:13" x14ac:dyDescent="0.35">
      <c r="A1682" s="19" t="str">
        <f>B3&amp;C1656&amp;D1682</f>
        <v>DISTRIBUCION VOLUMEN X CRITERIO (Consumiciones)Aceite oliva Ing.NIVEL MEDIO BAJO</v>
      </c>
      <c r="B1682" s="19">
        <v>0</v>
      </c>
      <c r="C1682" s="19">
        <v>0</v>
      </c>
      <c r="D1682" s="19" t="s">
        <v>259</v>
      </c>
      <c r="E1682" s="20">
        <v>9.2440866498940206</v>
      </c>
      <c r="F1682" s="20">
        <v>11.521820245637301</v>
      </c>
      <c r="G1682" s="20">
        <v>12.196088977535201</v>
      </c>
      <c r="H1682" s="20">
        <v>10.2614073212834</v>
      </c>
      <c r="I1682" s="20">
        <v>11.285945104859801</v>
      </c>
      <c r="J1682" s="20">
        <v>10.7111205833273</v>
      </c>
      <c r="K1682" s="20">
        <v>10.6431592203759</v>
      </c>
      <c r="L1682" s="20">
        <v>16.111242491274801</v>
      </c>
      <c r="M1682" s="51">
        <v>11.825161507994601</v>
      </c>
    </row>
    <row r="1683" spans="1:13" x14ac:dyDescent="0.35">
      <c r="A1683" s="19" t="str">
        <f>B3&amp;C1656&amp;D1683</f>
        <v>DISTRIBUCION VOLUMEN X CRITERIO (Consumiciones)Aceite oliva Ing.HOMBRE</v>
      </c>
      <c r="B1683" s="19">
        <v>0</v>
      </c>
      <c r="C1683" s="19">
        <v>0</v>
      </c>
      <c r="D1683" s="19" t="s">
        <v>21</v>
      </c>
      <c r="E1683" s="20">
        <v>63.997305810336997</v>
      </c>
      <c r="F1683" s="20">
        <v>56.271701433211703</v>
      </c>
      <c r="G1683" s="20">
        <v>54.6069461641464</v>
      </c>
      <c r="H1683" s="20">
        <v>59.759611492011899</v>
      </c>
      <c r="I1683" s="20">
        <v>61.554308073557301</v>
      </c>
      <c r="J1683" s="20">
        <v>61.412745773779299</v>
      </c>
      <c r="K1683" s="20">
        <v>66.550961679562903</v>
      </c>
      <c r="L1683" s="20">
        <v>57.046555316746002</v>
      </c>
      <c r="M1683" s="51">
        <v>62.178683909244</v>
      </c>
    </row>
    <row r="1684" spans="1:13" x14ac:dyDescent="0.35">
      <c r="A1684" s="19" t="str">
        <f>B3&amp;C1656&amp;D1684</f>
        <v>DISTRIBUCION VOLUMEN X CRITERIO (Consumiciones)Aceite oliva Ing.MUJER</v>
      </c>
      <c r="B1684" s="19">
        <v>0</v>
      </c>
      <c r="C1684" s="19">
        <v>0</v>
      </c>
      <c r="D1684" s="19" t="s">
        <v>22</v>
      </c>
      <c r="E1684" s="20">
        <v>36.002694189663003</v>
      </c>
      <c r="F1684" s="20">
        <v>43.7282592899534</v>
      </c>
      <c r="G1684" s="20">
        <v>45.393025822608898</v>
      </c>
      <c r="H1684" s="20">
        <v>40.240380411372797</v>
      </c>
      <c r="I1684" s="20">
        <v>38.445723598630103</v>
      </c>
      <c r="J1684" s="20">
        <v>38.587272364507001</v>
      </c>
      <c r="K1684" s="20">
        <v>33.4490466111356</v>
      </c>
      <c r="L1684" s="20">
        <v>42.953458635129799</v>
      </c>
      <c r="M1684" s="51">
        <v>37.821334913160499</v>
      </c>
    </row>
    <row r="1685" spans="1:13" x14ac:dyDescent="0.35">
      <c r="A1685" s="19" t="str">
        <f>B3&amp;C1685&amp;D1685</f>
        <v>DISTRIBUCION VOLUMEN X CRITERIO (Consumiciones)Resto aceite Ing.T.ESPAÑA</v>
      </c>
      <c r="B1685" s="19">
        <v>0</v>
      </c>
      <c r="C1685" s="19" t="s">
        <v>271</v>
      </c>
      <c r="D1685" s="19" t="s">
        <v>36</v>
      </c>
      <c r="E1685" s="20">
        <v>100</v>
      </c>
      <c r="F1685" s="20">
        <v>100</v>
      </c>
      <c r="G1685" s="20">
        <v>100</v>
      </c>
      <c r="H1685" s="20">
        <v>100</v>
      </c>
      <c r="I1685" s="20">
        <v>100</v>
      </c>
      <c r="J1685" s="20">
        <v>100</v>
      </c>
      <c r="K1685" s="20">
        <v>100</v>
      </c>
      <c r="L1685" s="20">
        <v>100</v>
      </c>
      <c r="M1685" s="51">
        <v>100</v>
      </c>
    </row>
    <row r="1686" spans="1:13" x14ac:dyDescent="0.35">
      <c r="A1686" s="19" t="str">
        <f>B3&amp;C1685&amp;D1686</f>
        <v>DISTRIBUCION VOLUMEN X CRITERIO (Consumiciones)Resto aceite Ing.BCN AM</v>
      </c>
      <c r="B1686" s="19">
        <v>0</v>
      </c>
      <c r="C1686" s="19">
        <v>0</v>
      </c>
      <c r="D1686" s="19" t="s">
        <v>1</v>
      </c>
      <c r="E1686" s="20">
        <v>10.5830512305133</v>
      </c>
      <c r="F1686" s="20">
        <v>11.8964744294488</v>
      </c>
      <c r="G1686" s="20">
        <v>10.6182392553584</v>
      </c>
      <c r="H1686" s="20">
        <v>10.4664219644495</v>
      </c>
      <c r="I1686" s="20">
        <v>10.9205191213376</v>
      </c>
      <c r="J1686" s="20">
        <v>10.2446973159743</v>
      </c>
      <c r="K1686" s="20">
        <v>10.269480339749499</v>
      </c>
      <c r="L1686" s="20">
        <v>9.67292382483358</v>
      </c>
      <c r="M1686" s="51">
        <v>8.3491460589352098</v>
      </c>
    </row>
    <row r="1687" spans="1:13" x14ac:dyDescent="0.35">
      <c r="A1687" s="19" t="str">
        <f>B3&amp;C1685&amp;D1687</f>
        <v>DISTRIBUCION VOLUMEN X CRITERIO (Consumiciones)Resto aceite Ing.REST.CAT ARAGON</v>
      </c>
      <c r="B1687" s="19">
        <v>0</v>
      </c>
      <c r="C1687" s="19">
        <v>0</v>
      </c>
      <c r="D1687" s="19" t="s">
        <v>2</v>
      </c>
      <c r="E1687" s="20">
        <v>1.97555659206971</v>
      </c>
      <c r="F1687" s="20">
        <v>4.2846151294608203</v>
      </c>
      <c r="G1687" s="20">
        <v>1.42224488346372</v>
      </c>
      <c r="H1687" s="20">
        <v>5.18043491090926</v>
      </c>
      <c r="I1687" s="20">
        <v>7.2158461531489504</v>
      </c>
      <c r="J1687" s="20">
        <v>7.2778930140863096</v>
      </c>
      <c r="K1687" s="20">
        <v>10.0573964756711</v>
      </c>
      <c r="L1687" s="20">
        <v>9.2785611222189299</v>
      </c>
      <c r="M1687" s="51">
        <v>9.60031773972905</v>
      </c>
    </row>
    <row r="1688" spans="1:13" x14ac:dyDescent="0.35">
      <c r="A1688" s="19" t="str">
        <f>B3&amp;C1685&amp;D1688</f>
        <v>DISTRIBUCION VOLUMEN X CRITERIO (Consumiciones)Resto aceite Ing.LEVANTE</v>
      </c>
      <c r="B1688" s="19">
        <v>0</v>
      </c>
      <c r="C1688" s="19">
        <v>0</v>
      </c>
      <c r="D1688" s="19" t="s">
        <v>3</v>
      </c>
      <c r="E1688" s="20">
        <v>22.9884978986546</v>
      </c>
      <c r="F1688" s="20">
        <v>19.759304809560899</v>
      </c>
      <c r="G1688" s="20">
        <v>22.419983832726199</v>
      </c>
      <c r="H1688" s="20">
        <v>20.228011674884499</v>
      </c>
      <c r="I1688" s="20">
        <v>20.2460127059089</v>
      </c>
      <c r="J1688" s="20">
        <v>21.917708540284</v>
      </c>
      <c r="K1688" s="20">
        <v>17.541442572977498</v>
      </c>
      <c r="L1688" s="20">
        <v>18.374775581141201</v>
      </c>
      <c r="M1688" s="51">
        <v>17.318626507227599</v>
      </c>
    </row>
    <row r="1689" spans="1:13" x14ac:dyDescent="0.35">
      <c r="A1689" s="19" t="str">
        <f>B3&amp;C1685&amp;D1689</f>
        <v>DISTRIBUCION VOLUMEN X CRITERIO (Consumiciones)Resto aceite Ing.ANDALUCIA</v>
      </c>
      <c r="B1689" s="19">
        <v>0</v>
      </c>
      <c r="C1689" s="19">
        <v>0</v>
      </c>
      <c r="D1689" s="19" t="s">
        <v>4</v>
      </c>
      <c r="E1689" s="20">
        <v>28.0137717467614</v>
      </c>
      <c r="F1689" s="20">
        <v>30.473378264561202</v>
      </c>
      <c r="G1689" s="20">
        <v>29.4310946056098</v>
      </c>
      <c r="H1689" s="20">
        <v>31.612727555624701</v>
      </c>
      <c r="I1689" s="20">
        <v>25.007493676502399</v>
      </c>
      <c r="J1689" s="20">
        <v>28.2066181609026</v>
      </c>
      <c r="K1689" s="20">
        <v>29.644615685119302</v>
      </c>
      <c r="L1689" s="20">
        <v>29.063872636174501</v>
      </c>
      <c r="M1689" s="51">
        <v>32.699670675578197</v>
      </c>
    </row>
    <row r="1690" spans="1:13" x14ac:dyDescent="0.35">
      <c r="A1690" s="19" t="str">
        <f>B3&amp;C1685&amp;D1690</f>
        <v>DISTRIBUCION VOLUMEN X CRITERIO (Consumiciones)Resto aceite Ing.MDD AM</v>
      </c>
      <c r="B1690" s="19">
        <v>0</v>
      </c>
      <c r="C1690" s="19">
        <v>0</v>
      </c>
      <c r="D1690" s="19" t="s">
        <v>5</v>
      </c>
      <c r="E1690" s="20">
        <v>24.225098816129901</v>
      </c>
      <c r="F1690" s="20">
        <v>22.6763067392396</v>
      </c>
      <c r="G1690" s="20">
        <v>22.601239941960198</v>
      </c>
      <c r="H1690" s="20">
        <v>20.143142749070499</v>
      </c>
      <c r="I1690" s="20">
        <v>21.262563102798602</v>
      </c>
      <c r="J1690" s="20">
        <v>19.429562906289</v>
      </c>
      <c r="K1690" s="20">
        <v>20.4985184074005</v>
      </c>
      <c r="L1690" s="20">
        <v>20.629022075801299</v>
      </c>
      <c r="M1690" s="51">
        <v>20.3671684420536</v>
      </c>
    </row>
    <row r="1691" spans="1:13" x14ac:dyDescent="0.35">
      <c r="A1691" s="19" t="str">
        <f>B3&amp;C1685&amp;D1691</f>
        <v>DISTRIBUCION VOLUMEN X CRITERIO (Consumiciones)Resto aceite Ing.RTO CENTRO</v>
      </c>
      <c r="B1691" s="19">
        <v>0</v>
      </c>
      <c r="C1691" s="19">
        <v>0</v>
      </c>
      <c r="D1691" s="19" t="s">
        <v>6</v>
      </c>
      <c r="E1691" s="20">
        <v>5.6966945884344202</v>
      </c>
      <c r="F1691" s="20">
        <v>7.6669592702032396</v>
      </c>
      <c r="G1691" s="20">
        <v>9.41188328445946</v>
      </c>
      <c r="H1691" s="20">
        <v>8.8530271001110599</v>
      </c>
      <c r="I1691" s="20">
        <v>11.3581045109451</v>
      </c>
      <c r="J1691" s="20">
        <v>9.0342668632090195</v>
      </c>
      <c r="K1691" s="20">
        <v>7.7191763199884402</v>
      </c>
      <c r="L1691" s="20">
        <v>10.180630732209799</v>
      </c>
      <c r="M1691" s="51">
        <v>7.9548976205372801</v>
      </c>
    </row>
    <row r="1692" spans="1:13" x14ac:dyDescent="0.35">
      <c r="A1692" s="19" t="str">
        <f>B3&amp;C1685&amp;D1692</f>
        <v>DISTRIBUCION VOLUMEN X CRITERIO (Consumiciones)Resto aceite Ing.NORTE-CENTRO</v>
      </c>
      <c r="B1692" s="19">
        <v>0</v>
      </c>
      <c r="C1692" s="19">
        <v>0</v>
      </c>
      <c r="D1692" s="19" t="s">
        <v>7</v>
      </c>
      <c r="E1692" s="20">
        <v>5.0974408786220602</v>
      </c>
      <c r="F1692" s="20">
        <v>1.02329839986787</v>
      </c>
      <c r="G1692" s="20">
        <v>2.8713866312204299</v>
      </c>
      <c r="H1692" s="20">
        <v>2.4132525498570199</v>
      </c>
      <c r="I1692" s="20">
        <v>2.5006026232291698</v>
      </c>
      <c r="J1692" s="20">
        <v>2.3041792805271601</v>
      </c>
      <c r="K1692" s="20">
        <v>2.84578443810052</v>
      </c>
      <c r="L1692" s="20">
        <v>1.30926092645206</v>
      </c>
      <c r="M1692" s="51">
        <v>2.3805424413195899</v>
      </c>
    </row>
    <row r="1693" spans="1:13" x14ac:dyDescent="0.35">
      <c r="A1693" s="19" t="str">
        <f>B3&amp;C1685&amp;D1693</f>
        <v>DISTRIBUCION VOLUMEN X CRITERIO (Consumiciones)Resto aceite Ing.NOROESTE</v>
      </c>
      <c r="B1693" s="19">
        <v>0</v>
      </c>
      <c r="C1693" s="19">
        <v>0</v>
      </c>
      <c r="D1693" s="19" t="s">
        <v>8</v>
      </c>
      <c r="E1693" s="20">
        <v>1.41988656581491</v>
      </c>
      <c r="F1693" s="20">
        <v>2.2196602219797299</v>
      </c>
      <c r="G1693" s="20">
        <v>1.2239451530310299</v>
      </c>
      <c r="H1693" s="20">
        <v>1.10296841718397</v>
      </c>
      <c r="I1693" s="20">
        <v>1.4888533585158299</v>
      </c>
      <c r="J1693" s="20">
        <v>1.58507912867458</v>
      </c>
      <c r="K1693" s="20">
        <v>1.4235737143588101</v>
      </c>
      <c r="L1693" s="20">
        <v>1.4909748401604399</v>
      </c>
      <c r="M1693" s="51">
        <v>1.3296305146194101</v>
      </c>
    </row>
    <row r="1694" spans="1:13" x14ac:dyDescent="0.35">
      <c r="A1694" s="19" t="str">
        <f>B3&amp;C1685&amp;D1694</f>
        <v>DISTRIBUCION VOLUMEN X CRITERIO (Consumiciones)Resto aceite Ing.&lt;2MIL</v>
      </c>
      <c r="B1694" s="19">
        <v>0</v>
      </c>
      <c r="C1694" s="19">
        <v>0</v>
      </c>
      <c r="D1694" s="19" t="s">
        <v>9</v>
      </c>
      <c r="E1694" s="20">
        <v>2.4960257162366202</v>
      </c>
      <c r="F1694" s="20">
        <v>2.30095430699981</v>
      </c>
      <c r="G1694" s="20">
        <v>3.3487683446132199</v>
      </c>
      <c r="H1694" s="20">
        <v>2.20556964690986</v>
      </c>
      <c r="I1694" s="20">
        <v>4.9036396285035497</v>
      </c>
      <c r="J1694" s="20">
        <v>2.1736051582643001</v>
      </c>
      <c r="K1694" s="20">
        <v>2.3962866536773402</v>
      </c>
      <c r="L1694" s="20">
        <v>3.6693881952057099</v>
      </c>
      <c r="M1694" s="51">
        <v>3.1908077639408501</v>
      </c>
    </row>
    <row r="1695" spans="1:13" x14ac:dyDescent="0.35">
      <c r="A1695" s="19" t="str">
        <f>B3&amp;C1685&amp;D1695</f>
        <v>DISTRIBUCION VOLUMEN X CRITERIO (Consumiciones)Resto aceite Ing.2-5MIL</v>
      </c>
      <c r="B1695" s="19">
        <v>0</v>
      </c>
      <c r="C1695" s="19">
        <v>0</v>
      </c>
      <c r="D1695" s="19" t="s">
        <v>10</v>
      </c>
      <c r="E1695" s="20">
        <v>3.6760249468652901</v>
      </c>
      <c r="F1695" s="20">
        <v>5.1787303787785302</v>
      </c>
      <c r="G1695" s="20">
        <v>5.8269662009274201</v>
      </c>
      <c r="H1695" s="20">
        <v>5.2550125279666098</v>
      </c>
      <c r="I1695" s="20">
        <v>4.0670151558932899</v>
      </c>
      <c r="J1695" s="20">
        <v>5.8110393913670499</v>
      </c>
      <c r="K1695" s="20">
        <v>5.2017940306632697</v>
      </c>
      <c r="L1695" s="20">
        <v>4.7314567849132603</v>
      </c>
      <c r="M1695" s="51">
        <v>5.8537763093241404</v>
      </c>
    </row>
    <row r="1696" spans="1:13" x14ac:dyDescent="0.35">
      <c r="A1696" s="19" t="str">
        <f>B3&amp;C1685&amp;D1696</f>
        <v>DISTRIBUCION VOLUMEN X CRITERIO (Consumiciones)Resto aceite Ing.5-10MIL</v>
      </c>
      <c r="B1696" s="19">
        <v>0</v>
      </c>
      <c r="C1696" s="19">
        <v>0</v>
      </c>
      <c r="D1696" s="19" t="s">
        <v>11</v>
      </c>
      <c r="E1696" s="20">
        <v>5.6994210480760898</v>
      </c>
      <c r="F1696" s="20">
        <v>6.4076549735819004</v>
      </c>
      <c r="G1696" s="20">
        <v>4.2147947466506999</v>
      </c>
      <c r="H1696" s="20">
        <v>4.5304192174178999</v>
      </c>
      <c r="I1696" s="20">
        <v>3.69563523825575</v>
      </c>
      <c r="J1696" s="20">
        <v>3.5672055372705702</v>
      </c>
      <c r="K1696" s="20">
        <v>4.0592855026501198</v>
      </c>
      <c r="L1696" s="20">
        <v>4.8097780246038999</v>
      </c>
      <c r="M1696" s="51">
        <v>4.7682802409698999</v>
      </c>
    </row>
    <row r="1697" spans="1:13" x14ac:dyDescent="0.35">
      <c r="A1697" s="19" t="str">
        <f>B3&amp;C1685&amp;D1697</f>
        <v>DISTRIBUCION VOLUMEN X CRITERIO (Consumiciones)Resto aceite Ing.10-30MIL</v>
      </c>
      <c r="B1697" s="19">
        <v>0</v>
      </c>
      <c r="C1697" s="19">
        <v>0</v>
      </c>
      <c r="D1697" s="19" t="s">
        <v>12</v>
      </c>
      <c r="E1697" s="20">
        <v>15.500334195670399</v>
      </c>
      <c r="F1697" s="20">
        <v>13.8457303421888</v>
      </c>
      <c r="G1697" s="20">
        <v>13.389056311494</v>
      </c>
      <c r="H1697" s="20">
        <v>16.454273592548699</v>
      </c>
      <c r="I1697" s="20">
        <v>13.7380141638578</v>
      </c>
      <c r="J1697" s="20">
        <v>17.557840831257501</v>
      </c>
      <c r="K1697" s="20">
        <v>15.4067330933376</v>
      </c>
      <c r="L1697" s="20">
        <v>16.977781590957999</v>
      </c>
      <c r="M1697" s="51">
        <v>16.254084433136502</v>
      </c>
    </row>
    <row r="1698" spans="1:13" x14ac:dyDescent="0.35">
      <c r="A1698" s="19" t="str">
        <f>B3&amp;C1685&amp;D1698</f>
        <v>DISTRIBUCION VOLUMEN X CRITERIO (Consumiciones)Resto aceite Ing.30-100MIL</v>
      </c>
      <c r="B1698" s="19">
        <v>0</v>
      </c>
      <c r="C1698" s="19">
        <v>0</v>
      </c>
      <c r="D1698" s="19" t="s">
        <v>13</v>
      </c>
      <c r="E1698" s="20">
        <v>23.184322135774799</v>
      </c>
      <c r="F1698" s="20">
        <v>27.521465666730801</v>
      </c>
      <c r="G1698" s="20">
        <v>25.704236975705101</v>
      </c>
      <c r="H1698" s="20">
        <v>21.351457750975101</v>
      </c>
      <c r="I1698" s="20">
        <v>24.719874611208201</v>
      </c>
      <c r="J1698" s="20">
        <v>21.1915808646289</v>
      </c>
      <c r="K1698" s="20">
        <v>26.530207939248299</v>
      </c>
      <c r="L1698" s="20">
        <v>24.521147981085299</v>
      </c>
      <c r="M1698" s="51">
        <v>22.240371804391501</v>
      </c>
    </row>
    <row r="1699" spans="1:13" x14ac:dyDescent="0.35">
      <c r="A1699" s="19" t="str">
        <f>B3&amp;C1685&amp;D1699</f>
        <v>DISTRIBUCION VOLUMEN X CRITERIO (Consumiciones)Resto aceite Ing.100-200MIL</v>
      </c>
      <c r="B1699" s="19">
        <v>0</v>
      </c>
      <c r="C1699" s="19">
        <v>0</v>
      </c>
      <c r="D1699" s="19" t="s">
        <v>14</v>
      </c>
      <c r="E1699" s="20">
        <v>11.125847510602901</v>
      </c>
      <c r="F1699" s="20">
        <v>7.2504933623907899</v>
      </c>
      <c r="G1699" s="20">
        <v>10.180383482322499</v>
      </c>
      <c r="H1699" s="20">
        <v>8.8423669272412209</v>
      </c>
      <c r="I1699" s="20">
        <v>8.1646329975979199</v>
      </c>
      <c r="J1699" s="20">
        <v>10.2667145518681</v>
      </c>
      <c r="K1699" s="20">
        <v>12.6155422806745</v>
      </c>
      <c r="L1699" s="20">
        <v>9.1543097406335399</v>
      </c>
      <c r="M1699" s="51">
        <v>9.7704614375836893</v>
      </c>
    </row>
    <row r="1700" spans="1:13" x14ac:dyDescent="0.35">
      <c r="A1700" s="19" t="str">
        <f>B3&amp;C1685&amp;D1700</f>
        <v>DISTRIBUCION VOLUMEN X CRITERIO (Consumiciones)Resto aceite Ing.200-500MIL</v>
      </c>
      <c r="B1700" s="19">
        <v>0</v>
      </c>
      <c r="C1700" s="19">
        <v>0</v>
      </c>
      <c r="D1700" s="19" t="s">
        <v>15</v>
      </c>
      <c r="E1700" s="20">
        <v>14.044813475538801</v>
      </c>
      <c r="F1700" s="20">
        <v>10.7619170398872</v>
      </c>
      <c r="G1700" s="20">
        <v>13.710764766166401</v>
      </c>
      <c r="H1700" s="20">
        <v>15.667412666391201</v>
      </c>
      <c r="I1700" s="20">
        <v>13.2104550220796</v>
      </c>
      <c r="J1700" s="20">
        <v>12.594049962696801</v>
      </c>
      <c r="K1700" s="20">
        <v>9.1027408674322405</v>
      </c>
      <c r="L1700" s="20">
        <v>10.030579515145099</v>
      </c>
      <c r="M1700" s="51">
        <v>13.107012510846401</v>
      </c>
    </row>
    <row r="1701" spans="1:13" x14ac:dyDescent="0.35">
      <c r="A1701" s="19" t="str">
        <f>B3&amp;C1685&amp;D1701</f>
        <v>DISTRIBUCION VOLUMEN X CRITERIO (Consumiciones)Resto aceite Ing.&gt;500MIL</v>
      </c>
      <c r="B1701" s="19">
        <v>0</v>
      </c>
      <c r="C1701" s="19">
        <v>0</v>
      </c>
      <c r="D1701" s="19" t="s">
        <v>16</v>
      </c>
      <c r="E1701" s="20">
        <v>24.273208566949702</v>
      </c>
      <c r="F1701" s="20">
        <v>26.733046748287901</v>
      </c>
      <c r="G1701" s="20">
        <v>23.6250477746323</v>
      </c>
      <c r="H1701" s="20">
        <v>25.693477945950001</v>
      </c>
      <c r="I1701" s="20">
        <v>27.500746130640898</v>
      </c>
      <c r="J1701" s="20">
        <v>26.837965091966002</v>
      </c>
      <c r="K1701" s="20">
        <v>24.687399880279401</v>
      </c>
      <c r="L1701" s="20">
        <v>26.105572660116401</v>
      </c>
      <c r="M1701" s="51">
        <v>24.8152200065778</v>
      </c>
    </row>
    <row r="1702" spans="1:13" x14ac:dyDescent="0.35">
      <c r="A1702" s="19" t="str">
        <f>B3&amp;C1685&amp;D1702</f>
        <v>DISTRIBUCION VOLUMEN X CRITERIO (Consumiciones)Resto aceite Ing.DE 15 A 19 AÑOS</v>
      </c>
      <c r="B1702" s="19">
        <v>0</v>
      </c>
      <c r="C1702" s="19">
        <v>0</v>
      </c>
      <c r="D1702" s="19" t="s">
        <v>39</v>
      </c>
      <c r="E1702" s="20">
        <v>0.40939546647945302</v>
      </c>
      <c r="F1702" s="20">
        <v>0.235396490330576</v>
      </c>
      <c r="G1702" s="20">
        <v>0.29398689030267999</v>
      </c>
      <c r="H1702" s="20">
        <v>0.20911640949013599</v>
      </c>
      <c r="I1702" s="20">
        <v>1.45521068938155</v>
      </c>
      <c r="J1702" s="20">
        <v>1.03312275885448</v>
      </c>
      <c r="K1702" s="20">
        <v>1.1777300182908099</v>
      </c>
      <c r="L1702" s="20">
        <v>0.318308404989881</v>
      </c>
      <c r="M1702" s="51" t="s">
        <v>282</v>
      </c>
    </row>
    <row r="1703" spans="1:13" x14ac:dyDescent="0.35">
      <c r="A1703" s="19" t="str">
        <f>B3&amp;C1685&amp;D1703</f>
        <v>DISTRIBUCION VOLUMEN X CRITERIO (Consumiciones)Resto aceite Ing.DE 20 A 24 AÑOS</v>
      </c>
      <c r="B1703" s="19">
        <v>0</v>
      </c>
      <c r="C1703" s="19">
        <v>0</v>
      </c>
      <c r="D1703" s="19" t="s">
        <v>40</v>
      </c>
      <c r="E1703" s="20">
        <v>1.2750788605610599</v>
      </c>
      <c r="F1703" s="20">
        <v>2.1252728411142301</v>
      </c>
      <c r="G1703" s="20">
        <v>1.8118477705735301</v>
      </c>
      <c r="H1703" s="20">
        <v>0.59607870621247605</v>
      </c>
      <c r="I1703" s="20">
        <v>1.3195411560913901</v>
      </c>
      <c r="J1703" s="20">
        <v>0.84426704382051698</v>
      </c>
      <c r="K1703" s="20">
        <v>0.288253871917316</v>
      </c>
      <c r="L1703" s="20">
        <v>0.41485909365215601</v>
      </c>
      <c r="M1703" s="51">
        <v>0.56140332698282203</v>
      </c>
    </row>
    <row r="1704" spans="1:13" x14ac:dyDescent="0.35">
      <c r="A1704" s="19" t="str">
        <f>B3&amp;C1685&amp;D1704</f>
        <v>DISTRIBUCION VOLUMEN X CRITERIO (Consumiciones)Resto aceite Ing.DE 25 A 34 AÑOS</v>
      </c>
      <c r="B1704" s="19">
        <v>0</v>
      </c>
      <c r="C1704" s="19">
        <v>0</v>
      </c>
      <c r="D1704" s="19" t="s">
        <v>41</v>
      </c>
      <c r="E1704" s="20">
        <v>6.0454794625941304</v>
      </c>
      <c r="F1704" s="20">
        <v>4.9711710855272004</v>
      </c>
      <c r="G1704" s="20">
        <v>5.3261933511241004</v>
      </c>
      <c r="H1704" s="20">
        <v>4.57890137512541</v>
      </c>
      <c r="I1704" s="20">
        <v>3.29016098078792</v>
      </c>
      <c r="J1704" s="20">
        <v>3.7811259598458999</v>
      </c>
      <c r="K1704" s="20">
        <v>4.0151231151678299</v>
      </c>
      <c r="L1704" s="20">
        <v>4.2266571053749802</v>
      </c>
      <c r="M1704" s="51">
        <v>3.52500853308984</v>
      </c>
    </row>
    <row r="1705" spans="1:13" x14ac:dyDescent="0.35">
      <c r="A1705" s="19" t="str">
        <f>B3&amp;C1685&amp;D1705</f>
        <v>DISTRIBUCION VOLUMEN X CRITERIO (Consumiciones)Resto aceite Ing.DE 35 A 49 AÑOS</v>
      </c>
      <c r="B1705" s="19">
        <v>0</v>
      </c>
      <c r="C1705" s="19">
        <v>0</v>
      </c>
      <c r="D1705" s="19" t="s">
        <v>42</v>
      </c>
      <c r="E1705" s="20">
        <v>23.434300497206198</v>
      </c>
      <c r="F1705" s="20">
        <v>21.872123477552599</v>
      </c>
      <c r="G1705" s="20">
        <v>19.299013390426101</v>
      </c>
      <c r="H1705" s="20">
        <v>18.228882194191499</v>
      </c>
      <c r="I1705" s="20">
        <v>16.337155665834501</v>
      </c>
      <c r="J1705" s="20">
        <v>15.5802665269938</v>
      </c>
      <c r="K1705" s="20">
        <v>16.6648778370899</v>
      </c>
      <c r="L1705" s="20">
        <v>16.138705782165999</v>
      </c>
      <c r="M1705" s="51">
        <v>17.142292563021002</v>
      </c>
    </row>
    <row r="1706" spans="1:13" x14ac:dyDescent="0.35">
      <c r="A1706" s="19" t="str">
        <f>B3&amp;C1685&amp;D1706</f>
        <v>DISTRIBUCION VOLUMEN X CRITERIO (Consumiciones)Resto aceite Ing.DE 50 A 59 AÑOS</v>
      </c>
      <c r="B1706" s="19">
        <v>0</v>
      </c>
      <c r="C1706" s="19">
        <v>0</v>
      </c>
      <c r="D1706" s="19" t="s">
        <v>43</v>
      </c>
      <c r="E1706" s="20">
        <v>25.615905790481001</v>
      </c>
      <c r="F1706" s="20">
        <v>28.643052523987599</v>
      </c>
      <c r="G1706" s="20">
        <v>30.327745815280402</v>
      </c>
      <c r="H1706" s="20">
        <v>34.563741060075202</v>
      </c>
      <c r="I1706" s="20">
        <v>32.3304071488703</v>
      </c>
      <c r="J1706" s="20">
        <v>35.705051703513703</v>
      </c>
      <c r="K1706" s="20">
        <v>33.964194534786202</v>
      </c>
      <c r="L1706" s="20">
        <v>33.313294813772202</v>
      </c>
      <c r="M1706" s="51">
        <v>34.019268721972097</v>
      </c>
    </row>
    <row r="1707" spans="1:13" x14ac:dyDescent="0.35">
      <c r="A1707" s="19" t="str">
        <f>B3&amp;C1685&amp;D1707</f>
        <v>DISTRIBUCION VOLUMEN X CRITERIO (Consumiciones)Resto aceite Ing.DE 60 A 75 AÑOS</v>
      </c>
      <c r="B1707" s="19">
        <v>0</v>
      </c>
      <c r="C1707" s="19">
        <v>0</v>
      </c>
      <c r="D1707" s="19" t="s">
        <v>44</v>
      </c>
      <c r="E1707" s="20">
        <v>43.219843048249203</v>
      </c>
      <c r="F1707" s="20">
        <v>42.152964739506999</v>
      </c>
      <c r="G1707" s="20">
        <v>42.941226209924302</v>
      </c>
      <c r="H1707" s="20">
        <v>41.8232550715462</v>
      </c>
      <c r="I1707" s="20">
        <v>45.267546370697602</v>
      </c>
      <c r="J1707" s="20">
        <v>43.056182678801903</v>
      </c>
      <c r="K1707" s="20">
        <v>43.889818041326301</v>
      </c>
      <c r="L1707" s="20">
        <v>45.588173060925399</v>
      </c>
      <c r="M1707" s="51">
        <v>44.7520202232675</v>
      </c>
    </row>
    <row r="1708" spans="1:13" x14ac:dyDescent="0.35">
      <c r="A1708" s="19" t="str">
        <f>B3&amp;C1685&amp;D1708</f>
        <v>DISTRIBUCION VOLUMEN X CRITERIO (Consumiciones)Resto aceite Ing.NIVEL ALTO</v>
      </c>
      <c r="B1708" s="19">
        <v>0</v>
      </c>
      <c r="C1708" s="19">
        <v>0</v>
      </c>
      <c r="D1708" s="19" t="s">
        <v>256</v>
      </c>
      <c r="E1708" s="20">
        <v>27.130076648618498</v>
      </c>
      <c r="F1708" s="20">
        <v>25.1735838849429</v>
      </c>
      <c r="G1708" s="20">
        <v>24.932327444792801</v>
      </c>
      <c r="H1708" s="20">
        <v>21.19527397885</v>
      </c>
      <c r="I1708" s="20">
        <v>19.300342022401399</v>
      </c>
      <c r="J1708" s="20">
        <v>20.695295209488499</v>
      </c>
      <c r="K1708" s="20">
        <v>23.959456191984302</v>
      </c>
      <c r="L1708" s="20">
        <v>20.103106588885499</v>
      </c>
      <c r="M1708" s="51">
        <v>19.700480775109199</v>
      </c>
    </row>
    <row r="1709" spans="1:13" x14ac:dyDescent="0.35">
      <c r="A1709" s="19" t="str">
        <f>B3&amp;C1685&amp;D1709</f>
        <v>DISTRIBUCION VOLUMEN X CRITERIO (Consumiciones)Resto aceite Ing.NIVEL MEDIO ALTO</v>
      </c>
      <c r="B1709" s="19">
        <v>0</v>
      </c>
      <c r="C1709" s="19">
        <v>0</v>
      </c>
      <c r="D1709" s="19" t="s">
        <v>257</v>
      </c>
      <c r="E1709" s="20">
        <v>10.8478760542791</v>
      </c>
      <c r="F1709" s="20">
        <v>10.103029045033001</v>
      </c>
      <c r="G1709" s="20">
        <v>9.2495104157154007</v>
      </c>
      <c r="H1709" s="20">
        <v>10.98198333539</v>
      </c>
      <c r="I1709" s="20">
        <v>8.2516092791676705</v>
      </c>
      <c r="J1709" s="20">
        <v>8.2917521676852708</v>
      </c>
      <c r="K1709" s="20">
        <v>11.848122919266601</v>
      </c>
      <c r="L1709" s="20">
        <v>12.4833928595238</v>
      </c>
      <c r="M1709" s="51">
        <v>12.032406882592401</v>
      </c>
    </row>
    <row r="1710" spans="1:13" x14ac:dyDescent="0.35">
      <c r="A1710" s="19" t="str">
        <f>B3&amp;C1685&amp;D1710</f>
        <v>DISTRIBUCION VOLUMEN X CRITERIO (Consumiciones)Resto aceite Ing.NIVEL MEDIO</v>
      </c>
      <c r="B1710" s="19">
        <v>0</v>
      </c>
      <c r="C1710" s="19">
        <v>0</v>
      </c>
      <c r="D1710" s="19" t="s">
        <v>258</v>
      </c>
      <c r="E1710" s="20">
        <v>20.459230532501099</v>
      </c>
      <c r="F1710" s="20">
        <v>24.355089608835701</v>
      </c>
      <c r="G1710" s="20">
        <v>19.798866261470099</v>
      </c>
      <c r="H1710" s="20">
        <v>19.825279129534302</v>
      </c>
      <c r="I1710" s="20">
        <v>20.388568436958298</v>
      </c>
      <c r="J1710" s="20">
        <v>18.732089938967199</v>
      </c>
      <c r="K1710" s="20">
        <v>17.750273845810501</v>
      </c>
      <c r="L1710" s="20">
        <v>20.9164637211009</v>
      </c>
      <c r="M1710" s="51">
        <v>25.9403444280426</v>
      </c>
    </row>
    <row r="1711" spans="1:13" x14ac:dyDescent="0.35">
      <c r="A1711" s="19" t="str">
        <f>B3&amp;C1685&amp;D1711</f>
        <v>DISTRIBUCION VOLUMEN X CRITERIO (Consumiciones)Resto aceite Ing.NIVEL MEDIO BAJO</v>
      </c>
      <c r="B1711" s="19">
        <v>0</v>
      </c>
      <c r="C1711" s="19">
        <v>0</v>
      </c>
      <c r="D1711" s="19" t="s">
        <v>259</v>
      </c>
      <c r="E1711" s="20">
        <v>11.396370490762701</v>
      </c>
      <c r="F1711" s="20">
        <v>13.5824042572618</v>
      </c>
      <c r="G1711" s="20">
        <v>16.331851896948798</v>
      </c>
      <c r="H1711" s="20">
        <v>15.786659727550299</v>
      </c>
      <c r="I1711" s="20">
        <v>15.919710948018601</v>
      </c>
      <c r="J1711" s="20">
        <v>16.911512176688099</v>
      </c>
      <c r="K1711" s="20">
        <v>14.5953721994085</v>
      </c>
      <c r="L1711" s="20">
        <v>14.012713542116501</v>
      </c>
      <c r="M1711" s="51">
        <v>12.123716642975699</v>
      </c>
    </row>
    <row r="1712" spans="1:13" x14ac:dyDescent="0.35">
      <c r="A1712" s="19" t="str">
        <f>B3&amp;C1685&amp;D1712</f>
        <v>DISTRIBUCION VOLUMEN X CRITERIO (Consumiciones)Resto aceite Ing.HOMBRE</v>
      </c>
      <c r="B1712" s="19">
        <v>0</v>
      </c>
      <c r="C1712" s="19">
        <v>0</v>
      </c>
      <c r="D1712" s="19" t="s">
        <v>21</v>
      </c>
      <c r="E1712" s="20">
        <v>52.345668920283501</v>
      </c>
      <c r="F1712" s="20">
        <v>47.945112728732603</v>
      </c>
      <c r="G1712" s="20">
        <v>49.195728863318898</v>
      </c>
      <c r="H1712" s="20">
        <v>52.870567594684097</v>
      </c>
      <c r="I1712" s="20">
        <v>55.916335826333999</v>
      </c>
      <c r="J1712" s="20">
        <v>54.795999316455003</v>
      </c>
      <c r="K1712" s="20">
        <v>51.454903568127001</v>
      </c>
      <c r="L1712" s="20">
        <v>53.174356569320402</v>
      </c>
      <c r="M1712" s="51">
        <v>51.546494304123698</v>
      </c>
    </row>
    <row r="1713" spans="1:13" x14ac:dyDescent="0.35">
      <c r="A1713" s="19" t="str">
        <f>B3&amp;C1685&amp;D1713</f>
        <v>DISTRIBUCION VOLUMEN X CRITERIO (Consumiciones)Resto aceite Ing.MUJER</v>
      </c>
      <c r="B1713" s="19">
        <v>0</v>
      </c>
      <c r="C1713" s="19">
        <v>0</v>
      </c>
      <c r="D1713" s="19" t="s">
        <v>22</v>
      </c>
      <c r="E1713" s="20">
        <v>47.654331079716499</v>
      </c>
      <c r="F1713" s="20">
        <v>52.054887271267397</v>
      </c>
      <c r="G1713" s="20">
        <v>50.804271136681102</v>
      </c>
      <c r="H1713" s="20">
        <v>47.129432405315903</v>
      </c>
      <c r="I1713" s="20">
        <v>44.083664173666001</v>
      </c>
      <c r="J1713" s="20">
        <v>45.204000683544997</v>
      </c>
      <c r="K1713" s="20">
        <v>48.545096431872999</v>
      </c>
      <c r="L1713" s="20">
        <v>46.825672416002</v>
      </c>
      <c r="M1713" s="51">
        <v>48.453505695876302</v>
      </c>
    </row>
    <row r="1714" spans="1:13" x14ac:dyDescent="0.35">
      <c r="A1714" s="19" t="str">
        <f>B3&amp;C1714&amp;D1714</f>
        <v>DISTRIBUCION VOLUMEN X CRITERIO (Consumiciones).Pan Ing.T.ESPAÑA</v>
      </c>
      <c r="B1714" s="19">
        <v>0</v>
      </c>
      <c r="C1714" s="19" t="s">
        <v>167</v>
      </c>
      <c r="D1714" s="19" t="s">
        <v>36</v>
      </c>
      <c r="E1714" s="20">
        <v>100</v>
      </c>
      <c r="F1714" s="20">
        <v>100</v>
      </c>
      <c r="G1714" s="20">
        <v>100</v>
      </c>
      <c r="H1714" s="20">
        <v>100</v>
      </c>
      <c r="I1714" s="20">
        <v>100</v>
      </c>
      <c r="J1714" s="20">
        <v>100</v>
      </c>
      <c r="K1714" s="20">
        <v>100</v>
      </c>
      <c r="L1714" s="20">
        <v>100</v>
      </c>
      <c r="M1714" s="51">
        <v>100</v>
      </c>
    </row>
    <row r="1715" spans="1:13" x14ac:dyDescent="0.35">
      <c r="A1715" s="19" t="str">
        <f>B3&amp;C1714&amp;D1715</f>
        <v>DISTRIBUCION VOLUMEN X CRITERIO (Consumiciones).Pan Ing.BCN AM</v>
      </c>
      <c r="B1715" s="19">
        <v>0</v>
      </c>
      <c r="C1715" s="19">
        <v>0</v>
      </c>
      <c r="D1715" s="19" t="s">
        <v>1</v>
      </c>
      <c r="E1715" s="20">
        <v>8.0836881824624403</v>
      </c>
      <c r="F1715" s="20">
        <v>7.5890931001433</v>
      </c>
      <c r="G1715" s="20">
        <v>7.7874630726868999</v>
      </c>
      <c r="H1715" s="20">
        <v>8.2645887546160104</v>
      </c>
      <c r="I1715" s="20">
        <v>7.90440789264572</v>
      </c>
      <c r="J1715" s="20">
        <v>7.9928111910307198</v>
      </c>
      <c r="K1715" s="20">
        <v>7.57735696672166</v>
      </c>
      <c r="L1715" s="20">
        <v>7.66411984558321</v>
      </c>
      <c r="M1715" s="51">
        <v>8.9808296149946898</v>
      </c>
    </row>
    <row r="1716" spans="1:13" x14ac:dyDescent="0.35">
      <c r="A1716" s="19" t="str">
        <f>B3&amp;C1714&amp;D1716</f>
        <v>DISTRIBUCION VOLUMEN X CRITERIO (Consumiciones).Pan Ing.REST.CAT ARAGON</v>
      </c>
      <c r="B1716" s="19">
        <v>0</v>
      </c>
      <c r="C1716" s="19">
        <v>0</v>
      </c>
      <c r="D1716" s="19" t="s">
        <v>2</v>
      </c>
      <c r="E1716" s="20">
        <v>9.8371631157489592</v>
      </c>
      <c r="F1716" s="20">
        <v>10.5362712221203</v>
      </c>
      <c r="G1716" s="20">
        <v>9.5550163089008802</v>
      </c>
      <c r="H1716" s="20">
        <v>10.519707229623499</v>
      </c>
      <c r="I1716" s="20">
        <v>9.4547531894532195</v>
      </c>
      <c r="J1716" s="20">
        <v>9.7442706979594895</v>
      </c>
      <c r="K1716" s="20">
        <v>10.348120581489701</v>
      </c>
      <c r="L1716" s="20">
        <v>10.9291082265</v>
      </c>
      <c r="M1716" s="51">
        <v>11.4512704037107</v>
      </c>
    </row>
    <row r="1717" spans="1:13" x14ac:dyDescent="0.35">
      <c r="A1717" s="19" t="str">
        <f>B3&amp;C1714&amp;D1717</f>
        <v>DISTRIBUCION VOLUMEN X CRITERIO (Consumiciones).Pan Ing.LEVANTE</v>
      </c>
      <c r="B1717" s="19">
        <v>0</v>
      </c>
      <c r="C1717" s="19">
        <v>0</v>
      </c>
      <c r="D1717" s="19" t="s">
        <v>3</v>
      </c>
      <c r="E1717" s="20">
        <v>16.1213316249043</v>
      </c>
      <c r="F1717" s="20">
        <v>16.228580526871902</v>
      </c>
      <c r="G1717" s="20">
        <v>16.521716192386901</v>
      </c>
      <c r="H1717" s="20">
        <v>15.759476613235</v>
      </c>
      <c r="I1717" s="20">
        <v>16.256640703187301</v>
      </c>
      <c r="J1717" s="20">
        <v>16.2093471270477</v>
      </c>
      <c r="K1717" s="20">
        <v>15.649101480025999</v>
      </c>
      <c r="L1717" s="20">
        <v>16.646221965858999</v>
      </c>
      <c r="M1717" s="51">
        <v>16.811722369077099</v>
      </c>
    </row>
    <row r="1718" spans="1:13" x14ac:dyDescent="0.35">
      <c r="A1718" s="19" t="str">
        <f>B3&amp;C1714&amp;D1718</f>
        <v>DISTRIBUCION VOLUMEN X CRITERIO (Consumiciones).Pan Ing.ANDALUCIA</v>
      </c>
      <c r="B1718" s="19">
        <v>0</v>
      </c>
      <c r="C1718" s="19">
        <v>0</v>
      </c>
      <c r="D1718" s="19" t="s">
        <v>4</v>
      </c>
      <c r="E1718" s="20">
        <v>23.560029484440001</v>
      </c>
      <c r="F1718" s="20">
        <v>21.637301604645799</v>
      </c>
      <c r="G1718" s="20">
        <v>23.050872606864001</v>
      </c>
      <c r="H1718" s="20">
        <v>21.9039387918336</v>
      </c>
      <c r="I1718" s="20">
        <v>22.8829341165616</v>
      </c>
      <c r="J1718" s="20">
        <v>23.4260838768841</v>
      </c>
      <c r="K1718" s="20">
        <v>23.1846755195449</v>
      </c>
      <c r="L1718" s="20">
        <v>22.497745921500901</v>
      </c>
      <c r="M1718" s="51">
        <v>22.88798586643</v>
      </c>
    </row>
    <row r="1719" spans="1:13" x14ac:dyDescent="0.35">
      <c r="A1719" s="19" t="str">
        <f>B3&amp;C1714&amp;D1719</f>
        <v>DISTRIBUCION VOLUMEN X CRITERIO (Consumiciones).Pan Ing.MDD AM</v>
      </c>
      <c r="B1719" s="19">
        <v>0</v>
      </c>
      <c r="C1719" s="19">
        <v>0</v>
      </c>
      <c r="D1719" s="19" t="s">
        <v>5</v>
      </c>
      <c r="E1719" s="20">
        <v>17.194714638560001</v>
      </c>
      <c r="F1719" s="20">
        <v>18.556663902983601</v>
      </c>
      <c r="G1719" s="20">
        <v>15.6788655062684</v>
      </c>
      <c r="H1719" s="20">
        <v>16.851888446138201</v>
      </c>
      <c r="I1719" s="20">
        <v>16.499885316273701</v>
      </c>
      <c r="J1719" s="20">
        <v>16.814404051831801</v>
      </c>
      <c r="K1719" s="20">
        <v>16.629305299296401</v>
      </c>
      <c r="L1719" s="20">
        <v>18.439241532726101</v>
      </c>
      <c r="M1719" s="51">
        <v>15.6877683910483</v>
      </c>
    </row>
    <row r="1720" spans="1:13" x14ac:dyDescent="0.35">
      <c r="A1720" s="19" t="str">
        <f>B3&amp;C1714&amp;D1720</f>
        <v>DISTRIBUCION VOLUMEN X CRITERIO (Consumiciones).Pan Ing.RTO CENTRO</v>
      </c>
      <c r="B1720" s="19">
        <v>0</v>
      </c>
      <c r="C1720" s="19">
        <v>0</v>
      </c>
      <c r="D1720" s="19" t="s">
        <v>6</v>
      </c>
      <c r="E1720" s="20">
        <v>9.24444476026388</v>
      </c>
      <c r="F1720" s="20">
        <v>9.3149559557519304</v>
      </c>
      <c r="G1720" s="20">
        <v>11.5097150364321</v>
      </c>
      <c r="H1720" s="20">
        <v>11.336836733586001</v>
      </c>
      <c r="I1720" s="20">
        <v>11.0739224669286</v>
      </c>
      <c r="J1720" s="20">
        <v>11.3518353522142</v>
      </c>
      <c r="K1720" s="20">
        <v>11.188809434024099</v>
      </c>
      <c r="L1720" s="20">
        <v>9.8516563399060502</v>
      </c>
      <c r="M1720" s="51">
        <v>9.5379729856567401</v>
      </c>
    </row>
    <row r="1721" spans="1:13" x14ac:dyDescent="0.35">
      <c r="A1721" s="19" t="str">
        <f>B3&amp;C1714&amp;D1721</f>
        <v>DISTRIBUCION VOLUMEN X CRITERIO (Consumiciones).Pan Ing.NORTE-CENTRO</v>
      </c>
      <c r="B1721" s="19">
        <v>0</v>
      </c>
      <c r="C1721" s="19">
        <v>0</v>
      </c>
      <c r="D1721" s="19" t="s">
        <v>7</v>
      </c>
      <c r="E1721" s="20">
        <v>8.9280433732542601</v>
      </c>
      <c r="F1721" s="20">
        <v>8.0289111876537795</v>
      </c>
      <c r="G1721" s="20">
        <v>8.3667052063419192</v>
      </c>
      <c r="H1721" s="20">
        <v>6.6823933628420003</v>
      </c>
      <c r="I1721" s="20">
        <v>7.6509903605536103</v>
      </c>
      <c r="J1721" s="20">
        <v>7.4466999867132504</v>
      </c>
      <c r="K1721" s="20">
        <v>8.5785881724784794</v>
      </c>
      <c r="L1721" s="20">
        <v>7.1388970972386101</v>
      </c>
      <c r="M1721" s="51">
        <v>8.2168549744747708</v>
      </c>
    </row>
    <row r="1722" spans="1:13" x14ac:dyDescent="0.35">
      <c r="A1722" s="19" t="str">
        <f>B3&amp;C1714&amp;D1722</f>
        <v>DISTRIBUCION VOLUMEN X CRITERIO (Consumiciones).Pan Ing.NOROESTE</v>
      </c>
      <c r="B1722" s="19">
        <v>0</v>
      </c>
      <c r="C1722" s="19">
        <v>0</v>
      </c>
      <c r="D1722" s="19" t="s">
        <v>8</v>
      </c>
      <c r="E1722" s="20">
        <v>7.0305865535216601</v>
      </c>
      <c r="F1722" s="20">
        <v>8.1082291897562104</v>
      </c>
      <c r="G1722" s="20">
        <v>7.52965078061096</v>
      </c>
      <c r="H1722" s="20">
        <v>8.6811700681256898</v>
      </c>
      <c r="I1722" s="20">
        <v>8.2764642362879908</v>
      </c>
      <c r="J1722" s="20">
        <v>7.0145523701731696</v>
      </c>
      <c r="K1722" s="20">
        <v>6.8440355760144698</v>
      </c>
      <c r="L1722" s="20">
        <v>6.83300434267667</v>
      </c>
      <c r="M1722" s="51">
        <v>6.4255854095120704</v>
      </c>
    </row>
    <row r="1723" spans="1:13" x14ac:dyDescent="0.35">
      <c r="A1723" s="19" t="str">
        <f>B3&amp;C1714&amp;D1723</f>
        <v>DISTRIBUCION VOLUMEN X CRITERIO (Consumiciones).Pan Ing.&lt;2MIL</v>
      </c>
      <c r="B1723" s="19">
        <v>0</v>
      </c>
      <c r="C1723" s="19">
        <v>0</v>
      </c>
      <c r="D1723" s="19" t="s">
        <v>9</v>
      </c>
      <c r="E1723" s="20">
        <v>3.7047115656754102</v>
      </c>
      <c r="F1723" s="20">
        <v>3.2692869474622199</v>
      </c>
      <c r="G1723" s="20">
        <v>4.6545808003643998</v>
      </c>
      <c r="H1723" s="20">
        <v>2.9177147310500899</v>
      </c>
      <c r="I1723" s="20">
        <v>3.6762345252136699</v>
      </c>
      <c r="J1723" s="20">
        <v>3.4273776484213099</v>
      </c>
      <c r="K1723" s="20">
        <v>3.6910614554994301</v>
      </c>
      <c r="L1723" s="20">
        <v>3.8316544959823702</v>
      </c>
      <c r="M1723" s="51">
        <v>3.3851837157735898</v>
      </c>
    </row>
    <row r="1724" spans="1:13" x14ac:dyDescent="0.35">
      <c r="A1724" s="19" t="str">
        <f>B3&amp;C1714&amp;D1724</f>
        <v>DISTRIBUCION VOLUMEN X CRITERIO (Consumiciones).Pan Ing.2-5MIL</v>
      </c>
      <c r="B1724" s="19">
        <v>0</v>
      </c>
      <c r="C1724" s="19">
        <v>0</v>
      </c>
      <c r="D1724" s="19" t="s">
        <v>10</v>
      </c>
      <c r="E1724" s="20">
        <v>4.7196543117527199</v>
      </c>
      <c r="F1724" s="20">
        <v>5.3916550745101697</v>
      </c>
      <c r="G1724" s="20">
        <v>4.9819599933205199</v>
      </c>
      <c r="H1724" s="20">
        <v>4.4394861197067499</v>
      </c>
      <c r="I1724" s="20">
        <v>4.7749681935208397</v>
      </c>
      <c r="J1724" s="20">
        <v>5.0508817541680502</v>
      </c>
      <c r="K1724" s="20">
        <v>4.4316436840817603</v>
      </c>
      <c r="L1724" s="20">
        <v>4.5158069175506101</v>
      </c>
      <c r="M1724" s="51">
        <v>3.8983444045854201</v>
      </c>
    </row>
    <row r="1725" spans="1:13" x14ac:dyDescent="0.35">
      <c r="A1725" s="19" t="str">
        <f>B3&amp;C1714&amp;D1725</f>
        <v>DISTRIBUCION VOLUMEN X CRITERIO (Consumiciones).Pan Ing.5-10MIL</v>
      </c>
      <c r="B1725" s="19">
        <v>0</v>
      </c>
      <c r="C1725" s="19">
        <v>0</v>
      </c>
      <c r="D1725" s="19" t="s">
        <v>11</v>
      </c>
      <c r="E1725" s="20">
        <v>6.3850450871716502</v>
      </c>
      <c r="F1725" s="20">
        <v>7.0519744872951602</v>
      </c>
      <c r="G1725" s="20">
        <v>6.6258957883726701</v>
      </c>
      <c r="H1725" s="20">
        <v>5.8878887791060297</v>
      </c>
      <c r="I1725" s="20">
        <v>6.2884102430178199</v>
      </c>
      <c r="J1725" s="20">
        <v>5.8312423953109596</v>
      </c>
      <c r="K1725" s="20">
        <v>6.7622146461671697</v>
      </c>
      <c r="L1725" s="20">
        <v>7.38197351841914</v>
      </c>
      <c r="M1725" s="51">
        <v>6.6608908436007903</v>
      </c>
    </row>
    <row r="1726" spans="1:13" x14ac:dyDescent="0.35">
      <c r="A1726" s="19" t="str">
        <f>B3&amp;C1714&amp;D1726</f>
        <v>DISTRIBUCION VOLUMEN X CRITERIO (Consumiciones).Pan Ing.10-30MIL</v>
      </c>
      <c r="B1726" s="19">
        <v>0</v>
      </c>
      <c r="C1726" s="19">
        <v>0</v>
      </c>
      <c r="D1726" s="19" t="s">
        <v>12</v>
      </c>
      <c r="E1726" s="20">
        <v>16.118667765024998</v>
      </c>
      <c r="F1726" s="20">
        <v>15.364478361877801</v>
      </c>
      <c r="G1726" s="20">
        <v>14.770230444333601</v>
      </c>
      <c r="H1726" s="20">
        <v>15.870429685285099</v>
      </c>
      <c r="I1726" s="20">
        <v>16.686209002715501</v>
      </c>
      <c r="J1726" s="20">
        <v>16.194003368925198</v>
      </c>
      <c r="K1726" s="20">
        <v>16.144448618942199</v>
      </c>
      <c r="L1726" s="20">
        <v>17.649727784856701</v>
      </c>
      <c r="M1726" s="51">
        <v>18.096604468396801</v>
      </c>
    </row>
    <row r="1727" spans="1:13" x14ac:dyDescent="0.35">
      <c r="A1727" s="19" t="str">
        <f>B3&amp;C1714&amp;D1727</f>
        <v>DISTRIBUCION VOLUMEN X CRITERIO (Consumiciones).Pan Ing.30-100MIL</v>
      </c>
      <c r="B1727" s="19">
        <v>0</v>
      </c>
      <c r="C1727" s="19">
        <v>0</v>
      </c>
      <c r="D1727" s="19" t="s">
        <v>13</v>
      </c>
      <c r="E1727" s="20">
        <v>24.126823301165398</v>
      </c>
      <c r="F1727" s="20">
        <v>24.9334463782297</v>
      </c>
      <c r="G1727" s="20">
        <v>23.6591054634406</v>
      </c>
      <c r="H1727" s="20">
        <v>24.252071095862199</v>
      </c>
      <c r="I1727" s="20">
        <v>25.083160735041101</v>
      </c>
      <c r="J1727" s="20">
        <v>23.960020597959801</v>
      </c>
      <c r="K1727" s="20">
        <v>22.934549529486102</v>
      </c>
      <c r="L1727" s="20">
        <v>23.192035195302299</v>
      </c>
      <c r="M1727" s="51">
        <v>25.3860237951484</v>
      </c>
    </row>
    <row r="1728" spans="1:13" x14ac:dyDescent="0.35">
      <c r="A1728" s="19" t="str">
        <f>B3&amp;C1714&amp;D1728</f>
        <v>DISTRIBUCION VOLUMEN X CRITERIO (Consumiciones).Pan Ing.100-200MIL</v>
      </c>
      <c r="B1728" s="19">
        <v>0</v>
      </c>
      <c r="C1728" s="19">
        <v>0</v>
      </c>
      <c r="D1728" s="19" t="s">
        <v>14</v>
      </c>
      <c r="E1728" s="20">
        <v>11.625658187434899</v>
      </c>
      <c r="F1728" s="20">
        <v>10.301532840627701</v>
      </c>
      <c r="G1728" s="20">
        <v>10.6598692697159</v>
      </c>
      <c r="H1728" s="20">
        <v>10.5390290128349</v>
      </c>
      <c r="I1728" s="20">
        <v>10.5172674175372</v>
      </c>
      <c r="J1728" s="20">
        <v>11.1284573193845</v>
      </c>
      <c r="K1728" s="20">
        <v>12.691210389805899</v>
      </c>
      <c r="L1728" s="20">
        <v>11.373174692856701</v>
      </c>
      <c r="M1728" s="51">
        <v>11.6050774876701</v>
      </c>
    </row>
    <row r="1729" spans="1:13" x14ac:dyDescent="0.35">
      <c r="A1729" s="19" t="str">
        <f>B3&amp;C1714&amp;D1729</f>
        <v>DISTRIBUCION VOLUMEN X CRITERIO (Consumiciones).Pan Ing.200-500MIL</v>
      </c>
      <c r="B1729" s="19">
        <v>0</v>
      </c>
      <c r="C1729" s="19">
        <v>0</v>
      </c>
      <c r="D1729" s="19" t="s">
        <v>15</v>
      </c>
      <c r="E1729" s="20">
        <v>15.0034411800847</v>
      </c>
      <c r="F1729" s="20">
        <v>14.062480348339999</v>
      </c>
      <c r="G1729" s="20">
        <v>15.8336781806007</v>
      </c>
      <c r="H1729" s="20">
        <v>16.6280978973566</v>
      </c>
      <c r="I1729" s="20">
        <v>15.306695210171901</v>
      </c>
      <c r="J1729" s="20">
        <v>15.9245545039654</v>
      </c>
      <c r="K1729" s="20">
        <v>14.178848029153</v>
      </c>
      <c r="L1729" s="20">
        <v>13.8300564287926</v>
      </c>
      <c r="M1729" s="51">
        <v>14.549447524661501</v>
      </c>
    </row>
    <row r="1730" spans="1:13" x14ac:dyDescent="0.35">
      <c r="A1730" s="19" t="str">
        <f>B3&amp;C1714&amp;D1730</f>
        <v>DISTRIBUCION VOLUMEN X CRITERIO (Consumiciones).Pan Ing.&gt;500MIL</v>
      </c>
      <c r="B1730" s="19">
        <v>0</v>
      </c>
      <c r="C1730" s="19">
        <v>0</v>
      </c>
      <c r="D1730" s="19" t="s">
        <v>16</v>
      </c>
      <c r="E1730" s="20">
        <v>18.316021132710699</v>
      </c>
      <c r="F1730" s="20">
        <v>19.625152251584101</v>
      </c>
      <c r="G1730" s="20">
        <v>18.814682415097501</v>
      </c>
      <c r="H1730" s="20">
        <v>19.465273027557899</v>
      </c>
      <c r="I1730" s="20">
        <v>17.667049518457201</v>
      </c>
      <c r="J1730" s="20">
        <v>18.483469392646398</v>
      </c>
      <c r="K1730" s="20">
        <v>19.166016676460099</v>
      </c>
      <c r="L1730" s="20">
        <v>18.2255638742255</v>
      </c>
      <c r="M1730" s="51">
        <v>16.4184194392503</v>
      </c>
    </row>
    <row r="1731" spans="1:13" x14ac:dyDescent="0.35">
      <c r="A1731" s="19" t="str">
        <f>B3&amp;C1714&amp;D1731</f>
        <v>DISTRIBUCION VOLUMEN X CRITERIO (Consumiciones).Pan Ing.DE 15 A 19 AÑOS</v>
      </c>
      <c r="B1731" s="19">
        <v>0</v>
      </c>
      <c r="C1731" s="19">
        <v>0</v>
      </c>
      <c r="D1731" s="19" t="s">
        <v>39</v>
      </c>
      <c r="E1731" s="20">
        <v>2.4450819375221702</v>
      </c>
      <c r="F1731" s="20">
        <v>2.74070468120938</v>
      </c>
      <c r="G1731" s="20">
        <v>4.0906100817246802</v>
      </c>
      <c r="H1731" s="20">
        <v>3.1105923569414702</v>
      </c>
      <c r="I1731" s="20">
        <v>4.0303452280831698</v>
      </c>
      <c r="J1731" s="20">
        <v>3.71839247490351</v>
      </c>
      <c r="K1731" s="20">
        <v>2.3930257851521599</v>
      </c>
      <c r="L1731" s="20">
        <v>2.35308656276078</v>
      </c>
      <c r="M1731" s="51">
        <v>2.5653973835055499</v>
      </c>
    </row>
    <row r="1732" spans="1:13" x14ac:dyDescent="0.35">
      <c r="A1732" s="19" t="str">
        <f>B3&amp;C1714&amp;D1732</f>
        <v>DISTRIBUCION VOLUMEN X CRITERIO (Consumiciones).Pan Ing.DE 20 A 24 AÑOS</v>
      </c>
      <c r="B1732" s="19">
        <v>0</v>
      </c>
      <c r="C1732" s="19">
        <v>0</v>
      </c>
      <c r="D1732" s="19" t="s">
        <v>40</v>
      </c>
      <c r="E1732" s="20">
        <v>3.70965625808625</v>
      </c>
      <c r="F1732" s="20">
        <v>3.1623752272902599</v>
      </c>
      <c r="G1732" s="20">
        <v>3.0000581745760102</v>
      </c>
      <c r="H1732" s="20">
        <v>2.3082041575130701</v>
      </c>
      <c r="I1732" s="20">
        <v>3.6633676124566299</v>
      </c>
      <c r="J1732" s="20">
        <v>2.98757211438337</v>
      </c>
      <c r="K1732" s="20">
        <v>3.4567280782525498</v>
      </c>
      <c r="L1732" s="20">
        <v>2.8280541167960198</v>
      </c>
      <c r="M1732" s="51">
        <v>3.33164529745267</v>
      </c>
    </row>
    <row r="1733" spans="1:13" x14ac:dyDescent="0.35">
      <c r="A1733" s="19" t="str">
        <f>B3&amp;C1714&amp;D1733</f>
        <v>DISTRIBUCION VOLUMEN X CRITERIO (Consumiciones).Pan Ing.DE 25 A 34 AÑOS</v>
      </c>
      <c r="B1733" s="19">
        <v>0</v>
      </c>
      <c r="C1733" s="19">
        <v>0</v>
      </c>
      <c r="D1733" s="19" t="s">
        <v>41</v>
      </c>
      <c r="E1733" s="20">
        <v>11.611498307660399</v>
      </c>
      <c r="F1733" s="20">
        <v>11.676707503466501</v>
      </c>
      <c r="G1733" s="20">
        <v>11.53609850204</v>
      </c>
      <c r="H1733" s="20">
        <v>12.049889674258599</v>
      </c>
      <c r="I1733" s="20">
        <v>11.0854870536247</v>
      </c>
      <c r="J1733" s="20">
        <v>11.713000053751999</v>
      </c>
      <c r="K1733" s="20">
        <v>9.9947512855168306</v>
      </c>
      <c r="L1733" s="20">
        <v>9.6956107524390607</v>
      </c>
      <c r="M1733" s="51">
        <v>10.228813457778701</v>
      </c>
    </row>
    <row r="1734" spans="1:13" x14ac:dyDescent="0.35">
      <c r="A1734" s="19" t="str">
        <f>B3&amp;C1714&amp;D1734</f>
        <v>DISTRIBUCION VOLUMEN X CRITERIO (Consumiciones).Pan Ing.DE 35 A 49 AÑOS</v>
      </c>
      <c r="B1734" s="19">
        <v>0</v>
      </c>
      <c r="C1734" s="19">
        <v>0</v>
      </c>
      <c r="D1734" s="19" t="s">
        <v>42</v>
      </c>
      <c r="E1734" s="20">
        <v>28.610115076320401</v>
      </c>
      <c r="F1734" s="20">
        <v>28.579121987247198</v>
      </c>
      <c r="G1734" s="20">
        <v>25.548530903536001</v>
      </c>
      <c r="H1734" s="20">
        <v>27.703427034813199</v>
      </c>
      <c r="I1734" s="20">
        <v>26.227936268492201</v>
      </c>
      <c r="J1734" s="20">
        <v>26.390100506967599</v>
      </c>
      <c r="K1734" s="20">
        <v>26.631893642782099</v>
      </c>
      <c r="L1734" s="20">
        <v>26.334870724401998</v>
      </c>
      <c r="M1734" s="51">
        <v>26.161982214547798</v>
      </c>
    </row>
    <row r="1735" spans="1:13" x14ac:dyDescent="0.35">
      <c r="A1735" s="19" t="str">
        <f>B3&amp;C1714&amp;D1735</f>
        <v>DISTRIBUCION VOLUMEN X CRITERIO (Consumiciones).Pan Ing.DE 50 A 59 AÑOS</v>
      </c>
      <c r="B1735" s="19">
        <v>0</v>
      </c>
      <c r="C1735" s="19">
        <v>0</v>
      </c>
      <c r="D1735" s="19" t="s">
        <v>43</v>
      </c>
      <c r="E1735" s="20">
        <v>24.6956449097312</v>
      </c>
      <c r="F1735" s="20">
        <v>24.618618423077201</v>
      </c>
      <c r="G1735" s="20">
        <v>25.109654365295398</v>
      </c>
      <c r="H1735" s="20">
        <v>24.402099627341499</v>
      </c>
      <c r="I1735" s="20">
        <v>24.866816542977201</v>
      </c>
      <c r="J1735" s="20">
        <v>26.116151364754501</v>
      </c>
      <c r="K1735" s="20">
        <v>26.869305615288098</v>
      </c>
      <c r="L1735" s="20">
        <v>27.057310566391902</v>
      </c>
      <c r="M1735" s="51">
        <v>26.396249198696101</v>
      </c>
    </row>
    <row r="1736" spans="1:13" x14ac:dyDescent="0.35">
      <c r="A1736" s="19" t="str">
        <f>B3&amp;C1714&amp;D1736</f>
        <v>DISTRIBUCION VOLUMEN X CRITERIO (Consumiciones).Pan Ing.DE 60 A 75 AÑOS</v>
      </c>
      <c r="B1736" s="19">
        <v>0</v>
      </c>
      <c r="C1736" s="19">
        <v>0</v>
      </c>
      <c r="D1736" s="19" t="s">
        <v>44</v>
      </c>
      <c r="E1736" s="20">
        <v>28.9280104433013</v>
      </c>
      <c r="F1736" s="20">
        <v>29.2224922474898</v>
      </c>
      <c r="G1736" s="20">
        <v>30.7150691700419</v>
      </c>
      <c r="H1736" s="20">
        <v>30.425776532767799</v>
      </c>
      <c r="I1736" s="20">
        <v>30.126049012474301</v>
      </c>
      <c r="J1736" s="20">
        <v>29.074769523675698</v>
      </c>
      <c r="K1736" s="20">
        <v>30.6542816521996</v>
      </c>
      <c r="L1736" s="20">
        <v>31.7310660952079</v>
      </c>
      <c r="M1736" s="51">
        <v>31.315905791288898</v>
      </c>
    </row>
    <row r="1737" spans="1:13" x14ac:dyDescent="0.35">
      <c r="A1737" s="19" t="str">
        <f>B3&amp;C1714&amp;D1737</f>
        <v>DISTRIBUCION VOLUMEN X CRITERIO (Consumiciones).Pan Ing.NIVEL ALTO</v>
      </c>
      <c r="B1737" s="19">
        <v>0</v>
      </c>
      <c r="C1737" s="19">
        <v>0</v>
      </c>
      <c r="D1737" s="19" t="s">
        <v>256</v>
      </c>
      <c r="E1737" s="20">
        <v>25.8141887541438</v>
      </c>
      <c r="F1737" s="20">
        <v>25.0539096601205</v>
      </c>
      <c r="G1737" s="20">
        <v>24.7486893644863</v>
      </c>
      <c r="H1737" s="20">
        <v>24.645503909355501</v>
      </c>
      <c r="I1737" s="20">
        <v>23.328405226141701</v>
      </c>
      <c r="J1737" s="20">
        <v>23.046080372531701</v>
      </c>
      <c r="K1737" s="20">
        <v>24.004934116899701</v>
      </c>
      <c r="L1737" s="20">
        <v>22.548174870156998</v>
      </c>
      <c r="M1737" s="51">
        <v>25.455686478649501</v>
      </c>
    </row>
    <row r="1738" spans="1:13" x14ac:dyDescent="0.35">
      <c r="A1738" s="19" t="str">
        <f>B3&amp;C1714&amp;D1738</f>
        <v>DISTRIBUCION VOLUMEN X CRITERIO (Consumiciones).Pan Ing.NIVEL MEDIO ALTO</v>
      </c>
      <c r="B1738" s="19">
        <v>0</v>
      </c>
      <c r="C1738" s="19">
        <v>0</v>
      </c>
      <c r="D1738" s="19" t="s">
        <v>257</v>
      </c>
      <c r="E1738" s="20">
        <v>13.762831199501299</v>
      </c>
      <c r="F1738" s="20">
        <v>12.5215672090116</v>
      </c>
      <c r="G1738" s="20">
        <v>13.0272235818534</v>
      </c>
      <c r="H1738" s="20">
        <v>12.564397298135299</v>
      </c>
      <c r="I1738" s="20">
        <v>12.654997848069399</v>
      </c>
      <c r="J1738" s="20">
        <v>13.4285829967239</v>
      </c>
      <c r="K1738" s="20">
        <v>12.836071656686199</v>
      </c>
      <c r="L1738" s="20">
        <v>14.7721406771928</v>
      </c>
      <c r="M1738" s="51">
        <v>14.769289374061</v>
      </c>
    </row>
    <row r="1739" spans="1:13" x14ac:dyDescent="0.35">
      <c r="A1739" s="19" t="str">
        <f>B3&amp;C1714&amp;D1739</f>
        <v>DISTRIBUCION VOLUMEN X CRITERIO (Consumiciones).Pan Ing.NIVEL MEDIO</v>
      </c>
      <c r="B1739" s="19">
        <v>0</v>
      </c>
      <c r="C1739" s="19">
        <v>0</v>
      </c>
      <c r="D1739" s="19" t="s">
        <v>258</v>
      </c>
      <c r="E1739" s="20">
        <v>24.127811199754301</v>
      </c>
      <c r="F1739" s="20">
        <v>25.874629879799901</v>
      </c>
      <c r="G1739" s="20">
        <v>25.209116403558198</v>
      </c>
      <c r="H1739" s="20">
        <v>24.6421259752277</v>
      </c>
      <c r="I1739" s="20">
        <v>26.329631096385</v>
      </c>
      <c r="J1739" s="20">
        <v>26.952030162561499</v>
      </c>
      <c r="K1739" s="20">
        <v>26.5497590447386</v>
      </c>
      <c r="L1739" s="20">
        <v>27.519733529388098</v>
      </c>
      <c r="M1739" s="51">
        <v>24.854999770342801</v>
      </c>
    </row>
    <row r="1740" spans="1:13" x14ac:dyDescent="0.35">
      <c r="A1740" s="19" t="str">
        <f>B3&amp;C1714&amp;D1740</f>
        <v>DISTRIBUCION VOLUMEN X CRITERIO (Consumiciones).Pan Ing.NIVEL MEDIO BAJO</v>
      </c>
      <c r="B1740" s="19">
        <v>0</v>
      </c>
      <c r="C1740" s="19">
        <v>0</v>
      </c>
      <c r="D1740" s="19" t="s">
        <v>259</v>
      </c>
      <c r="E1740" s="20">
        <v>14.447817550035801</v>
      </c>
      <c r="F1740" s="20">
        <v>14.8582203813526</v>
      </c>
      <c r="G1740" s="20">
        <v>13.4056762841567</v>
      </c>
      <c r="H1740" s="20">
        <v>12.700626968702201</v>
      </c>
      <c r="I1740" s="20">
        <v>14.4526253123736</v>
      </c>
      <c r="J1740" s="20">
        <v>15.0546583570544</v>
      </c>
      <c r="K1740" s="20">
        <v>15.274033315280001</v>
      </c>
      <c r="L1740" s="20">
        <v>13.732654706378799</v>
      </c>
      <c r="M1740" s="51">
        <v>14.4290955034452</v>
      </c>
    </row>
    <row r="1741" spans="1:13" x14ac:dyDescent="0.35">
      <c r="A1741" s="19" t="str">
        <f>B3&amp;C1714&amp;D1741</f>
        <v>DISTRIBUCION VOLUMEN X CRITERIO (Consumiciones).Pan Ing.HOMBRE</v>
      </c>
      <c r="B1741" s="19">
        <v>0</v>
      </c>
      <c r="C1741" s="19">
        <v>0</v>
      </c>
      <c r="D1741" s="19" t="s">
        <v>21</v>
      </c>
      <c r="E1741" s="20">
        <v>49.498190845715698</v>
      </c>
      <c r="F1741" s="20">
        <v>48.253706107947799</v>
      </c>
      <c r="G1741" s="20">
        <v>49.219436149398902</v>
      </c>
      <c r="H1741" s="20">
        <v>49.330433135603499</v>
      </c>
      <c r="I1741" s="20">
        <v>49.945767912781903</v>
      </c>
      <c r="J1741" s="20">
        <v>48.934651273887901</v>
      </c>
      <c r="K1741" s="20">
        <v>49.345328005156198</v>
      </c>
      <c r="L1741" s="20">
        <v>50.525116368132302</v>
      </c>
      <c r="M1741" s="51">
        <v>48.880620859929699</v>
      </c>
    </row>
    <row r="1742" spans="1:13" x14ac:dyDescent="0.35">
      <c r="A1742" s="19" t="str">
        <f>B3&amp;C1714&amp;D1742</f>
        <v>DISTRIBUCION VOLUMEN X CRITERIO (Consumiciones).Pan Ing.MUJER</v>
      </c>
      <c r="B1742" s="19">
        <v>0</v>
      </c>
      <c r="C1742" s="19">
        <v>0</v>
      </c>
      <c r="D1742" s="19" t="s">
        <v>22</v>
      </c>
      <c r="E1742" s="20">
        <v>50.5018264858385</v>
      </c>
      <c r="F1742" s="20">
        <v>51.746293892052201</v>
      </c>
      <c r="G1742" s="20">
        <v>50.780587403060998</v>
      </c>
      <c r="H1742" s="20">
        <v>50.669566864396501</v>
      </c>
      <c r="I1742" s="20">
        <v>50.054232087218097</v>
      </c>
      <c r="J1742" s="20">
        <v>51.065348726112099</v>
      </c>
      <c r="K1742" s="20">
        <v>50.654671994843802</v>
      </c>
      <c r="L1742" s="20">
        <v>49.474883631867698</v>
      </c>
      <c r="M1742" s="51">
        <v>51.119379140070301</v>
      </c>
    </row>
    <row r="1743" spans="1:13" x14ac:dyDescent="0.35">
      <c r="A1743" s="19" t="str">
        <f>B3&amp;C1743&amp;D1743</f>
        <v>DISTRIBUCION VOLUMEN X CRITERIO (Consumiciones).Pastas Ing.T.ESPAÑA</v>
      </c>
      <c r="B1743" s="19">
        <v>0</v>
      </c>
      <c r="C1743" s="19" t="s">
        <v>168</v>
      </c>
      <c r="D1743" s="19" t="s">
        <v>36</v>
      </c>
      <c r="E1743" s="20">
        <v>100</v>
      </c>
      <c r="F1743" s="20">
        <v>100</v>
      </c>
      <c r="G1743" s="20">
        <v>100</v>
      </c>
      <c r="H1743" s="20">
        <v>100</v>
      </c>
      <c r="I1743" s="20">
        <v>100</v>
      </c>
      <c r="J1743" s="20">
        <v>100</v>
      </c>
      <c r="K1743" s="20">
        <v>100</v>
      </c>
      <c r="L1743" s="20">
        <v>100</v>
      </c>
      <c r="M1743" s="51">
        <v>100</v>
      </c>
    </row>
    <row r="1744" spans="1:13" x14ac:dyDescent="0.35">
      <c r="A1744" s="19" t="str">
        <f>B3&amp;C1743&amp;D1744</f>
        <v>DISTRIBUCION VOLUMEN X CRITERIO (Consumiciones).Pastas Ing.BCN AM</v>
      </c>
      <c r="B1744" s="19">
        <v>0</v>
      </c>
      <c r="C1744" s="19">
        <v>0</v>
      </c>
      <c r="D1744" s="19" t="s">
        <v>1</v>
      </c>
      <c r="E1744" s="20">
        <v>9.4993734124226101</v>
      </c>
      <c r="F1744" s="20">
        <v>11.536710469721999</v>
      </c>
      <c r="G1744" s="20">
        <v>14.8899202793333</v>
      </c>
      <c r="H1744" s="20">
        <v>18.0468208754464</v>
      </c>
      <c r="I1744" s="20">
        <v>13.2379592820225</v>
      </c>
      <c r="J1744" s="20">
        <v>17.418456107654901</v>
      </c>
      <c r="K1744" s="20">
        <v>9.40396906517371</v>
      </c>
      <c r="L1744" s="20">
        <v>12.1355816665509</v>
      </c>
      <c r="M1744" s="51">
        <v>17.339817504075299</v>
      </c>
    </row>
    <row r="1745" spans="1:13" x14ac:dyDescent="0.35">
      <c r="A1745" s="19" t="str">
        <f>B3&amp;C1743&amp;D1745</f>
        <v>DISTRIBUCION VOLUMEN X CRITERIO (Consumiciones).Pastas Ing.REST.CAT ARAGON</v>
      </c>
      <c r="B1745" s="19">
        <v>0</v>
      </c>
      <c r="C1745" s="19">
        <v>0</v>
      </c>
      <c r="D1745" s="19" t="s">
        <v>2</v>
      </c>
      <c r="E1745" s="20">
        <v>13.302498706829899</v>
      </c>
      <c r="F1745" s="20">
        <v>25.961482413512002</v>
      </c>
      <c r="G1745" s="20">
        <v>19.4138589992987</v>
      </c>
      <c r="H1745" s="20">
        <v>18.6364493400166</v>
      </c>
      <c r="I1745" s="20">
        <v>17.4523427218863</v>
      </c>
      <c r="J1745" s="20">
        <v>17.7948535663017</v>
      </c>
      <c r="K1745" s="20">
        <v>23.543489923063799</v>
      </c>
      <c r="L1745" s="20">
        <v>19.877143844375599</v>
      </c>
      <c r="M1745" s="51">
        <v>16.405646459462499</v>
      </c>
    </row>
    <row r="1746" spans="1:13" x14ac:dyDescent="0.35">
      <c r="A1746" s="19" t="str">
        <f>B3&amp;C1743&amp;D1746</f>
        <v>DISTRIBUCION VOLUMEN X CRITERIO (Consumiciones).Pastas Ing.LEVANTE</v>
      </c>
      <c r="B1746" s="19">
        <v>0</v>
      </c>
      <c r="C1746" s="19">
        <v>0</v>
      </c>
      <c r="D1746" s="19" t="s">
        <v>3</v>
      </c>
      <c r="E1746" s="20">
        <v>23.726430974934701</v>
      </c>
      <c r="F1746" s="20">
        <v>10.084323556286</v>
      </c>
      <c r="G1746" s="20">
        <v>20.061811934722101</v>
      </c>
      <c r="H1746" s="20">
        <v>24.293595854904201</v>
      </c>
      <c r="I1746" s="20">
        <v>20.640518348627001</v>
      </c>
      <c r="J1746" s="20">
        <v>18.3160348923881</v>
      </c>
      <c r="K1746" s="20">
        <v>19.529979124165799</v>
      </c>
      <c r="L1746" s="20">
        <v>17.711797646254599</v>
      </c>
      <c r="M1746" s="51">
        <v>15.1495605806764</v>
      </c>
    </row>
    <row r="1747" spans="1:13" x14ac:dyDescent="0.35">
      <c r="A1747" s="19" t="str">
        <f>B3&amp;C1743&amp;D1747</f>
        <v>DISTRIBUCION VOLUMEN X CRITERIO (Consumiciones).Pastas Ing.ANDALUCIA</v>
      </c>
      <c r="B1747" s="19">
        <v>0</v>
      </c>
      <c r="C1747" s="19">
        <v>0</v>
      </c>
      <c r="D1747" s="19" t="s">
        <v>4</v>
      </c>
      <c r="E1747" s="20">
        <v>14.6276292236891</v>
      </c>
      <c r="F1747" s="20">
        <v>17.5771881733891</v>
      </c>
      <c r="G1747" s="20">
        <v>12.370515578452</v>
      </c>
      <c r="H1747" s="20">
        <v>9.7587151213348005</v>
      </c>
      <c r="I1747" s="20">
        <v>13.1297114099442</v>
      </c>
      <c r="J1747" s="20">
        <v>10.3513927262994</v>
      </c>
      <c r="K1747" s="20">
        <v>12.580982995912899</v>
      </c>
      <c r="L1747" s="20">
        <v>11.996171924441301</v>
      </c>
      <c r="M1747" s="51">
        <v>12.029509762413801</v>
      </c>
    </row>
    <row r="1748" spans="1:13" x14ac:dyDescent="0.35">
      <c r="A1748" s="19" t="str">
        <f>B3&amp;C1743&amp;D1748</f>
        <v>DISTRIBUCION VOLUMEN X CRITERIO (Consumiciones).Pastas Ing.MDD AM</v>
      </c>
      <c r="B1748" s="19">
        <v>0</v>
      </c>
      <c r="C1748" s="19">
        <v>0</v>
      </c>
      <c r="D1748" s="19" t="s">
        <v>5</v>
      </c>
      <c r="E1748" s="20">
        <v>17.7893421452581</v>
      </c>
      <c r="F1748" s="20">
        <v>17.636702124244898</v>
      </c>
      <c r="G1748" s="20">
        <v>13.583595172578001</v>
      </c>
      <c r="H1748" s="20">
        <v>9.5616671826699502</v>
      </c>
      <c r="I1748" s="20">
        <v>15.3026560664734</v>
      </c>
      <c r="J1748" s="20">
        <v>13.345238550433599</v>
      </c>
      <c r="K1748" s="20">
        <v>12.734389383013999</v>
      </c>
      <c r="L1748" s="20">
        <v>15.640866983529</v>
      </c>
      <c r="M1748" s="51">
        <v>15.1047632882653</v>
      </c>
    </row>
    <row r="1749" spans="1:13" x14ac:dyDescent="0.35">
      <c r="A1749" s="19" t="str">
        <f>B3&amp;C1743&amp;D1749</f>
        <v>DISTRIBUCION VOLUMEN X CRITERIO (Consumiciones).Pastas Ing.RTO CENTRO</v>
      </c>
      <c r="B1749" s="19">
        <v>0</v>
      </c>
      <c r="C1749" s="19">
        <v>0</v>
      </c>
      <c r="D1749" s="19" t="s">
        <v>6</v>
      </c>
      <c r="E1749" s="20">
        <v>6.6676312856510602</v>
      </c>
      <c r="F1749" s="20">
        <v>5.6641994012655204</v>
      </c>
      <c r="G1749" s="20">
        <v>6.5676960791673196</v>
      </c>
      <c r="H1749" s="20">
        <v>4.9888068654128404</v>
      </c>
      <c r="I1749" s="20">
        <v>4.7658788373470804</v>
      </c>
      <c r="J1749" s="20">
        <v>9.5285307442082399</v>
      </c>
      <c r="K1749" s="20">
        <v>8.1266467276582208</v>
      </c>
      <c r="L1749" s="20">
        <v>9.2183711946938391</v>
      </c>
      <c r="M1749" s="51">
        <v>8.0925375331033909</v>
      </c>
    </row>
    <row r="1750" spans="1:13" x14ac:dyDescent="0.35">
      <c r="A1750" s="19" t="str">
        <f>B3&amp;C1743&amp;D1750</f>
        <v>DISTRIBUCION VOLUMEN X CRITERIO (Consumiciones).Pastas Ing.NORTE-CENTRO</v>
      </c>
      <c r="B1750" s="19">
        <v>0</v>
      </c>
      <c r="C1750" s="19">
        <v>0</v>
      </c>
      <c r="D1750" s="19" t="s">
        <v>7</v>
      </c>
      <c r="E1750" s="20">
        <v>7.1154041001047004</v>
      </c>
      <c r="F1750" s="20">
        <v>4.7200991185892303</v>
      </c>
      <c r="G1750" s="20">
        <v>6.1877264060499302</v>
      </c>
      <c r="H1750" s="20">
        <v>7.5402667628130997</v>
      </c>
      <c r="I1750" s="20">
        <v>9.6741786074443503</v>
      </c>
      <c r="J1750" s="20">
        <v>8.9062353220521704</v>
      </c>
      <c r="K1750" s="20">
        <v>6.21475775596201</v>
      </c>
      <c r="L1750" s="20">
        <v>4.5885865697175499</v>
      </c>
      <c r="M1750" s="51">
        <v>8.7235766219426498</v>
      </c>
    </row>
    <row r="1751" spans="1:13" x14ac:dyDescent="0.35">
      <c r="A1751" s="19" t="str">
        <f>B3&amp;C1743&amp;D1751</f>
        <v>DISTRIBUCION VOLUMEN X CRITERIO (Consumiciones).Pastas Ing.NOROESTE</v>
      </c>
      <c r="B1751" s="19">
        <v>0</v>
      </c>
      <c r="C1751" s="19">
        <v>0</v>
      </c>
      <c r="D1751" s="19" t="s">
        <v>8</v>
      </c>
      <c r="E1751" s="20">
        <v>7.2716901511098202</v>
      </c>
      <c r="F1751" s="20">
        <v>6.8192819037959103</v>
      </c>
      <c r="G1751" s="20">
        <v>6.9248755503985997</v>
      </c>
      <c r="H1751" s="20">
        <v>7.1736954152345902</v>
      </c>
      <c r="I1751" s="20">
        <v>5.7967718882984398</v>
      </c>
      <c r="J1751" s="20">
        <v>4.3392689479177404</v>
      </c>
      <c r="K1751" s="20">
        <v>7.8657710425752398</v>
      </c>
      <c r="L1751" s="20">
        <v>8.8314698420508009</v>
      </c>
      <c r="M1751" s="51">
        <v>7.1545914357592704</v>
      </c>
    </row>
    <row r="1752" spans="1:13" x14ac:dyDescent="0.35">
      <c r="A1752" s="19" t="str">
        <f>B3&amp;C1743&amp;D1752</f>
        <v>DISTRIBUCION VOLUMEN X CRITERIO (Consumiciones).Pastas Ing.&lt;2MIL</v>
      </c>
      <c r="B1752" s="19">
        <v>0</v>
      </c>
      <c r="C1752" s="19">
        <v>0</v>
      </c>
      <c r="D1752" s="19" t="s">
        <v>9</v>
      </c>
      <c r="E1752" s="20">
        <v>3.3336713054885498</v>
      </c>
      <c r="F1752" s="20">
        <v>2.0081854151018899</v>
      </c>
      <c r="G1752" s="20">
        <v>2.7712456541834598</v>
      </c>
      <c r="H1752" s="20">
        <v>4.4544626010832999</v>
      </c>
      <c r="I1752" s="20">
        <v>4.3179941278352603</v>
      </c>
      <c r="J1752" s="20">
        <v>7.7420259356240297</v>
      </c>
      <c r="K1752" s="20">
        <v>13.234593760180999</v>
      </c>
      <c r="L1752" s="20">
        <v>7.5920869537457296</v>
      </c>
      <c r="M1752" s="51">
        <v>4.4179872183404498</v>
      </c>
    </row>
    <row r="1753" spans="1:13" x14ac:dyDescent="0.35">
      <c r="A1753" s="19" t="str">
        <f>B3&amp;C1743&amp;D1753</f>
        <v>DISTRIBUCION VOLUMEN X CRITERIO (Consumiciones).Pastas Ing.2-5MIL</v>
      </c>
      <c r="B1753" s="19">
        <v>0</v>
      </c>
      <c r="C1753" s="19">
        <v>0</v>
      </c>
      <c r="D1753" s="19" t="s">
        <v>10</v>
      </c>
      <c r="E1753" s="20">
        <v>10.3474583652552</v>
      </c>
      <c r="F1753" s="20">
        <v>5.7602622619666697</v>
      </c>
      <c r="G1753" s="20">
        <v>5.1613437339813402</v>
      </c>
      <c r="H1753" s="20">
        <v>5.79882316414957</v>
      </c>
      <c r="I1753" s="20">
        <v>5.2287528755003603</v>
      </c>
      <c r="J1753" s="20">
        <v>4.7361710423768102</v>
      </c>
      <c r="K1753" s="20">
        <v>6.0929144743312103</v>
      </c>
      <c r="L1753" s="20">
        <v>6.7980312217729901</v>
      </c>
      <c r="M1753" s="51">
        <v>4.2151952084545901</v>
      </c>
    </row>
    <row r="1754" spans="1:13" x14ac:dyDescent="0.35">
      <c r="A1754" s="19" t="str">
        <f>B3&amp;C1743&amp;D1754</f>
        <v>DISTRIBUCION VOLUMEN X CRITERIO (Consumiciones).Pastas Ing.5-10MIL</v>
      </c>
      <c r="B1754" s="19">
        <v>0</v>
      </c>
      <c r="C1754" s="19">
        <v>0</v>
      </c>
      <c r="D1754" s="19" t="s">
        <v>11</v>
      </c>
      <c r="E1754" s="20">
        <v>7.0404375625476598</v>
      </c>
      <c r="F1754" s="20">
        <v>10.725243356251299</v>
      </c>
      <c r="G1754" s="20">
        <v>7.1348044945555298</v>
      </c>
      <c r="H1754" s="20">
        <v>5.9333672110174804</v>
      </c>
      <c r="I1754" s="20">
        <v>9.4463009961536404</v>
      </c>
      <c r="J1754" s="20">
        <v>6.8159492144775404</v>
      </c>
      <c r="K1754" s="20">
        <v>13.129776471504</v>
      </c>
      <c r="L1754" s="20">
        <v>8.1071917493094094</v>
      </c>
      <c r="M1754" s="51">
        <v>7.8314822832155997</v>
      </c>
    </row>
    <row r="1755" spans="1:13" x14ac:dyDescent="0.35">
      <c r="A1755" s="19" t="str">
        <f>B3&amp;C1743&amp;D1755</f>
        <v>DISTRIBUCION VOLUMEN X CRITERIO (Consumiciones).Pastas Ing.10-30MIL</v>
      </c>
      <c r="B1755" s="19">
        <v>0</v>
      </c>
      <c r="C1755" s="19">
        <v>0</v>
      </c>
      <c r="D1755" s="19" t="s">
        <v>12</v>
      </c>
      <c r="E1755" s="20">
        <v>14.3228534709397</v>
      </c>
      <c r="F1755" s="20">
        <v>26.905758165193401</v>
      </c>
      <c r="G1755" s="20">
        <v>22.877013123776099</v>
      </c>
      <c r="H1755" s="20">
        <v>19.056776473037001</v>
      </c>
      <c r="I1755" s="20">
        <v>19.921408138790099</v>
      </c>
      <c r="J1755" s="20">
        <v>20.098012697324702</v>
      </c>
      <c r="K1755" s="20">
        <v>16.571599823448</v>
      </c>
      <c r="L1755" s="20">
        <v>20.2218490440609</v>
      </c>
      <c r="M1755" s="51">
        <v>19.211714832835199</v>
      </c>
    </row>
    <row r="1756" spans="1:13" x14ac:dyDescent="0.35">
      <c r="A1756" s="19" t="str">
        <f>B3&amp;C1743&amp;D1756</f>
        <v>DISTRIBUCION VOLUMEN X CRITERIO (Consumiciones).Pastas Ing.30-100MIL</v>
      </c>
      <c r="B1756" s="19">
        <v>0</v>
      </c>
      <c r="C1756" s="19">
        <v>0</v>
      </c>
      <c r="D1756" s="19" t="s">
        <v>13</v>
      </c>
      <c r="E1756" s="20">
        <v>19.995211271110701</v>
      </c>
      <c r="F1756" s="20">
        <v>17.0735835692536</v>
      </c>
      <c r="G1756" s="20">
        <v>26.0092095922171</v>
      </c>
      <c r="H1756" s="20">
        <v>23.371539348843001</v>
      </c>
      <c r="I1756" s="20">
        <v>22.878994551394499</v>
      </c>
      <c r="J1756" s="20">
        <v>18.844160141691901</v>
      </c>
      <c r="K1756" s="20">
        <v>17.340300334227699</v>
      </c>
      <c r="L1756" s="20">
        <v>20.6644955146635</v>
      </c>
      <c r="M1756" s="51">
        <v>24.489407393177999</v>
      </c>
    </row>
    <row r="1757" spans="1:13" x14ac:dyDescent="0.35">
      <c r="A1757" s="19" t="str">
        <f>B3&amp;C1743&amp;D1757</f>
        <v>DISTRIBUCION VOLUMEN X CRITERIO (Consumiciones).Pastas Ing.100-200MIL</v>
      </c>
      <c r="B1757" s="19">
        <v>0</v>
      </c>
      <c r="C1757" s="19">
        <v>0</v>
      </c>
      <c r="D1757" s="19" t="s">
        <v>14</v>
      </c>
      <c r="E1757" s="20">
        <v>8.7845943000972309</v>
      </c>
      <c r="F1757" s="20">
        <v>6.0262005182755196</v>
      </c>
      <c r="G1757" s="20">
        <v>5.5344244433816003</v>
      </c>
      <c r="H1757" s="20">
        <v>8.5316375331646395</v>
      </c>
      <c r="I1757" s="20">
        <v>6.2948006560019403</v>
      </c>
      <c r="J1757" s="20">
        <v>8.5349926996755592</v>
      </c>
      <c r="K1757" s="20">
        <v>5.5349158697821501</v>
      </c>
      <c r="L1757" s="20">
        <v>11.956365384507</v>
      </c>
      <c r="M1757" s="51">
        <v>8.0707505410112503</v>
      </c>
    </row>
    <row r="1758" spans="1:13" x14ac:dyDescent="0.35">
      <c r="A1758" s="19" t="str">
        <f>B3&amp;C1743&amp;D1758</f>
        <v>DISTRIBUCION VOLUMEN X CRITERIO (Consumiciones).Pastas Ing.200-500MIL</v>
      </c>
      <c r="B1758" s="19">
        <v>0</v>
      </c>
      <c r="C1758" s="19">
        <v>0</v>
      </c>
      <c r="D1758" s="19" t="s">
        <v>15</v>
      </c>
      <c r="E1758" s="20">
        <v>15.8635869961303</v>
      </c>
      <c r="F1758" s="20">
        <v>13.025894517449499</v>
      </c>
      <c r="G1758" s="20">
        <v>10.9915003227861</v>
      </c>
      <c r="H1758" s="20">
        <v>17.335868498848502</v>
      </c>
      <c r="I1758" s="20">
        <v>15.320731130504999</v>
      </c>
      <c r="J1758" s="20">
        <v>12.337581352710201</v>
      </c>
      <c r="K1758" s="20">
        <v>12.741119614009101</v>
      </c>
      <c r="L1758" s="20">
        <v>11.500395295513901</v>
      </c>
      <c r="M1758" s="51">
        <v>13.123408544489401</v>
      </c>
    </row>
    <row r="1759" spans="1:13" x14ac:dyDescent="0.35">
      <c r="A1759" s="19" t="str">
        <f>B3&amp;C1743&amp;D1759</f>
        <v>DISTRIBUCION VOLUMEN X CRITERIO (Consumiciones).Pastas Ing.&gt;500MIL</v>
      </c>
      <c r="B1759" s="19">
        <v>0</v>
      </c>
      <c r="C1759" s="19">
        <v>0</v>
      </c>
      <c r="D1759" s="19" t="s">
        <v>16</v>
      </c>
      <c r="E1759" s="20">
        <v>20.312181040259802</v>
      </c>
      <c r="F1759" s="20">
        <v>18.474861925151799</v>
      </c>
      <c r="G1759" s="20">
        <v>19.520453487698699</v>
      </c>
      <c r="H1759" s="20">
        <v>15.517546942147099</v>
      </c>
      <c r="I1759" s="20">
        <v>16.591031253453899</v>
      </c>
      <c r="J1759" s="20">
        <v>20.891116357211299</v>
      </c>
      <c r="K1759" s="20">
        <v>15.3547703308673</v>
      </c>
      <c r="L1759" s="20">
        <v>13.159570752263299</v>
      </c>
      <c r="M1759" s="51">
        <v>18.6400539784755</v>
      </c>
    </row>
    <row r="1760" spans="1:13" x14ac:dyDescent="0.35">
      <c r="A1760" s="19" t="str">
        <f>B3&amp;C1743&amp;D1760</f>
        <v>DISTRIBUCION VOLUMEN X CRITERIO (Consumiciones).Pastas Ing.DE 15 A 19 AÑOS</v>
      </c>
      <c r="B1760" s="19">
        <v>0</v>
      </c>
      <c r="C1760" s="19">
        <v>0</v>
      </c>
      <c r="D1760" s="19" t="s">
        <v>39</v>
      </c>
      <c r="E1760" s="20">
        <v>7.7656935746776803</v>
      </c>
      <c r="F1760" s="20">
        <v>4.2372811719617598</v>
      </c>
      <c r="G1760" s="20">
        <v>2.8021224528314002</v>
      </c>
      <c r="H1760" s="20">
        <v>2.73295763068709</v>
      </c>
      <c r="I1760" s="20">
        <v>1.6503419022271499</v>
      </c>
      <c r="J1760" s="20">
        <v>1.10862778919363</v>
      </c>
      <c r="K1760" s="20" t="s">
        <v>282</v>
      </c>
      <c r="L1760" s="20">
        <v>0.31626382830090499</v>
      </c>
      <c r="M1760" s="51">
        <v>0.65530997005762004</v>
      </c>
    </row>
    <row r="1761" spans="1:13" x14ac:dyDescent="0.35">
      <c r="A1761" s="19" t="str">
        <f>B3&amp;C1743&amp;D1761</f>
        <v>DISTRIBUCION VOLUMEN X CRITERIO (Consumiciones).Pastas Ing.DE 20 A 24 AÑOS</v>
      </c>
      <c r="B1761" s="19">
        <v>0</v>
      </c>
      <c r="C1761" s="19">
        <v>0</v>
      </c>
      <c r="D1761" s="19" t="s">
        <v>40</v>
      </c>
      <c r="E1761" s="20">
        <v>0.83433522168757401</v>
      </c>
      <c r="F1761" s="20">
        <v>2.5099309037295701</v>
      </c>
      <c r="G1761" s="20">
        <v>2.66436291026546</v>
      </c>
      <c r="H1761" s="20">
        <v>2.5593645452182199</v>
      </c>
      <c r="I1761" s="20">
        <v>2.8782500619549798</v>
      </c>
      <c r="J1761" s="20">
        <v>1.7299422818836301</v>
      </c>
      <c r="K1761" s="20">
        <v>2.1354197981583201</v>
      </c>
      <c r="L1761" s="20">
        <v>4.4581714437018398</v>
      </c>
      <c r="M1761" s="51">
        <v>6.5505001705941597</v>
      </c>
    </row>
    <row r="1762" spans="1:13" x14ac:dyDescent="0.35">
      <c r="A1762" s="19" t="str">
        <f>B3&amp;C1743&amp;D1762</f>
        <v>DISTRIBUCION VOLUMEN X CRITERIO (Consumiciones).Pastas Ing.DE 25 A 34 AÑOS</v>
      </c>
      <c r="B1762" s="19">
        <v>0</v>
      </c>
      <c r="C1762" s="19">
        <v>0</v>
      </c>
      <c r="D1762" s="19" t="s">
        <v>41</v>
      </c>
      <c r="E1762" s="20">
        <v>11.218182238330799</v>
      </c>
      <c r="F1762" s="20">
        <v>8.7759325000695494</v>
      </c>
      <c r="G1762" s="20">
        <v>10.9556871483937</v>
      </c>
      <c r="H1762" s="20">
        <v>10.787895651507499</v>
      </c>
      <c r="I1762" s="20">
        <v>8.8943113318226104</v>
      </c>
      <c r="J1762" s="20">
        <v>9.9364331270926805</v>
      </c>
      <c r="K1762" s="20">
        <v>9.1409354182134805</v>
      </c>
      <c r="L1762" s="20">
        <v>6.9985239796962704</v>
      </c>
      <c r="M1762" s="51">
        <v>8.7719833107626606</v>
      </c>
    </row>
    <row r="1763" spans="1:13" x14ac:dyDescent="0.35">
      <c r="A1763" s="19" t="str">
        <f>B3&amp;C1743&amp;D1763</f>
        <v>DISTRIBUCION VOLUMEN X CRITERIO (Consumiciones).Pastas Ing.DE 35 A 49 AÑOS</v>
      </c>
      <c r="B1763" s="19">
        <v>0</v>
      </c>
      <c r="C1763" s="19">
        <v>0</v>
      </c>
      <c r="D1763" s="19" t="s">
        <v>42</v>
      </c>
      <c r="E1763" s="20">
        <v>31.549436426690999</v>
      </c>
      <c r="F1763" s="20">
        <v>26.8601619022552</v>
      </c>
      <c r="G1763" s="20">
        <v>26.950887179278201</v>
      </c>
      <c r="H1763" s="20">
        <v>26.305046337966001</v>
      </c>
      <c r="I1763" s="20">
        <v>25.0063121995355</v>
      </c>
      <c r="J1763" s="20">
        <v>26.0142872046295</v>
      </c>
      <c r="K1763" s="20">
        <v>27.620462512287101</v>
      </c>
      <c r="L1763" s="20">
        <v>31.3377044316289</v>
      </c>
      <c r="M1763" s="51">
        <v>22.830687451437999</v>
      </c>
    </row>
    <row r="1764" spans="1:13" x14ac:dyDescent="0.35">
      <c r="A1764" s="19" t="str">
        <f>B3&amp;C1743&amp;D1764</f>
        <v>DISTRIBUCION VOLUMEN X CRITERIO (Consumiciones).Pastas Ing.DE 50 A 59 AÑOS</v>
      </c>
      <c r="B1764" s="19">
        <v>0</v>
      </c>
      <c r="C1764" s="19">
        <v>0</v>
      </c>
      <c r="D1764" s="19" t="s">
        <v>43</v>
      </c>
      <c r="E1764" s="20">
        <v>21.004516763217399</v>
      </c>
      <c r="F1764" s="20">
        <v>24.061611019453501</v>
      </c>
      <c r="G1764" s="20">
        <v>19.060325617207798</v>
      </c>
      <c r="H1764" s="20">
        <v>25.1300916134443</v>
      </c>
      <c r="I1764" s="20">
        <v>22.621148580046899</v>
      </c>
      <c r="J1764" s="20">
        <v>22.386387078166099</v>
      </c>
      <c r="K1764" s="20">
        <v>30.9402980970318</v>
      </c>
      <c r="L1764" s="20">
        <v>31.115329578808399</v>
      </c>
      <c r="M1764" s="51">
        <v>24.995681785673199</v>
      </c>
    </row>
    <row r="1765" spans="1:13" x14ac:dyDescent="0.35">
      <c r="A1765" s="19" t="str">
        <f>B3&amp;C1743&amp;D1765</f>
        <v>DISTRIBUCION VOLUMEN X CRITERIO (Consumiciones).Pastas Ing.DE 60 A 75 AÑOS</v>
      </c>
      <c r="B1765" s="19">
        <v>0</v>
      </c>
      <c r="C1765" s="19">
        <v>0</v>
      </c>
      <c r="D1765" s="19" t="s">
        <v>44</v>
      </c>
      <c r="E1765" s="20">
        <v>27.627826532117702</v>
      </c>
      <c r="F1765" s="20">
        <v>33.555070519281301</v>
      </c>
      <c r="G1765" s="20">
        <v>37.566612976216803</v>
      </c>
      <c r="H1765" s="20">
        <v>32.484666864359099</v>
      </c>
      <c r="I1765" s="20">
        <v>38.949669218776897</v>
      </c>
      <c r="J1765" s="20">
        <v>38.824333848344899</v>
      </c>
      <c r="K1765" s="20">
        <v>30.162881843896901</v>
      </c>
      <c r="L1765" s="20">
        <v>25.773995188849799</v>
      </c>
      <c r="M1765" s="51">
        <v>36.195842727161804</v>
      </c>
    </row>
    <row r="1766" spans="1:13" x14ac:dyDescent="0.35">
      <c r="A1766" s="19" t="str">
        <f>B3&amp;C1743&amp;D1766</f>
        <v>DISTRIBUCION VOLUMEN X CRITERIO (Consumiciones).Pastas Ing.NIVEL ALTO</v>
      </c>
      <c r="B1766" s="19">
        <v>0</v>
      </c>
      <c r="C1766" s="19">
        <v>0</v>
      </c>
      <c r="D1766" s="19" t="s">
        <v>256</v>
      </c>
      <c r="E1766" s="20">
        <v>20.734808584160898</v>
      </c>
      <c r="F1766" s="20">
        <v>24.609947380697101</v>
      </c>
      <c r="G1766" s="20">
        <v>26.464404518576799</v>
      </c>
      <c r="H1766" s="20">
        <v>23.828901148140002</v>
      </c>
      <c r="I1766" s="20">
        <v>25.720115905575799</v>
      </c>
      <c r="J1766" s="20">
        <v>28.7401429098107</v>
      </c>
      <c r="K1766" s="20">
        <v>28.778402483660301</v>
      </c>
      <c r="L1766" s="20">
        <v>26.069992657456201</v>
      </c>
      <c r="M1766" s="51">
        <v>26.1504656376223</v>
      </c>
    </row>
    <row r="1767" spans="1:13" x14ac:dyDescent="0.35">
      <c r="A1767" s="19" t="str">
        <f>B3&amp;C1743&amp;D1767</f>
        <v>DISTRIBUCION VOLUMEN X CRITERIO (Consumiciones).Pastas Ing.NIVEL MEDIO ALTO</v>
      </c>
      <c r="B1767" s="19">
        <v>0</v>
      </c>
      <c r="C1767" s="19">
        <v>0</v>
      </c>
      <c r="D1767" s="19" t="s">
        <v>257</v>
      </c>
      <c r="E1767" s="20">
        <v>13.9297013177003</v>
      </c>
      <c r="F1767" s="20">
        <v>11.1241956778988</v>
      </c>
      <c r="G1767" s="20">
        <v>14.1821586134566</v>
      </c>
      <c r="H1767" s="20">
        <v>15.900486697783601</v>
      </c>
      <c r="I1767" s="20">
        <v>14.0885616354192</v>
      </c>
      <c r="J1767" s="20">
        <v>15.7235582154259</v>
      </c>
      <c r="K1767" s="20">
        <v>16.6294872673258</v>
      </c>
      <c r="L1767" s="20">
        <v>17.067949514847498</v>
      </c>
      <c r="M1767" s="51">
        <v>14.7975217814171</v>
      </c>
    </row>
    <row r="1768" spans="1:13" x14ac:dyDescent="0.35">
      <c r="A1768" s="19" t="str">
        <f>B3&amp;C1743&amp;D1768</f>
        <v>DISTRIBUCION VOLUMEN X CRITERIO (Consumiciones).Pastas Ing.NIVEL MEDIO</v>
      </c>
      <c r="B1768" s="19">
        <v>0</v>
      </c>
      <c r="C1768" s="19">
        <v>0</v>
      </c>
      <c r="D1768" s="19" t="s">
        <v>258</v>
      </c>
      <c r="E1768" s="20">
        <v>21.7918520506745</v>
      </c>
      <c r="F1768" s="20">
        <v>18.479115978592802</v>
      </c>
      <c r="G1768" s="20">
        <v>20.638477393174998</v>
      </c>
      <c r="H1768" s="20">
        <v>20.532393467093598</v>
      </c>
      <c r="I1768" s="20">
        <v>26.793869443531001</v>
      </c>
      <c r="J1768" s="20">
        <v>20.248890789695398</v>
      </c>
      <c r="K1768" s="20">
        <v>23.546505476702201</v>
      </c>
      <c r="L1768" s="20">
        <v>24.471904911241602</v>
      </c>
      <c r="M1768" s="51">
        <v>27.796076430004302</v>
      </c>
    </row>
    <row r="1769" spans="1:13" x14ac:dyDescent="0.35">
      <c r="A1769" s="19" t="str">
        <f>B3&amp;C1743&amp;D1769</f>
        <v>DISTRIBUCION VOLUMEN X CRITERIO (Consumiciones).Pastas Ing.NIVEL MEDIO BAJO</v>
      </c>
      <c r="B1769" s="19">
        <v>0</v>
      </c>
      <c r="C1769" s="19">
        <v>0</v>
      </c>
      <c r="D1769" s="19" t="s">
        <v>259</v>
      </c>
      <c r="E1769" s="20">
        <v>19.902355436025001</v>
      </c>
      <c r="F1769" s="20">
        <v>24.371330932403801</v>
      </c>
      <c r="G1769" s="20">
        <v>20.487160404329799</v>
      </c>
      <c r="H1769" s="20">
        <v>16.121240306431901</v>
      </c>
      <c r="I1769" s="20">
        <v>15.936838188704201</v>
      </c>
      <c r="J1769" s="20">
        <v>16.6555261780241</v>
      </c>
      <c r="K1769" s="20">
        <v>12.7912607670879</v>
      </c>
      <c r="L1769" s="20">
        <v>15.651143727946501</v>
      </c>
      <c r="M1769" s="51">
        <v>12.638930701181801</v>
      </c>
    </row>
    <row r="1770" spans="1:13" x14ac:dyDescent="0.35">
      <c r="A1770" s="19" t="str">
        <f>B3&amp;C1743&amp;D1770</f>
        <v>DISTRIBUCION VOLUMEN X CRITERIO (Consumiciones).Pastas Ing.HOMBRE</v>
      </c>
      <c r="B1770" s="19">
        <v>0</v>
      </c>
      <c r="C1770" s="19">
        <v>0</v>
      </c>
      <c r="D1770" s="19" t="s">
        <v>21</v>
      </c>
      <c r="E1770" s="20">
        <v>53.642864633975101</v>
      </c>
      <c r="F1770" s="20">
        <v>57.498453946875699</v>
      </c>
      <c r="G1770" s="20">
        <v>49.838177984913798</v>
      </c>
      <c r="H1770" s="20">
        <v>51.376640161080097</v>
      </c>
      <c r="I1770" s="20">
        <v>53.644565844925197</v>
      </c>
      <c r="J1770" s="20">
        <v>47.334661694987602</v>
      </c>
      <c r="K1770" s="20">
        <v>48.000482861448099</v>
      </c>
      <c r="L1770" s="20">
        <v>47.052607166397799</v>
      </c>
      <c r="M1770" s="51">
        <v>53.8042178011098</v>
      </c>
    </row>
    <row r="1771" spans="1:13" x14ac:dyDescent="0.35">
      <c r="A1771" s="19" t="str">
        <f>B3&amp;C1743&amp;D1771</f>
        <v>DISTRIBUCION VOLUMEN X CRITERIO (Consumiciones).Pastas Ing.MUJER</v>
      </c>
      <c r="B1771" s="19">
        <v>0</v>
      </c>
      <c r="C1771" s="19">
        <v>0</v>
      </c>
      <c r="D1771" s="19" t="s">
        <v>22</v>
      </c>
      <c r="E1771" s="20">
        <v>46.357135366024899</v>
      </c>
      <c r="F1771" s="20">
        <v>42.501516095001499</v>
      </c>
      <c r="G1771" s="20">
        <v>50.161822015086202</v>
      </c>
      <c r="H1771" s="20">
        <v>48.623403383501</v>
      </c>
      <c r="I1771" s="20">
        <v>46.355434155074803</v>
      </c>
      <c r="J1771" s="20">
        <v>52.665338305012398</v>
      </c>
      <c r="K1771" s="20">
        <v>51.999517138551901</v>
      </c>
      <c r="L1771" s="20">
        <v>52.947392833602201</v>
      </c>
      <c r="M1771" s="51">
        <v>46.1957821988902</v>
      </c>
    </row>
    <row r="1772" spans="1:13" x14ac:dyDescent="0.35">
      <c r="A1772" s="19" t="str">
        <f>B3&amp;C1772&amp;D1772</f>
        <v>DISTRIBUCION VOLUMEN X CRITERIO (Consumiciones).Arroz Ing.T.ESPAÑA</v>
      </c>
      <c r="B1772" s="19">
        <v>0</v>
      </c>
      <c r="C1772" s="19" t="s">
        <v>169</v>
      </c>
      <c r="D1772" s="19" t="s">
        <v>36</v>
      </c>
      <c r="E1772" s="20">
        <v>100</v>
      </c>
      <c r="F1772" s="20">
        <v>100</v>
      </c>
      <c r="G1772" s="20">
        <v>100</v>
      </c>
      <c r="H1772" s="20">
        <v>100</v>
      </c>
      <c r="I1772" s="20">
        <v>100</v>
      </c>
      <c r="J1772" s="20">
        <v>100</v>
      </c>
      <c r="K1772" s="20">
        <v>100</v>
      </c>
      <c r="L1772" s="20">
        <v>100</v>
      </c>
      <c r="M1772" s="51">
        <v>100</v>
      </c>
    </row>
    <row r="1773" spans="1:13" x14ac:dyDescent="0.35">
      <c r="A1773" s="19" t="str">
        <f>B3&amp;C1772&amp;D1773</f>
        <v>DISTRIBUCION VOLUMEN X CRITERIO (Consumiciones).Arroz Ing.BCN AM</v>
      </c>
      <c r="B1773" s="19">
        <v>0</v>
      </c>
      <c r="C1773" s="19">
        <v>0</v>
      </c>
      <c r="D1773" s="19" t="s">
        <v>1</v>
      </c>
      <c r="E1773" s="20">
        <v>10.1018739216168</v>
      </c>
      <c r="F1773" s="20">
        <v>4.9707184516073601</v>
      </c>
      <c r="G1773" s="20">
        <v>13.0204733157391</v>
      </c>
      <c r="H1773" s="20">
        <v>10.043032251542099</v>
      </c>
      <c r="I1773" s="20">
        <v>9.6275652929751807</v>
      </c>
      <c r="J1773" s="20">
        <v>7.1072640445220001</v>
      </c>
      <c r="K1773" s="20">
        <v>7.5652142432467997</v>
      </c>
      <c r="L1773" s="20">
        <v>12.3680947094172</v>
      </c>
      <c r="M1773" s="51">
        <v>9.3123892991849608</v>
      </c>
    </row>
    <row r="1774" spans="1:13" x14ac:dyDescent="0.35">
      <c r="A1774" s="19" t="str">
        <f>B3&amp;C1772&amp;D1774</f>
        <v>DISTRIBUCION VOLUMEN X CRITERIO (Consumiciones).Arroz Ing.REST.CAT ARAGON</v>
      </c>
      <c r="B1774" s="19">
        <v>0</v>
      </c>
      <c r="C1774" s="19">
        <v>0</v>
      </c>
      <c r="D1774" s="19" t="s">
        <v>2</v>
      </c>
      <c r="E1774" s="20">
        <v>14.1294312979318</v>
      </c>
      <c r="F1774" s="20">
        <v>14.3126064681052</v>
      </c>
      <c r="G1774" s="20">
        <v>11.6138168943761</v>
      </c>
      <c r="H1774" s="20">
        <v>13.619783101551899</v>
      </c>
      <c r="I1774" s="20">
        <v>13.7980052469171</v>
      </c>
      <c r="J1774" s="20">
        <v>11.6193118340267</v>
      </c>
      <c r="K1774" s="20">
        <v>12.163161291069001</v>
      </c>
      <c r="L1774" s="20">
        <v>9.5750214133881997</v>
      </c>
      <c r="M1774" s="51">
        <v>15.5007935594271</v>
      </c>
    </row>
    <row r="1775" spans="1:13" x14ac:dyDescent="0.35">
      <c r="A1775" s="19" t="str">
        <f>B3&amp;C1772&amp;D1775</f>
        <v>DISTRIBUCION VOLUMEN X CRITERIO (Consumiciones).Arroz Ing.LEVANTE</v>
      </c>
      <c r="B1775" s="19">
        <v>0</v>
      </c>
      <c r="C1775" s="19">
        <v>0</v>
      </c>
      <c r="D1775" s="19" t="s">
        <v>3</v>
      </c>
      <c r="E1775" s="20">
        <v>22.006207926886798</v>
      </c>
      <c r="F1775" s="20">
        <v>24.439599153625601</v>
      </c>
      <c r="G1775" s="20">
        <v>21.234997870965401</v>
      </c>
      <c r="H1775" s="20">
        <v>21.383782056562101</v>
      </c>
      <c r="I1775" s="20">
        <v>21.804024664038501</v>
      </c>
      <c r="J1775" s="20">
        <v>24.9876971063775</v>
      </c>
      <c r="K1775" s="20">
        <v>19.467664118422299</v>
      </c>
      <c r="L1775" s="20">
        <v>20.669241333523601</v>
      </c>
      <c r="M1775" s="51">
        <v>20.9394149814588</v>
      </c>
    </row>
    <row r="1776" spans="1:13" x14ac:dyDescent="0.35">
      <c r="A1776" s="19" t="str">
        <f>B3&amp;C1772&amp;D1776</f>
        <v>DISTRIBUCION VOLUMEN X CRITERIO (Consumiciones).Arroz Ing.ANDALUCIA</v>
      </c>
      <c r="B1776" s="19">
        <v>0</v>
      </c>
      <c r="C1776" s="19">
        <v>0</v>
      </c>
      <c r="D1776" s="19" t="s">
        <v>4</v>
      </c>
      <c r="E1776" s="20">
        <v>14.375308929061701</v>
      </c>
      <c r="F1776" s="20">
        <v>18.350057463239601</v>
      </c>
      <c r="G1776" s="20">
        <v>15.8344432412337</v>
      </c>
      <c r="H1776" s="20">
        <v>17.901861927952702</v>
      </c>
      <c r="I1776" s="20">
        <v>12.4871229728719</v>
      </c>
      <c r="J1776" s="20">
        <v>16.6367891799669</v>
      </c>
      <c r="K1776" s="20">
        <v>15.574978511667499</v>
      </c>
      <c r="L1776" s="20">
        <v>13.653339931929199</v>
      </c>
      <c r="M1776" s="51">
        <v>14.6535694160545</v>
      </c>
    </row>
    <row r="1777" spans="1:13" x14ac:dyDescent="0.35">
      <c r="A1777" s="19" t="str">
        <f>B3&amp;C1772&amp;D1777</f>
        <v>DISTRIBUCION VOLUMEN X CRITERIO (Consumiciones).Arroz Ing.MDD AM</v>
      </c>
      <c r="B1777" s="19">
        <v>0</v>
      </c>
      <c r="C1777" s="19">
        <v>0</v>
      </c>
      <c r="D1777" s="19" t="s">
        <v>5</v>
      </c>
      <c r="E1777" s="20">
        <v>18.5426002918989</v>
      </c>
      <c r="F1777" s="20">
        <v>17.909094228972201</v>
      </c>
      <c r="G1777" s="20">
        <v>14.8265582480098</v>
      </c>
      <c r="H1777" s="20">
        <v>16.9848184081794</v>
      </c>
      <c r="I1777" s="20">
        <v>17.667043995394199</v>
      </c>
      <c r="J1777" s="20">
        <v>15.501820104556501</v>
      </c>
      <c r="K1777" s="20">
        <v>19.3744142726568</v>
      </c>
      <c r="L1777" s="20">
        <v>23.2965687638799</v>
      </c>
      <c r="M1777" s="51">
        <v>15.6884687562534</v>
      </c>
    </row>
    <row r="1778" spans="1:13" x14ac:dyDescent="0.35">
      <c r="A1778" s="19" t="str">
        <f>B3&amp;C1772&amp;D1778</f>
        <v>DISTRIBUCION VOLUMEN X CRITERIO (Consumiciones).Arroz Ing.RTO CENTRO</v>
      </c>
      <c r="B1778" s="19">
        <v>0</v>
      </c>
      <c r="C1778" s="19">
        <v>0</v>
      </c>
      <c r="D1778" s="19" t="s">
        <v>6</v>
      </c>
      <c r="E1778" s="20">
        <v>5.1954587393163099</v>
      </c>
      <c r="F1778" s="20">
        <v>6.1961870186782404</v>
      </c>
      <c r="G1778" s="20">
        <v>7.9024837296363799</v>
      </c>
      <c r="H1778" s="20">
        <v>9.3250375005709394</v>
      </c>
      <c r="I1778" s="20">
        <v>9.9763262212646708</v>
      </c>
      <c r="J1778" s="20">
        <v>9.7318557196242903</v>
      </c>
      <c r="K1778" s="20">
        <v>13.6772312502869</v>
      </c>
      <c r="L1778" s="20">
        <v>10.7820702386121</v>
      </c>
      <c r="M1778" s="51">
        <v>11.338200817252099</v>
      </c>
    </row>
    <row r="1779" spans="1:13" x14ac:dyDescent="0.35">
      <c r="A1779" s="19" t="str">
        <f>B3&amp;C1772&amp;D1779</f>
        <v>DISTRIBUCION VOLUMEN X CRITERIO (Consumiciones).Arroz Ing.NORTE-CENTRO</v>
      </c>
      <c r="B1779" s="19">
        <v>0</v>
      </c>
      <c r="C1779" s="19">
        <v>0</v>
      </c>
      <c r="D1779" s="19" t="s">
        <v>7</v>
      </c>
      <c r="E1779" s="20">
        <v>9.1640396975756602</v>
      </c>
      <c r="F1779" s="20">
        <v>7.7619131499521998</v>
      </c>
      <c r="G1779" s="20">
        <v>7.30262984409414</v>
      </c>
      <c r="H1779" s="20">
        <v>4.6154244544811203</v>
      </c>
      <c r="I1779" s="20">
        <v>7.5578067205064698</v>
      </c>
      <c r="J1779" s="20">
        <v>7.6417094327913704</v>
      </c>
      <c r="K1779" s="20">
        <v>5.6127934981512402</v>
      </c>
      <c r="L1779" s="20">
        <v>4.79264519694076</v>
      </c>
      <c r="M1779" s="51">
        <v>6.4423041884075403</v>
      </c>
    </row>
    <row r="1780" spans="1:13" x14ac:dyDescent="0.35">
      <c r="A1780" s="19" t="str">
        <f>B3&amp;C1772&amp;D1780</f>
        <v>DISTRIBUCION VOLUMEN X CRITERIO (Consumiciones).Arroz Ing.NOROESTE</v>
      </c>
      <c r="B1780" s="19">
        <v>0</v>
      </c>
      <c r="C1780" s="19">
        <v>0</v>
      </c>
      <c r="D1780" s="19" t="s">
        <v>8</v>
      </c>
      <c r="E1780" s="20">
        <v>6.4850778049228897</v>
      </c>
      <c r="F1780" s="20">
        <v>6.0598391029290104</v>
      </c>
      <c r="G1780" s="20">
        <v>8.2646098246842694</v>
      </c>
      <c r="H1780" s="20">
        <v>6.1262679435621399</v>
      </c>
      <c r="I1780" s="20">
        <v>7.0821033653626797</v>
      </c>
      <c r="J1780" s="20">
        <v>6.7735571012573397</v>
      </c>
      <c r="K1780" s="20">
        <v>6.5645521450823496</v>
      </c>
      <c r="L1780" s="20">
        <v>4.8630150387937396</v>
      </c>
      <c r="M1780" s="51">
        <v>6.1248715911525302</v>
      </c>
    </row>
    <row r="1781" spans="1:13" x14ac:dyDescent="0.35">
      <c r="A1781" s="19" t="str">
        <f>B3&amp;C1772&amp;D1781</f>
        <v>DISTRIBUCION VOLUMEN X CRITERIO (Consumiciones).Arroz Ing.&lt;2MIL</v>
      </c>
      <c r="B1781" s="19">
        <v>0</v>
      </c>
      <c r="C1781" s="19">
        <v>0</v>
      </c>
      <c r="D1781" s="19" t="s">
        <v>9</v>
      </c>
      <c r="E1781" s="20">
        <v>3.7456777747149501</v>
      </c>
      <c r="F1781" s="20">
        <v>2.9783830811037202</v>
      </c>
      <c r="G1781" s="20">
        <v>4.5723493518872802</v>
      </c>
      <c r="H1781" s="20">
        <v>4.76646255475542</v>
      </c>
      <c r="I1781" s="20">
        <v>4.4758557262016803</v>
      </c>
      <c r="J1781" s="20">
        <v>7.0259224682499397</v>
      </c>
      <c r="K1781" s="20">
        <v>12.3035716351772</v>
      </c>
      <c r="L1781" s="20">
        <v>6.9612825025546003</v>
      </c>
      <c r="M1781" s="51">
        <v>7.9124576662178203</v>
      </c>
    </row>
    <row r="1782" spans="1:13" x14ac:dyDescent="0.35">
      <c r="A1782" s="19" t="str">
        <f>B3&amp;C1772&amp;D1782</f>
        <v>DISTRIBUCION VOLUMEN X CRITERIO (Consumiciones).Arroz Ing.2-5MIL</v>
      </c>
      <c r="B1782" s="19">
        <v>0</v>
      </c>
      <c r="C1782" s="19">
        <v>0</v>
      </c>
      <c r="D1782" s="19" t="s">
        <v>10</v>
      </c>
      <c r="E1782" s="20">
        <v>6.3652557480624203</v>
      </c>
      <c r="F1782" s="20">
        <v>4.5128943213430297</v>
      </c>
      <c r="G1782" s="20">
        <v>5.1199889333428397</v>
      </c>
      <c r="H1782" s="20">
        <v>2.5431072622394999</v>
      </c>
      <c r="I1782" s="20">
        <v>3.6585340261907899</v>
      </c>
      <c r="J1782" s="20">
        <v>3.1154929615688398</v>
      </c>
      <c r="K1782" s="20">
        <v>3.9648856574384701</v>
      </c>
      <c r="L1782" s="20">
        <v>2.6466188774493</v>
      </c>
      <c r="M1782" s="51">
        <v>3.1987184522773</v>
      </c>
    </row>
    <row r="1783" spans="1:13" x14ac:dyDescent="0.35">
      <c r="A1783" s="19" t="str">
        <f>B3&amp;C1772&amp;D1783</f>
        <v>DISTRIBUCION VOLUMEN X CRITERIO (Consumiciones).Arroz Ing.5-10MIL</v>
      </c>
      <c r="B1783" s="19">
        <v>0</v>
      </c>
      <c r="C1783" s="19">
        <v>0</v>
      </c>
      <c r="D1783" s="19" t="s">
        <v>11</v>
      </c>
      <c r="E1783" s="20">
        <v>4.7379127201862801</v>
      </c>
      <c r="F1783" s="20">
        <v>7.5836782917843699</v>
      </c>
      <c r="G1783" s="20">
        <v>7.34297991358497</v>
      </c>
      <c r="H1783" s="20">
        <v>9.2815446737913803</v>
      </c>
      <c r="I1783" s="20">
        <v>8.2267323920187998</v>
      </c>
      <c r="J1783" s="20">
        <v>8.3162020062762796</v>
      </c>
      <c r="K1783" s="20">
        <v>8.9216552006243308</v>
      </c>
      <c r="L1783" s="20">
        <v>8.1705038716148106</v>
      </c>
      <c r="M1783" s="51">
        <v>9.7467746635458106</v>
      </c>
    </row>
    <row r="1784" spans="1:13" x14ac:dyDescent="0.35">
      <c r="A1784" s="19" t="str">
        <f>B3&amp;C1772&amp;D1784</f>
        <v>DISTRIBUCION VOLUMEN X CRITERIO (Consumiciones).Arroz Ing.10-30MIL</v>
      </c>
      <c r="B1784" s="19">
        <v>0</v>
      </c>
      <c r="C1784" s="19">
        <v>0</v>
      </c>
      <c r="D1784" s="19" t="s">
        <v>12</v>
      </c>
      <c r="E1784" s="20">
        <v>17.690018667173302</v>
      </c>
      <c r="F1784" s="20">
        <v>16.967212656949801</v>
      </c>
      <c r="G1784" s="20">
        <v>15.0215907887371</v>
      </c>
      <c r="H1784" s="20">
        <v>17.1236178204013</v>
      </c>
      <c r="I1784" s="20">
        <v>17.746985577364701</v>
      </c>
      <c r="J1784" s="20">
        <v>17.654867196595699</v>
      </c>
      <c r="K1784" s="20">
        <v>14.470556599129401</v>
      </c>
      <c r="L1784" s="20">
        <v>14.6401032700496</v>
      </c>
      <c r="M1784" s="51">
        <v>18.1186759391294</v>
      </c>
    </row>
    <row r="1785" spans="1:13" x14ac:dyDescent="0.35">
      <c r="A1785" s="19" t="str">
        <f>B3&amp;C1772&amp;D1785</f>
        <v>DISTRIBUCION VOLUMEN X CRITERIO (Consumiciones).Arroz Ing.30-100MIL</v>
      </c>
      <c r="B1785" s="19">
        <v>0</v>
      </c>
      <c r="C1785" s="19">
        <v>0</v>
      </c>
      <c r="D1785" s="19" t="s">
        <v>13</v>
      </c>
      <c r="E1785" s="20">
        <v>20.224690347727901</v>
      </c>
      <c r="F1785" s="20">
        <v>19.826299904406898</v>
      </c>
      <c r="G1785" s="20">
        <v>28.378302435313</v>
      </c>
      <c r="H1785" s="20">
        <v>19.639558788033501</v>
      </c>
      <c r="I1785" s="20">
        <v>18.290381523747101</v>
      </c>
      <c r="J1785" s="20">
        <v>19.288784193676499</v>
      </c>
      <c r="K1785" s="20">
        <v>19.756203064835201</v>
      </c>
      <c r="L1785" s="20">
        <v>22.9356363647404</v>
      </c>
      <c r="M1785" s="51">
        <v>20.067161594220401</v>
      </c>
    </row>
    <row r="1786" spans="1:13" x14ac:dyDescent="0.35">
      <c r="A1786" s="19" t="str">
        <f>B3&amp;C1772&amp;D1786</f>
        <v>DISTRIBUCION VOLUMEN X CRITERIO (Consumiciones).Arroz Ing.100-200MIL</v>
      </c>
      <c r="B1786" s="19">
        <v>0</v>
      </c>
      <c r="C1786" s="19">
        <v>0</v>
      </c>
      <c r="D1786" s="19" t="s">
        <v>14</v>
      </c>
      <c r="E1786" s="20">
        <v>12.437725325242999</v>
      </c>
      <c r="F1786" s="20">
        <v>10.642408944932001</v>
      </c>
      <c r="G1786" s="20">
        <v>8.1524237492191691</v>
      </c>
      <c r="H1786" s="20">
        <v>9.5294201510648495</v>
      </c>
      <c r="I1786" s="20">
        <v>7.3811657815357901</v>
      </c>
      <c r="J1786" s="20">
        <v>8.0668580852174401</v>
      </c>
      <c r="K1786" s="20">
        <v>7.9786673016439398</v>
      </c>
      <c r="L1786" s="20">
        <v>11.2234036272711</v>
      </c>
      <c r="M1786" s="51">
        <v>8.8347733239453703</v>
      </c>
    </row>
    <row r="1787" spans="1:13" x14ac:dyDescent="0.35">
      <c r="A1787" s="19" t="str">
        <f>B3&amp;C1772&amp;D1787</f>
        <v>DISTRIBUCION VOLUMEN X CRITERIO (Consumiciones).Arroz Ing.200-500MIL</v>
      </c>
      <c r="B1787" s="19">
        <v>0</v>
      </c>
      <c r="C1787" s="19">
        <v>0</v>
      </c>
      <c r="D1787" s="19" t="s">
        <v>15</v>
      </c>
      <c r="E1787" s="20">
        <v>15.600482993290001</v>
      </c>
      <c r="F1787" s="20">
        <v>18.984773852614801</v>
      </c>
      <c r="G1787" s="20">
        <v>13.007694785053999</v>
      </c>
      <c r="H1787" s="20">
        <v>16.889781287917401</v>
      </c>
      <c r="I1787" s="20">
        <v>20.565059400381902</v>
      </c>
      <c r="J1787" s="20">
        <v>17.7850042200734</v>
      </c>
      <c r="K1787" s="20">
        <v>13.2684789395681</v>
      </c>
      <c r="L1787" s="20">
        <v>16.313343231227101</v>
      </c>
      <c r="M1787" s="51">
        <v>15.9161781340743</v>
      </c>
    </row>
    <row r="1788" spans="1:13" x14ac:dyDescent="0.35">
      <c r="A1788" s="19" t="str">
        <f>B3&amp;C1772&amp;D1788</f>
        <v>DISTRIBUCION VOLUMEN X CRITERIO (Consumiciones).Arroz Ing.&gt;500MIL</v>
      </c>
      <c r="B1788" s="19">
        <v>0</v>
      </c>
      <c r="C1788" s="19">
        <v>0</v>
      </c>
      <c r="D1788" s="19" t="s">
        <v>16</v>
      </c>
      <c r="E1788" s="20">
        <v>19.198232251234401</v>
      </c>
      <c r="F1788" s="20">
        <v>18.504357539499299</v>
      </c>
      <c r="G1788" s="20">
        <v>18.4046873345135</v>
      </c>
      <c r="H1788" s="20">
        <v>20.226515106198899</v>
      </c>
      <c r="I1788" s="20">
        <v>19.655273407205399</v>
      </c>
      <c r="J1788" s="20">
        <v>18.7468666067805</v>
      </c>
      <c r="K1788" s="20">
        <v>19.336009593332101</v>
      </c>
      <c r="L1788" s="20">
        <v>17.1091031948202</v>
      </c>
      <c r="M1788" s="51">
        <v>16.205269053023301</v>
      </c>
    </row>
    <row r="1789" spans="1:13" x14ac:dyDescent="0.35">
      <c r="A1789" s="19" t="str">
        <f>B3&amp;C1772&amp;D1789</f>
        <v>DISTRIBUCION VOLUMEN X CRITERIO (Consumiciones).Arroz Ing.DE 15 A 19 AÑOS</v>
      </c>
      <c r="B1789" s="19">
        <v>0</v>
      </c>
      <c r="C1789" s="19">
        <v>0</v>
      </c>
      <c r="D1789" s="19" t="s">
        <v>39</v>
      </c>
      <c r="E1789" s="20">
        <v>2.4975570786861301</v>
      </c>
      <c r="F1789" s="20">
        <v>0.25843850359279502</v>
      </c>
      <c r="G1789" s="20">
        <v>2.9596261544879399</v>
      </c>
      <c r="H1789" s="20">
        <v>3.9915265622912699</v>
      </c>
      <c r="I1789" s="20">
        <v>3.75420845212295</v>
      </c>
      <c r="J1789" s="20">
        <v>2.1900792541551701</v>
      </c>
      <c r="K1789" s="20">
        <v>0.89134480198823496</v>
      </c>
      <c r="L1789" s="20">
        <v>0.34283365837153001</v>
      </c>
      <c r="M1789" s="51">
        <v>0.72420030304929295</v>
      </c>
    </row>
    <row r="1790" spans="1:13" x14ac:dyDescent="0.35">
      <c r="A1790" s="19" t="str">
        <f>B3&amp;C1772&amp;D1790</f>
        <v>DISTRIBUCION VOLUMEN X CRITERIO (Consumiciones).Arroz Ing.DE 20 A 24 AÑOS</v>
      </c>
      <c r="B1790" s="19">
        <v>0</v>
      </c>
      <c r="C1790" s="19">
        <v>0</v>
      </c>
      <c r="D1790" s="19" t="s">
        <v>40</v>
      </c>
      <c r="E1790" s="20">
        <v>1.6566525204856299</v>
      </c>
      <c r="F1790" s="20">
        <v>2.6202034306091102</v>
      </c>
      <c r="G1790" s="20">
        <v>1.9401086348024801</v>
      </c>
      <c r="H1790" s="20">
        <v>0.77273325794678605</v>
      </c>
      <c r="I1790" s="20">
        <v>1.36245151346127</v>
      </c>
      <c r="J1790" s="20">
        <v>4.67922240284559</v>
      </c>
      <c r="K1790" s="20">
        <v>2.4330782600776799</v>
      </c>
      <c r="L1790" s="20">
        <v>3.0765582182711602</v>
      </c>
      <c r="M1790" s="51">
        <v>3.7557937655873199</v>
      </c>
    </row>
    <row r="1791" spans="1:13" x14ac:dyDescent="0.35">
      <c r="A1791" s="19" t="str">
        <f>B3&amp;C1772&amp;D1791</f>
        <v>DISTRIBUCION VOLUMEN X CRITERIO (Consumiciones).Arroz Ing.DE 25 A 34 AÑOS</v>
      </c>
      <c r="B1791" s="19">
        <v>0</v>
      </c>
      <c r="C1791" s="19">
        <v>0</v>
      </c>
      <c r="D1791" s="19" t="s">
        <v>41</v>
      </c>
      <c r="E1791" s="20">
        <v>13.7770651064607</v>
      </c>
      <c r="F1791" s="20">
        <v>13.639547597821799</v>
      </c>
      <c r="G1791" s="20">
        <v>10.687630633025799</v>
      </c>
      <c r="H1791" s="20">
        <v>13.178966732898999</v>
      </c>
      <c r="I1791" s="20">
        <v>10.577206506274599</v>
      </c>
      <c r="J1791" s="20">
        <v>9.4245072736335391</v>
      </c>
      <c r="K1791" s="20">
        <v>9.5055836074347599</v>
      </c>
      <c r="L1791" s="20">
        <v>8.9034591013562494</v>
      </c>
      <c r="M1791" s="51">
        <v>8.4411623000828495</v>
      </c>
    </row>
    <row r="1792" spans="1:13" x14ac:dyDescent="0.35">
      <c r="A1792" s="19" t="str">
        <f>B3&amp;C1772&amp;D1792</f>
        <v>DISTRIBUCION VOLUMEN X CRITERIO (Consumiciones).Arroz Ing.DE 35 A 49 AÑOS</v>
      </c>
      <c r="B1792" s="19">
        <v>0</v>
      </c>
      <c r="C1792" s="19">
        <v>0</v>
      </c>
      <c r="D1792" s="19" t="s">
        <v>42</v>
      </c>
      <c r="E1792" s="20">
        <v>25.282935210639199</v>
      </c>
      <c r="F1792" s="20">
        <v>23.229906662513599</v>
      </c>
      <c r="G1792" s="20">
        <v>21.6501639464737</v>
      </c>
      <c r="H1792" s="20">
        <v>21.966553064478401</v>
      </c>
      <c r="I1792" s="20">
        <v>24.147801750959399</v>
      </c>
      <c r="J1792" s="20">
        <v>25.833588889763401</v>
      </c>
      <c r="K1792" s="20">
        <v>21.735910166640501</v>
      </c>
      <c r="L1792" s="20">
        <v>21.119217668314</v>
      </c>
      <c r="M1792" s="51">
        <v>22.095211243665901</v>
      </c>
    </row>
    <row r="1793" spans="1:13" x14ac:dyDescent="0.35">
      <c r="A1793" s="19" t="str">
        <f>B3&amp;C1772&amp;D1793</f>
        <v>DISTRIBUCION VOLUMEN X CRITERIO (Consumiciones).Arroz Ing.DE 50 A 59 AÑOS</v>
      </c>
      <c r="B1793" s="19">
        <v>0</v>
      </c>
      <c r="C1793" s="19">
        <v>0</v>
      </c>
      <c r="D1793" s="19" t="s">
        <v>43</v>
      </c>
      <c r="E1793" s="20">
        <v>20.977065607144901</v>
      </c>
      <c r="F1793" s="20">
        <v>24.493324597488801</v>
      </c>
      <c r="G1793" s="20">
        <v>22.964286254649799</v>
      </c>
      <c r="H1793" s="20">
        <v>20.842692152084599</v>
      </c>
      <c r="I1793" s="20">
        <v>21.427522166795502</v>
      </c>
      <c r="J1793" s="20">
        <v>24.7966177898033</v>
      </c>
      <c r="K1793" s="20">
        <v>27.152985357329602</v>
      </c>
      <c r="L1793" s="20">
        <v>26.2445656885834</v>
      </c>
      <c r="M1793" s="51">
        <v>28.318338693710501</v>
      </c>
    </row>
    <row r="1794" spans="1:13" x14ac:dyDescent="0.35">
      <c r="A1794" s="19" t="str">
        <f>B3&amp;C1772&amp;D1794</f>
        <v>DISTRIBUCION VOLUMEN X CRITERIO (Consumiciones).Arroz Ing.DE 60 A 75 AÑOS</v>
      </c>
      <c r="B1794" s="19">
        <v>0</v>
      </c>
      <c r="C1794" s="19">
        <v>0</v>
      </c>
      <c r="D1794" s="19" t="s">
        <v>44</v>
      </c>
      <c r="E1794" s="20">
        <v>35.808720304215697</v>
      </c>
      <c r="F1794" s="20">
        <v>35.758568467181497</v>
      </c>
      <c r="G1794" s="20">
        <v>39.798206423416403</v>
      </c>
      <c r="H1794" s="20">
        <v>39.247527083639497</v>
      </c>
      <c r="I1794" s="20">
        <v>38.730806873181699</v>
      </c>
      <c r="J1794" s="20">
        <v>33.075990269858501</v>
      </c>
      <c r="K1794" s="20">
        <v>38.281123745549799</v>
      </c>
      <c r="L1794" s="20">
        <v>40.313355713233697</v>
      </c>
      <c r="M1794" s="51">
        <v>36.665295207006999</v>
      </c>
    </row>
    <row r="1795" spans="1:13" x14ac:dyDescent="0.35">
      <c r="A1795" s="19" t="str">
        <f>B3&amp;C1772&amp;D1795</f>
        <v>DISTRIBUCION VOLUMEN X CRITERIO (Consumiciones).Arroz Ing.NIVEL ALTO</v>
      </c>
      <c r="B1795" s="19">
        <v>0</v>
      </c>
      <c r="C1795" s="19">
        <v>0</v>
      </c>
      <c r="D1795" s="19" t="s">
        <v>256</v>
      </c>
      <c r="E1795" s="20">
        <v>26.422283670381798</v>
      </c>
      <c r="F1795" s="20">
        <v>26.751791027142001</v>
      </c>
      <c r="G1795" s="20">
        <v>24.497796395122901</v>
      </c>
      <c r="H1795" s="20">
        <v>25.601389905222799</v>
      </c>
      <c r="I1795" s="20">
        <v>24.500992388746301</v>
      </c>
      <c r="J1795" s="20">
        <v>25.426892316209699</v>
      </c>
      <c r="K1795" s="20">
        <v>23.8422146175898</v>
      </c>
      <c r="L1795" s="20">
        <v>28.1310185620931</v>
      </c>
      <c r="M1795" s="51">
        <v>27.956530571046301</v>
      </c>
    </row>
    <row r="1796" spans="1:13" x14ac:dyDescent="0.35">
      <c r="A1796" s="19" t="str">
        <f>B3&amp;C1772&amp;D1796</f>
        <v>DISTRIBUCION VOLUMEN X CRITERIO (Consumiciones).Arroz Ing.NIVEL MEDIO ALTO</v>
      </c>
      <c r="B1796" s="19">
        <v>0</v>
      </c>
      <c r="C1796" s="19">
        <v>0</v>
      </c>
      <c r="D1796" s="19" t="s">
        <v>257</v>
      </c>
      <c r="E1796" s="20">
        <v>14.839484840536301</v>
      </c>
      <c r="F1796" s="20">
        <v>14.739243633395301</v>
      </c>
      <c r="G1796" s="20">
        <v>17.369120568203702</v>
      </c>
      <c r="H1796" s="20">
        <v>15.1876633871544</v>
      </c>
      <c r="I1796" s="20">
        <v>14.4789016266903</v>
      </c>
      <c r="J1796" s="20">
        <v>16.0798073330674</v>
      </c>
      <c r="K1796" s="20">
        <v>15.1828421030238</v>
      </c>
      <c r="L1796" s="20">
        <v>15.4003991543272</v>
      </c>
      <c r="M1796" s="51">
        <v>16.005980791410799</v>
      </c>
    </row>
    <row r="1797" spans="1:13" x14ac:dyDescent="0.35">
      <c r="A1797" s="19" t="str">
        <f>B3&amp;C1772&amp;D1797</f>
        <v>DISTRIBUCION VOLUMEN X CRITERIO (Consumiciones).Arroz Ing.NIVEL MEDIO</v>
      </c>
      <c r="B1797" s="19">
        <v>0</v>
      </c>
      <c r="C1797" s="19">
        <v>0</v>
      </c>
      <c r="D1797" s="19" t="s">
        <v>258</v>
      </c>
      <c r="E1797" s="20">
        <v>22.460968195153299</v>
      </c>
      <c r="F1797" s="20">
        <v>26.5877361631741</v>
      </c>
      <c r="G1797" s="20">
        <v>25.103609416169</v>
      </c>
      <c r="H1797" s="20">
        <v>22.305773415712</v>
      </c>
      <c r="I1797" s="20">
        <v>31.619762130834701</v>
      </c>
      <c r="J1797" s="20">
        <v>28.444312670804401</v>
      </c>
      <c r="K1797" s="20">
        <v>21.9406604783753</v>
      </c>
      <c r="L1797" s="20">
        <v>22.530831399465701</v>
      </c>
      <c r="M1797" s="51">
        <v>25.006169046630401</v>
      </c>
    </row>
    <row r="1798" spans="1:13" x14ac:dyDescent="0.35">
      <c r="A1798" s="19" t="str">
        <f>B3&amp;C1772&amp;D1798</f>
        <v>DISTRIBUCION VOLUMEN X CRITERIO (Consumiciones).Arroz Ing.NIVEL MEDIO BAJO</v>
      </c>
      <c r="B1798" s="19">
        <v>0</v>
      </c>
      <c r="C1798" s="19">
        <v>0</v>
      </c>
      <c r="D1798" s="19" t="s">
        <v>259</v>
      </c>
      <c r="E1798" s="20">
        <v>13.1492099899835</v>
      </c>
      <c r="F1798" s="20">
        <v>12.392058258058301</v>
      </c>
      <c r="G1798" s="20">
        <v>17.024774614125999</v>
      </c>
      <c r="H1798" s="20">
        <v>13.959368472994299</v>
      </c>
      <c r="I1798" s="20">
        <v>12.324090502934</v>
      </c>
      <c r="J1798" s="20">
        <v>13.571597865448</v>
      </c>
      <c r="K1798" s="20">
        <v>14.8558686194208</v>
      </c>
      <c r="L1798" s="20">
        <v>12.2337039814565</v>
      </c>
      <c r="M1798" s="51">
        <v>11.7229185787979</v>
      </c>
    </row>
    <row r="1799" spans="1:13" x14ac:dyDescent="0.35">
      <c r="A1799" s="19" t="str">
        <f>B3&amp;C1772&amp;D1799</f>
        <v>DISTRIBUCION VOLUMEN X CRITERIO (Consumiciones).Arroz Ing.HOMBRE</v>
      </c>
      <c r="B1799" s="19">
        <v>0</v>
      </c>
      <c r="C1799" s="19">
        <v>0</v>
      </c>
      <c r="D1799" s="19" t="s">
        <v>21</v>
      </c>
      <c r="E1799" s="20">
        <v>47.969100000806698</v>
      </c>
      <c r="F1799" s="20">
        <v>49.859789695283702</v>
      </c>
      <c r="G1799" s="20">
        <v>50.324132013115701</v>
      </c>
      <c r="H1799" s="20">
        <v>51.477404962401998</v>
      </c>
      <c r="I1799" s="20">
        <v>50.503676065821899</v>
      </c>
      <c r="J1799" s="20">
        <v>51.825848922275597</v>
      </c>
      <c r="K1799" s="20">
        <v>50.3345760425713</v>
      </c>
      <c r="L1799" s="20">
        <v>46.323931008913803</v>
      </c>
      <c r="M1799" s="51">
        <v>50.404307400472803</v>
      </c>
    </row>
    <row r="1800" spans="1:13" x14ac:dyDescent="0.35">
      <c r="A1800" s="19" t="str">
        <f>B3&amp;C1772&amp;D1800</f>
        <v>DISTRIBUCION VOLUMEN X CRITERIO (Consumiciones).Arroz Ing.MUJER</v>
      </c>
      <c r="B1800" s="19">
        <v>0</v>
      </c>
      <c r="C1800" s="19">
        <v>0</v>
      </c>
      <c r="D1800" s="19" t="s">
        <v>22</v>
      </c>
      <c r="E1800" s="20">
        <v>52.0308860913009</v>
      </c>
      <c r="F1800" s="20">
        <v>50.140210304716298</v>
      </c>
      <c r="G1800" s="20">
        <v>49.675867986884299</v>
      </c>
      <c r="H1800" s="20">
        <v>48.522595037598002</v>
      </c>
      <c r="I1800" s="20">
        <v>49.496323934178101</v>
      </c>
      <c r="J1800" s="20">
        <v>48.174151077724403</v>
      </c>
      <c r="K1800" s="20">
        <v>49.6654239574287</v>
      </c>
      <c r="L1800" s="20">
        <v>53.676052123509798</v>
      </c>
      <c r="M1800" s="51">
        <v>49.595705208718101</v>
      </c>
    </row>
    <row r="1801" spans="1:13" x14ac:dyDescent="0.35">
      <c r="A1801" s="19" t="str">
        <f>B3&amp;C1801&amp;D1801</f>
        <v>DISTRIBUCION VOLUMEN X CRITERIO (Consumiciones).Legumbres Ing.T.ESPAÑA</v>
      </c>
      <c r="B1801" s="19">
        <v>0</v>
      </c>
      <c r="C1801" s="19" t="s">
        <v>170</v>
      </c>
      <c r="D1801" s="19" t="s">
        <v>36</v>
      </c>
      <c r="E1801" s="20">
        <v>100</v>
      </c>
      <c r="F1801" s="20">
        <v>100</v>
      </c>
      <c r="G1801" s="20">
        <v>100</v>
      </c>
      <c r="H1801" s="20">
        <v>100</v>
      </c>
      <c r="I1801" s="20">
        <v>100</v>
      </c>
      <c r="J1801" s="20">
        <v>100</v>
      </c>
      <c r="K1801" s="20">
        <v>100</v>
      </c>
      <c r="L1801" s="20">
        <v>100</v>
      </c>
      <c r="M1801" s="51">
        <v>100</v>
      </c>
    </row>
    <row r="1802" spans="1:13" x14ac:dyDescent="0.35">
      <c r="A1802" s="19" t="str">
        <f>B3&amp;C1801&amp;D1802</f>
        <v>DISTRIBUCION VOLUMEN X CRITERIO (Consumiciones).Legumbres Ing.BCN AM</v>
      </c>
      <c r="B1802" s="19">
        <v>0</v>
      </c>
      <c r="C1802" s="19">
        <v>0</v>
      </c>
      <c r="D1802" s="19" t="s">
        <v>1</v>
      </c>
      <c r="E1802" s="20">
        <v>7.3483816901248096</v>
      </c>
      <c r="F1802" s="20">
        <v>4.6394796929711299</v>
      </c>
      <c r="G1802" s="20">
        <v>5.45376955903272</v>
      </c>
      <c r="H1802" s="20">
        <v>5.0906680002718998</v>
      </c>
      <c r="I1802" s="20">
        <v>3.3729148128398898</v>
      </c>
      <c r="J1802" s="20">
        <v>4.1590096062400903</v>
      </c>
      <c r="K1802" s="20">
        <v>3.3648072105211901</v>
      </c>
      <c r="L1802" s="20">
        <v>3.5726710531046599</v>
      </c>
      <c r="M1802" s="51">
        <v>3.63667583470286</v>
      </c>
    </row>
    <row r="1803" spans="1:13" x14ac:dyDescent="0.35">
      <c r="A1803" s="19" t="str">
        <f>B3&amp;C1801&amp;D1803</f>
        <v>DISTRIBUCION VOLUMEN X CRITERIO (Consumiciones).Legumbres Ing.REST.CAT ARAGON</v>
      </c>
      <c r="B1803" s="19">
        <v>0</v>
      </c>
      <c r="C1803" s="19">
        <v>0</v>
      </c>
      <c r="D1803" s="19" t="s">
        <v>2</v>
      </c>
      <c r="E1803" s="20">
        <v>6.7571782098018902</v>
      </c>
      <c r="F1803" s="20">
        <v>4.6083631537098801</v>
      </c>
      <c r="G1803" s="20">
        <v>2.24747866858768</v>
      </c>
      <c r="H1803" s="20">
        <v>3.8921634508006502</v>
      </c>
      <c r="I1803" s="20">
        <v>5.6220584079489901</v>
      </c>
      <c r="J1803" s="20">
        <v>8.8039116157300707</v>
      </c>
      <c r="K1803" s="20">
        <v>7.08051125331093</v>
      </c>
      <c r="L1803" s="20">
        <v>6.5785540934095597</v>
      </c>
      <c r="M1803" s="51">
        <v>6.5767884056983803</v>
      </c>
    </row>
    <row r="1804" spans="1:13" x14ac:dyDescent="0.35">
      <c r="A1804" s="19" t="str">
        <f>B3&amp;C1801&amp;D1804</f>
        <v>DISTRIBUCION VOLUMEN X CRITERIO (Consumiciones).Legumbres Ing.LEVANTE</v>
      </c>
      <c r="B1804" s="19">
        <v>0</v>
      </c>
      <c r="C1804" s="19">
        <v>0</v>
      </c>
      <c r="D1804" s="19" t="s">
        <v>3</v>
      </c>
      <c r="E1804" s="20">
        <v>10.6314390221049</v>
      </c>
      <c r="F1804" s="20">
        <v>7.4694411456048098</v>
      </c>
      <c r="G1804" s="20">
        <v>12.314878236283199</v>
      </c>
      <c r="H1804" s="20">
        <v>20.3564707367522</v>
      </c>
      <c r="I1804" s="20">
        <v>21.338947940338901</v>
      </c>
      <c r="J1804" s="20">
        <v>6.7476006634982602</v>
      </c>
      <c r="K1804" s="20">
        <v>6.8957269182886201</v>
      </c>
      <c r="L1804" s="20">
        <v>12.8367400136627</v>
      </c>
      <c r="M1804" s="51">
        <v>8.0205156807479696</v>
      </c>
    </row>
    <row r="1805" spans="1:13" x14ac:dyDescent="0.35">
      <c r="A1805" s="19" t="str">
        <f>B3&amp;C1801&amp;D1805</f>
        <v>DISTRIBUCION VOLUMEN X CRITERIO (Consumiciones).Legumbres Ing.ANDALUCIA</v>
      </c>
      <c r="B1805" s="19">
        <v>0</v>
      </c>
      <c r="C1805" s="19">
        <v>0</v>
      </c>
      <c r="D1805" s="19" t="s">
        <v>4</v>
      </c>
      <c r="E1805" s="20">
        <v>14.9690489096407</v>
      </c>
      <c r="F1805" s="20">
        <v>13.258669232828099</v>
      </c>
      <c r="G1805" s="20">
        <v>10.153538930637</v>
      </c>
      <c r="H1805" s="20">
        <v>4.2329329280727102</v>
      </c>
      <c r="I1805" s="20">
        <v>18.5698984509438</v>
      </c>
      <c r="J1805" s="20">
        <v>10.1053567129011</v>
      </c>
      <c r="K1805" s="20">
        <v>9.5867552654633794</v>
      </c>
      <c r="L1805" s="20">
        <v>5.0534992629345998</v>
      </c>
      <c r="M1805" s="51">
        <v>8.42909304563298</v>
      </c>
    </row>
    <row r="1806" spans="1:13" x14ac:dyDescent="0.35">
      <c r="A1806" s="19" t="str">
        <f>B3&amp;C1801&amp;D1806</f>
        <v>DISTRIBUCION VOLUMEN X CRITERIO (Consumiciones).Legumbres Ing.MDD AM</v>
      </c>
      <c r="B1806" s="19">
        <v>0</v>
      </c>
      <c r="C1806" s="19">
        <v>0</v>
      </c>
      <c r="D1806" s="19" t="s">
        <v>5</v>
      </c>
      <c r="E1806" s="20">
        <v>27.274493569406399</v>
      </c>
      <c r="F1806" s="20">
        <v>37.385042742757697</v>
      </c>
      <c r="G1806" s="20">
        <v>35.093527547788497</v>
      </c>
      <c r="H1806" s="20">
        <v>29.928480563998502</v>
      </c>
      <c r="I1806" s="20">
        <v>14.2770033524477</v>
      </c>
      <c r="J1806" s="20">
        <v>26.280610718254</v>
      </c>
      <c r="K1806" s="20">
        <v>24.783636973773898</v>
      </c>
      <c r="L1806" s="20">
        <v>18.114397943407798</v>
      </c>
      <c r="M1806" s="51">
        <v>8.6755622163372692</v>
      </c>
    </row>
    <row r="1807" spans="1:13" x14ac:dyDescent="0.35">
      <c r="A1807" s="19" t="str">
        <f>B3&amp;C1801&amp;D1807</f>
        <v>DISTRIBUCION VOLUMEN X CRITERIO (Consumiciones).Legumbres Ing.RTO CENTRO</v>
      </c>
      <c r="B1807" s="19">
        <v>0</v>
      </c>
      <c r="C1807" s="19">
        <v>0</v>
      </c>
      <c r="D1807" s="19" t="s">
        <v>6</v>
      </c>
      <c r="E1807" s="20">
        <v>5.0364175546843502</v>
      </c>
      <c r="F1807" s="20">
        <v>5.9273369193660699</v>
      </c>
      <c r="G1807" s="20">
        <v>10.561348143734699</v>
      </c>
      <c r="H1807" s="20">
        <v>9.8386661358140994</v>
      </c>
      <c r="I1807" s="20">
        <v>10.9151778580332</v>
      </c>
      <c r="J1807" s="20">
        <v>16.2785269627167</v>
      </c>
      <c r="K1807" s="20">
        <v>24.722868326271701</v>
      </c>
      <c r="L1807" s="20">
        <v>36.178001294358801</v>
      </c>
      <c r="M1807" s="51">
        <v>40.583368103749201</v>
      </c>
    </row>
    <row r="1808" spans="1:13" x14ac:dyDescent="0.35">
      <c r="A1808" s="19" t="str">
        <f>B3&amp;C1801&amp;D1808</f>
        <v>DISTRIBUCION VOLUMEN X CRITERIO (Consumiciones).Legumbres Ing.NORTE-CENTRO</v>
      </c>
      <c r="B1808" s="19">
        <v>0</v>
      </c>
      <c r="C1808" s="19">
        <v>0</v>
      </c>
      <c r="D1808" s="19" t="s">
        <v>7</v>
      </c>
      <c r="E1808" s="20">
        <v>8.6424100430574402</v>
      </c>
      <c r="F1808" s="20">
        <v>11.0134715627813</v>
      </c>
      <c r="G1808" s="20">
        <v>8.09302240531626</v>
      </c>
      <c r="H1808" s="20">
        <v>9.9186921605375904</v>
      </c>
      <c r="I1808" s="20">
        <v>14.9527810345321</v>
      </c>
      <c r="J1808" s="20">
        <v>8.8898792374725293</v>
      </c>
      <c r="K1808" s="20">
        <v>7.1075302146146999</v>
      </c>
      <c r="L1808" s="20">
        <v>8.3745361881134706</v>
      </c>
      <c r="M1808" s="51">
        <v>9.1370862675306803</v>
      </c>
    </row>
    <row r="1809" spans="1:13" x14ac:dyDescent="0.35">
      <c r="A1809" s="19" t="str">
        <f>B3&amp;C1801&amp;D1809</f>
        <v>DISTRIBUCION VOLUMEN X CRITERIO (Consumiciones).Legumbres Ing.NOROESTE</v>
      </c>
      <c r="B1809" s="19">
        <v>0</v>
      </c>
      <c r="C1809" s="19">
        <v>0</v>
      </c>
      <c r="D1809" s="19" t="s">
        <v>8</v>
      </c>
      <c r="E1809" s="20">
        <v>19.340644136456302</v>
      </c>
      <c r="F1809" s="20">
        <v>15.698204969007501</v>
      </c>
      <c r="G1809" s="20">
        <v>16.082410603877602</v>
      </c>
      <c r="H1809" s="20">
        <v>16.741957098049099</v>
      </c>
      <c r="I1809" s="20">
        <v>10.951227604791301</v>
      </c>
      <c r="J1809" s="20">
        <v>18.735103212604699</v>
      </c>
      <c r="K1809" s="20">
        <v>16.4581849713352</v>
      </c>
      <c r="L1809" s="20">
        <v>9.2915543091360107</v>
      </c>
      <c r="M1809" s="51">
        <v>14.9409215153657</v>
      </c>
    </row>
    <row r="1810" spans="1:13" x14ac:dyDescent="0.35">
      <c r="A1810" s="19" t="str">
        <f>B3&amp;C1801&amp;D1810</f>
        <v>DISTRIBUCION VOLUMEN X CRITERIO (Consumiciones).Legumbres Ing.&lt;2MIL</v>
      </c>
      <c r="B1810" s="19">
        <v>0</v>
      </c>
      <c r="C1810" s="19">
        <v>0</v>
      </c>
      <c r="D1810" s="19" t="s">
        <v>9</v>
      </c>
      <c r="E1810" s="20">
        <v>1.6804977481757299</v>
      </c>
      <c r="F1810" s="20">
        <v>2.94286653945748</v>
      </c>
      <c r="G1810" s="20">
        <v>7.2693887471323801</v>
      </c>
      <c r="H1810" s="20">
        <v>7.4164431583138297</v>
      </c>
      <c r="I1810" s="20">
        <v>10.983829023484001</v>
      </c>
      <c r="J1810" s="20">
        <v>15.810723844579799</v>
      </c>
      <c r="K1810" s="20">
        <v>21.863648706112599</v>
      </c>
      <c r="L1810" s="20">
        <v>35.767914284687002</v>
      </c>
      <c r="M1810" s="51">
        <v>40.484268160801101</v>
      </c>
    </row>
    <row r="1811" spans="1:13" x14ac:dyDescent="0.35">
      <c r="A1811" s="19" t="str">
        <f>B3&amp;C1801&amp;D1811</f>
        <v>DISTRIBUCION VOLUMEN X CRITERIO (Consumiciones).Legumbres Ing.2-5MIL</v>
      </c>
      <c r="B1811" s="19">
        <v>0</v>
      </c>
      <c r="C1811" s="19">
        <v>0</v>
      </c>
      <c r="D1811" s="19" t="s">
        <v>10</v>
      </c>
      <c r="E1811" s="20">
        <v>3.5059936267637402</v>
      </c>
      <c r="F1811" s="20">
        <v>6.5245204734316697</v>
      </c>
      <c r="G1811" s="20">
        <v>4.1154162930161604</v>
      </c>
      <c r="H1811" s="20">
        <v>5.2830120704221297</v>
      </c>
      <c r="I1811" s="20">
        <v>8.3319995592868494</v>
      </c>
      <c r="J1811" s="20">
        <v>5.45566333625779</v>
      </c>
      <c r="K1811" s="20">
        <v>5.6036979921818597</v>
      </c>
      <c r="L1811" s="20">
        <v>6.3425340668032897</v>
      </c>
      <c r="M1811" s="51">
        <v>5.3655875064928402</v>
      </c>
    </row>
    <row r="1812" spans="1:13" x14ac:dyDescent="0.35">
      <c r="A1812" s="19" t="str">
        <f>B3&amp;C1801&amp;D1812</f>
        <v>DISTRIBUCION VOLUMEN X CRITERIO (Consumiciones).Legumbres Ing.5-10MIL</v>
      </c>
      <c r="B1812" s="19">
        <v>0</v>
      </c>
      <c r="C1812" s="19">
        <v>0</v>
      </c>
      <c r="D1812" s="19" t="s">
        <v>11</v>
      </c>
      <c r="E1812" s="20">
        <v>6.4637623986066099</v>
      </c>
      <c r="F1812" s="20">
        <v>5.1513386399082597</v>
      </c>
      <c r="G1812" s="20">
        <v>4.8691840996692601</v>
      </c>
      <c r="H1812" s="20">
        <v>4.7631371444663504</v>
      </c>
      <c r="I1812" s="20">
        <v>9.7721159782065694</v>
      </c>
      <c r="J1812" s="20">
        <v>4.3822363652188203</v>
      </c>
      <c r="K1812" s="20">
        <v>6.3744313145855003</v>
      </c>
      <c r="L1812" s="20">
        <v>3.66861000251681</v>
      </c>
      <c r="M1812" s="51">
        <v>5.1245161235385801</v>
      </c>
    </row>
    <row r="1813" spans="1:13" x14ac:dyDescent="0.35">
      <c r="A1813" s="19" t="str">
        <f>B3&amp;C1801&amp;D1813</f>
        <v>DISTRIBUCION VOLUMEN X CRITERIO (Consumiciones).Legumbres Ing.10-30MIL</v>
      </c>
      <c r="B1813" s="19">
        <v>0</v>
      </c>
      <c r="C1813" s="19">
        <v>0</v>
      </c>
      <c r="D1813" s="19" t="s">
        <v>12</v>
      </c>
      <c r="E1813" s="20">
        <v>13.747128847432</v>
      </c>
      <c r="F1813" s="20">
        <v>11.621438332455501</v>
      </c>
      <c r="G1813" s="20">
        <v>15.5925138342752</v>
      </c>
      <c r="H1813" s="20">
        <v>17.960661882519702</v>
      </c>
      <c r="I1813" s="20">
        <v>15.375958172621599</v>
      </c>
      <c r="J1813" s="20">
        <v>19.884999564825399</v>
      </c>
      <c r="K1813" s="20">
        <v>11.692396266144801</v>
      </c>
      <c r="L1813" s="20">
        <v>13.491137237982199</v>
      </c>
      <c r="M1813" s="51">
        <v>14.4873336342039</v>
      </c>
    </row>
    <row r="1814" spans="1:13" x14ac:dyDescent="0.35">
      <c r="A1814" s="19" t="str">
        <f>B3&amp;C1801&amp;D1814</f>
        <v>DISTRIBUCION VOLUMEN X CRITERIO (Consumiciones).Legumbres Ing.30-100MIL</v>
      </c>
      <c r="B1814" s="19">
        <v>0</v>
      </c>
      <c r="C1814" s="19">
        <v>0</v>
      </c>
      <c r="D1814" s="19" t="s">
        <v>13</v>
      </c>
      <c r="E1814" s="20">
        <v>14.2762177933961</v>
      </c>
      <c r="F1814" s="20">
        <v>10.6332490068814</v>
      </c>
      <c r="G1814" s="20">
        <v>14.2264120179718</v>
      </c>
      <c r="H1814" s="20">
        <v>9.72195301954768</v>
      </c>
      <c r="I1814" s="20">
        <v>9.2119035443766197</v>
      </c>
      <c r="J1814" s="20">
        <v>14.093353518656301</v>
      </c>
      <c r="K1814" s="20">
        <v>16.693952466096601</v>
      </c>
      <c r="L1814" s="20">
        <v>6.4534624096645503</v>
      </c>
      <c r="M1814" s="51">
        <v>11.3174042252442</v>
      </c>
    </row>
    <row r="1815" spans="1:13" x14ac:dyDescent="0.35">
      <c r="A1815" s="19" t="str">
        <f>B3&amp;C1801&amp;D1815</f>
        <v>DISTRIBUCION VOLUMEN X CRITERIO (Consumiciones).Legumbres Ing.100-200MIL</v>
      </c>
      <c r="B1815" s="19">
        <v>0</v>
      </c>
      <c r="C1815" s="19">
        <v>0</v>
      </c>
      <c r="D1815" s="19" t="s">
        <v>14</v>
      </c>
      <c r="E1815" s="20">
        <v>7.5586851325305604</v>
      </c>
      <c r="F1815" s="20">
        <v>7.9485674053014996</v>
      </c>
      <c r="G1815" s="20">
        <v>4.1310277096931696</v>
      </c>
      <c r="H1815" s="20">
        <v>3.3606007049981099</v>
      </c>
      <c r="I1815" s="20">
        <v>6.4932427488389202</v>
      </c>
      <c r="J1815" s="20">
        <v>3.01169317207945</v>
      </c>
      <c r="K1815" s="20">
        <v>4.3916718326527899</v>
      </c>
      <c r="L1815" s="20">
        <v>5.5335265882860503</v>
      </c>
      <c r="M1815" s="51">
        <v>5.1429958190348897</v>
      </c>
    </row>
    <row r="1816" spans="1:13" x14ac:dyDescent="0.35">
      <c r="A1816" s="19" t="str">
        <f>B3&amp;C1801&amp;D1816</f>
        <v>DISTRIBUCION VOLUMEN X CRITERIO (Consumiciones).Legumbres Ing.200-500MIL</v>
      </c>
      <c r="B1816" s="19">
        <v>0</v>
      </c>
      <c r="C1816" s="19">
        <v>0</v>
      </c>
      <c r="D1816" s="19" t="s">
        <v>15</v>
      </c>
      <c r="E1816" s="20">
        <v>20.8467678024595</v>
      </c>
      <c r="F1816" s="20">
        <v>17.237776262012201</v>
      </c>
      <c r="G1816" s="20">
        <v>13.508477326874401</v>
      </c>
      <c r="H1816" s="20">
        <v>20.746229813845499</v>
      </c>
      <c r="I1816" s="20">
        <v>24.0245331720749</v>
      </c>
      <c r="J1816" s="20">
        <v>15.9547570931864</v>
      </c>
      <c r="K1816" s="20">
        <v>10.489043840009799</v>
      </c>
      <c r="L1816" s="20">
        <v>12.782062344946601</v>
      </c>
      <c r="M1816" s="51">
        <v>10.657884653048001</v>
      </c>
    </row>
    <row r="1817" spans="1:13" x14ac:dyDescent="0.35">
      <c r="A1817" s="19" t="str">
        <f>B3&amp;C1801&amp;D1817</f>
        <v>DISTRIBUCION VOLUMEN X CRITERIO (Consumiciones).Legumbres Ing.&gt;500MIL</v>
      </c>
      <c r="B1817" s="19">
        <v>0</v>
      </c>
      <c r="C1817" s="19">
        <v>0</v>
      </c>
      <c r="D1817" s="19" t="s">
        <v>16</v>
      </c>
      <c r="E1817" s="20">
        <v>31.9209554074869</v>
      </c>
      <c r="F1817" s="20">
        <v>37.940255114335201</v>
      </c>
      <c r="G1817" s="20">
        <v>36.287560923763102</v>
      </c>
      <c r="H1817" s="20">
        <v>30.747997164470402</v>
      </c>
      <c r="I1817" s="20">
        <v>15.8064314682644</v>
      </c>
      <c r="J1817" s="20">
        <v>21.406573105195999</v>
      </c>
      <c r="K1817" s="20">
        <v>22.8911825582646</v>
      </c>
      <c r="L1817" s="20">
        <v>15.9607108186819</v>
      </c>
      <c r="M1817" s="51">
        <v>7.4200192443608097</v>
      </c>
    </row>
    <row r="1818" spans="1:13" x14ac:dyDescent="0.35">
      <c r="A1818" s="19" t="str">
        <f>B3&amp;C1801&amp;D1818</f>
        <v>DISTRIBUCION VOLUMEN X CRITERIO (Consumiciones).Legumbres Ing.DE 15 A 19 AÑOS</v>
      </c>
      <c r="B1818" s="19">
        <v>0</v>
      </c>
      <c r="C1818" s="19">
        <v>0</v>
      </c>
      <c r="D1818" s="19" t="s">
        <v>39</v>
      </c>
      <c r="E1818" s="20" t="s">
        <v>282</v>
      </c>
      <c r="F1818" s="20" t="s">
        <v>282</v>
      </c>
      <c r="G1818" s="20" t="s">
        <v>282</v>
      </c>
      <c r="H1818" s="20" t="s">
        <v>282</v>
      </c>
      <c r="I1818" s="20" t="s">
        <v>282</v>
      </c>
      <c r="J1818" s="20" t="s">
        <v>282</v>
      </c>
      <c r="K1818" s="20" t="s">
        <v>282</v>
      </c>
      <c r="L1818" s="20">
        <v>0.821229011613274</v>
      </c>
      <c r="M1818" s="51" t="s">
        <v>282</v>
      </c>
    </row>
    <row r="1819" spans="1:13" x14ac:dyDescent="0.35">
      <c r="A1819" s="19" t="str">
        <f>B3&amp;C1801&amp;D1819</f>
        <v>DISTRIBUCION VOLUMEN X CRITERIO (Consumiciones).Legumbres Ing.DE 20 A 24 AÑOS</v>
      </c>
      <c r="B1819" s="19">
        <v>0</v>
      </c>
      <c r="C1819" s="19">
        <v>0</v>
      </c>
      <c r="D1819" s="19" t="s">
        <v>40</v>
      </c>
      <c r="E1819" s="20">
        <v>0.15085142863647899</v>
      </c>
      <c r="F1819" s="20" t="s">
        <v>282</v>
      </c>
      <c r="G1819" s="20">
        <v>1.0407649213219601</v>
      </c>
      <c r="H1819" s="20">
        <v>0.67146097748084599</v>
      </c>
      <c r="I1819" s="20">
        <v>0.20377631873316801</v>
      </c>
      <c r="J1819" s="20">
        <v>0.48198650514173003</v>
      </c>
      <c r="K1819" s="20">
        <v>0.85722922120837997</v>
      </c>
      <c r="L1819" s="20" t="s">
        <v>282</v>
      </c>
      <c r="M1819" s="51" t="s">
        <v>282</v>
      </c>
    </row>
    <row r="1820" spans="1:13" x14ac:dyDescent="0.35">
      <c r="A1820" s="19" t="str">
        <f>B3&amp;C1801&amp;D1820</f>
        <v>DISTRIBUCION VOLUMEN X CRITERIO (Consumiciones).Legumbres Ing.DE 25 A 34 AÑOS</v>
      </c>
      <c r="B1820" s="19">
        <v>0</v>
      </c>
      <c r="C1820" s="19">
        <v>0</v>
      </c>
      <c r="D1820" s="19" t="s">
        <v>41</v>
      </c>
      <c r="E1820" s="20">
        <v>4.0205243077052399</v>
      </c>
      <c r="F1820" s="20">
        <v>5.6585893280858901</v>
      </c>
      <c r="G1820" s="20">
        <v>4.4395463317742196</v>
      </c>
      <c r="H1820" s="20">
        <v>8.2276444712028702</v>
      </c>
      <c r="I1820" s="20">
        <v>4.4165386860356204</v>
      </c>
      <c r="J1820" s="20">
        <v>5.3287391182537602</v>
      </c>
      <c r="K1820" s="20">
        <v>3.4009545973861002</v>
      </c>
      <c r="L1820" s="20">
        <v>2.1390671628375202</v>
      </c>
      <c r="M1820" s="51">
        <v>2.6981249521019799</v>
      </c>
    </row>
    <row r="1821" spans="1:13" x14ac:dyDescent="0.35">
      <c r="A1821" s="19" t="str">
        <f>B3&amp;C1801&amp;D1821</f>
        <v>DISTRIBUCION VOLUMEN X CRITERIO (Consumiciones).Legumbres Ing.DE 35 A 49 AÑOS</v>
      </c>
      <c r="B1821" s="19">
        <v>0</v>
      </c>
      <c r="C1821" s="19">
        <v>0</v>
      </c>
      <c r="D1821" s="19" t="s">
        <v>42</v>
      </c>
      <c r="E1821" s="20">
        <v>21.792923676161099</v>
      </c>
      <c r="F1821" s="20">
        <v>17.909658976293102</v>
      </c>
      <c r="G1821" s="20">
        <v>19.0421035869687</v>
      </c>
      <c r="H1821" s="20">
        <v>18.280008545431599</v>
      </c>
      <c r="I1821" s="20">
        <v>26.555385195065998</v>
      </c>
      <c r="J1821" s="20">
        <v>14.7418779592664</v>
      </c>
      <c r="K1821" s="20">
        <v>9.6771621573158093</v>
      </c>
      <c r="L1821" s="20">
        <v>10.812497752849399</v>
      </c>
      <c r="M1821" s="51">
        <v>10.205199383499201</v>
      </c>
    </row>
    <row r="1822" spans="1:13" x14ac:dyDescent="0.35">
      <c r="A1822" s="19" t="str">
        <f>B3&amp;C1801&amp;D1822</f>
        <v>DISTRIBUCION VOLUMEN X CRITERIO (Consumiciones).Legumbres Ing.DE 50 A 59 AÑOS</v>
      </c>
      <c r="B1822" s="19">
        <v>0</v>
      </c>
      <c r="C1822" s="19">
        <v>0</v>
      </c>
      <c r="D1822" s="19" t="s">
        <v>43</v>
      </c>
      <c r="E1822" s="20">
        <v>17.8927425844795</v>
      </c>
      <c r="F1822" s="20">
        <v>14.5287778734507</v>
      </c>
      <c r="G1822" s="20">
        <v>16.895103318016499</v>
      </c>
      <c r="H1822" s="20">
        <v>19.2339117684188</v>
      </c>
      <c r="I1822" s="20">
        <v>21.731720917558</v>
      </c>
      <c r="J1822" s="20">
        <v>22.002990951545701</v>
      </c>
      <c r="K1822" s="20">
        <v>21.182628709903799</v>
      </c>
      <c r="L1822" s="20">
        <v>18.713344479200401</v>
      </c>
      <c r="M1822" s="51">
        <v>20.442381872833899</v>
      </c>
    </row>
    <row r="1823" spans="1:13" x14ac:dyDescent="0.35">
      <c r="A1823" s="19" t="str">
        <f>B3&amp;C1801&amp;D1823</f>
        <v>DISTRIBUCION VOLUMEN X CRITERIO (Consumiciones).Legumbres Ing.DE 60 A 75 AÑOS</v>
      </c>
      <c r="B1823" s="19">
        <v>0</v>
      </c>
      <c r="C1823" s="19">
        <v>0</v>
      </c>
      <c r="D1823" s="19" t="s">
        <v>44</v>
      </c>
      <c r="E1823" s="20">
        <v>56.142974859956098</v>
      </c>
      <c r="F1823" s="20">
        <v>61.902980886440297</v>
      </c>
      <c r="G1823" s="20">
        <v>58.582469651451703</v>
      </c>
      <c r="H1823" s="20">
        <v>53.587003175404703</v>
      </c>
      <c r="I1823" s="20">
        <v>47.092596860171099</v>
      </c>
      <c r="J1823" s="20">
        <v>57.444407244608101</v>
      </c>
      <c r="K1823" s="20">
        <v>64.882074625871596</v>
      </c>
      <c r="L1823" s="20">
        <v>67.513824470571294</v>
      </c>
      <c r="M1823" s="51">
        <v>66.654291237003704</v>
      </c>
    </row>
    <row r="1824" spans="1:13" x14ac:dyDescent="0.35">
      <c r="A1824" s="19" t="str">
        <f>B3&amp;C1801&amp;D1824</f>
        <v>DISTRIBUCION VOLUMEN X CRITERIO (Consumiciones).Legumbres Ing.NIVEL ALTO</v>
      </c>
      <c r="B1824" s="19">
        <v>0</v>
      </c>
      <c r="C1824" s="19">
        <v>0</v>
      </c>
      <c r="D1824" s="19" t="s">
        <v>256</v>
      </c>
      <c r="E1824" s="20">
        <v>15.9463791734058</v>
      </c>
      <c r="F1824" s="20">
        <v>20.578414573745899</v>
      </c>
      <c r="G1824" s="20">
        <v>25.3726130494377</v>
      </c>
      <c r="H1824" s="20">
        <v>17.663222598782301</v>
      </c>
      <c r="I1824" s="20">
        <v>25.729941664381801</v>
      </c>
      <c r="J1824" s="20">
        <v>23.945959578954302</v>
      </c>
      <c r="K1824" s="20">
        <v>23.761040694308502</v>
      </c>
      <c r="L1824" s="20">
        <v>11.9923237335059</v>
      </c>
      <c r="M1824" s="51">
        <v>20.291841583146699</v>
      </c>
    </row>
    <row r="1825" spans="1:13" x14ac:dyDescent="0.35">
      <c r="A1825" s="19" t="str">
        <f>B3&amp;C1801&amp;D1825</f>
        <v>DISTRIBUCION VOLUMEN X CRITERIO (Consumiciones).Legumbres Ing.NIVEL MEDIO ALTO</v>
      </c>
      <c r="B1825" s="19">
        <v>0</v>
      </c>
      <c r="C1825" s="19">
        <v>0</v>
      </c>
      <c r="D1825" s="19" t="s">
        <v>257</v>
      </c>
      <c r="E1825" s="20">
        <v>11.355424825497799</v>
      </c>
      <c r="F1825" s="20">
        <v>12.023968282997799</v>
      </c>
      <c r="G1825" s="20">
        <v>17.542958062508099</v>
      </c>
      <c r="H1825" s="20">
        <v>20.898532710552601</v>
      </c>
      <c r="I1825" s="20">
        <v>13.310251963444401</v>
      </c>
      <c r="J1825" s="20">
        <v>17.996875637276599</v>
      </c>
      <c r="K1825" s="20">
        <v>16.0903326041181</v>
      </c>
      <c r="L1825" s="20">
        <v>9.4580501923560902</v>
      </c>
      <c r="M1825" s="51">
        <v>11.0000085152039</v>
      </c>
    </row>
    <row r="1826" spans="1:13" x14ac:dyDescent="0.35">
      <c r="A1826" s="19" t="str">
        <f>B3&amp;C1801&amp;D1826</f>
        <v>DISTRIBUCION VOLUMEN X CRITERIO (Consumiciones).Legumbres Ing.NIVEL MEDIO</v>
      </c>
      <c r="B1826" s="19">
        <v>0</v>
      </c>
      <c r="C1826" s="19">
        <v>0</v>
      </c>
      <c r="D1826" s="19" t="s">
        <v>258</v>
      </c>
      <c r="E1826" s="20">
        <v>28.0283380459787</v>
      </c>
      <c r="F1826" s="20">
        <v>19.208079641009501</v>
      </c>
      <c r="G1826" s="20">
        <v>14.626221237164801</v>
      </c>
      <c r="H1826" s="20">
        <v>15.650122840579099</v>
      </c>
      <c r="I1826" s="20">
        <v>13.8661056264939</v>
      </c>
      <c r="J1826" s="20">
        <v>17.0250768543677</v>
      </c>
      <c r="K1826" s="20">
        <v>13.706996367585999</v>
      </c>
      <c r="L1826" s="20">
        <v>18.356622802286701</v>
      </c>
      <c r="M1826" s="51">
        <v>17.9316484583223</v>
      </c>
    </row>
    <row r="1827" spans="1:13" x14ac:dyDescent="0.35">
      <c r="A1827" s="19" t="str">
        <f>B3&amp;C1801&amp;D1827</f>
        <v>DISTRIBUCION VOLUMEN X CRITERIO (Consumiciones).Legumbres Ing.NIVEL MEDIO BAJO</v>
      </c>
      <c r="B1827" s="19">
        <v>0</v>
      </c>
      <c r="C1827" s="19">
        <v>0</v>
      </c>
      <c r="D1827" s="19" t="s">
        <v>259</v>
      </c>
      <c r="E1827" s="20">
        <v>30.2805016449745</v>
      </c>
      <c r="F1827" s="20">
        <v>34.960326275081101</v>
      </c>
      <c r="G1827" s="20">
        <v>11.5475873923144</v>
      </c>
      <c r="H1827" s="20">
        <v>12.0885617455986</v>
      </c>
      <c r="I1827" s="20">
        <v>25.355198817139399</v>
      </c>
      <c r="J1827" s="20">
        <v>9.1278212493512108</v>
      </c>
      <c r="K1827" s="20">
        <v>8.9427766705774498</v>
      </c>
      <c r="L1827" s="20">
        <v>6.2239285585877102</v>
      </c>
      <c r="M1827" s="51">
        <v>5.4166634025051703</v>
      </c>
    </row>
    <row r="1828" spans="1:13" x14ac:dyDescent="0.35">
      <c r="A1828" s="19" t="str">
        <f>B3&amp;C1801&amp;D1828</f>
        <v>DISTRIBUCION VOLUMEN X CRITERIO (Consumiciones).Legumbres Ing.HOMBRE</v>
      </c>
      <c r="B1828" s="19">
        <v>0</v>
      </c>
      <c r="C1828" s="19">
        <v>0</v>
      </c>
      <c r="D1828" s="19" t="s">
        <v>21</v>
      </c>
      <c r="E1828" s="20">
        <v>72.077138226019599</v>
      </c>
      <c r="F1828" s="20">
        <v>77.468777889149095</v>
      </c>
      <c r="G1828" s="20">
        <v>69.662171685964395</v>
      </c>
      <c r="H1828" s="20">
        <v>67.795482574117102</v>
      </c>
      <c r="I1828" s="20">
        <v>68.888395703214997</v>
      </c>
      <c r="J1828" s="20">
        <v>67.328428460797099</v>
      </c>
      <c r="K1828" s="20">
        <v>71.497525449953102</v>
      </c>
      <c r="L1828" s="20">
        <v>75.0203232301442</v>
      </c>
      <c r="M1828" s="51">
        <v>71.621490671594103</v>
      </c>
    </row>
    <row r="1829" spans="1:13" x14ac:dyDescent="0.35">
      <c r="A1829" s="19" t="str">
        <f>B3&amp;C1801&amp;D1829</f>
        <v>DISTRIBUCION VOLUMEN X CRITERIO (Consumiciones).Legumbres Ing.MUJER</v>
      </c>
      <c r="B1829" s="19">
        <v>0</v>
      </c>
      <c r="C1829" s="19">
        <v>0</v>
      </c>
      <c r="D1829" s="19" t="s">
        <v>22</v>
      </c>
      <c r="E1829" s="20">
        <v>27.9228727200443</v>
      </c>
      <c r="F1829" s="20">
        <v>22.531222110851001</v>
      </c>
      <c r="G1829" s="20">
        <v>30.3378130759519</v>
      </c>
      <c r="H1829" s="20">
        <v>32.2045465580361</v>
      </c>
      <c r="I1829" s="20">
        <v>31.111614809980299</v>
      </c>
      <c r="J1829" s="20">
        <v>32.671584245029301</v>
      </c>
      <c r="K1829" s="20">
        <v>28.502487358276898</v>
      </c>
      <c r="L1829" s="20">
        <v>24.979640815446</v>
      </c>
      <c r="M1829" s="51">
        <v>28.378517843609799</v>
      </c>
    </row>
    <row r="1830" spans="1:13" x14ac:dyDescent="0.35">
      <c r="A1830" s="19" t="str">
        <f>B3&amp;C1830&amp;D1830</f>
        <v>DISTRIBUCION VOLUMEN X CRITERIO (Consumiciones)BATIDOST.ESPAÑA</v>
      </c>
      <c r="B1830" s="19">
        <v>0</v>
      </c>
      <c r="C1830" s="19" t="s">
        <v>272</v>
      </c>
      <c r="D1830" s="19" t="s">
        <v>36</v>
      </c>
      <c r="E1830" s="20">
        <v>100</v>
      </c>
      <c r="F1830" s="20">
        <v>100</v>
      </c>
      <c r="G1830" s="20">
        <v>100</v>
      </c>
      <c r="H1830" s="20">
        <v>100</v>
      </c>
      <c r="I1830" s="20">
        <v>100</v>
      </c>
      <c r="J1830" s="20">
        <v>100</v>
      </c>
      <c r="K1830" s="20">
        <v>100</v>
      </c>
      <c r="L1830" s="20">
        <v>100</v>
      </c>
      <c r="M1830" s="51">
        <v>100</v>
      </c>
    </row>
    <row r="1831" spans="1:13" x14ac:dyDescent="0.35">
      <c r="A1831" s="19" t="str">
        <f>B3&amp;C1830&amp;D1831</f>
        <v>DISTRIBUCION VOLUMEN X CRITERIO (Consumiciones)BATIDOSBCN AM</v>
      </c>
      <c r="B1831" s="19">
        <v>0</v>
      </c>
      <c r="C1831" s="19">
        <v>0</v>
      </c>
      <c r="D1831" s="19" t="s">
        <v>1</v>
      </c>
      <c r="E1831" s="20">
        <v>8.5340055661284708</v>
      </c>
      <c r="F1831" s="20">
        <v>10.892689279849099</v>
      </c>
      <c r="G1831" s="20">
        <v>9.5378687343222701</v>
      </c>
      <c r="H1831" s="20">
        <v>17.877352240875599</v>
      </c>
      <c r="I1831" s="20">
        <v>15.901420093993099</v>
      </c>
      <c r="J1831" s="20">
        <v>14.3695623504371</v>
      </c>
      <c r="K1831" s="20">
        <v>22.807305099143001</v>
      </c>
      <c r="L1831" s="20">
        <v>22.271473298353499</v>
      </c>
      <c r="M1831" s="51">
        <v>17.851549605017698</v>
      </c>
    </row>
    <row r="1832" spans="1:13" x14ac:dyDescent="0.35">
      <c r="A1832" s="19" t="str">
        <f>B3&amp;C1830&amp;D1832</f>
        <v>DISTRIBUCION VOLUMEN X CRITERIO (Consumiciones)BATIDOSREST.CAT ARAGON</v>
      </c>
      <c r="B1832" s="19">
        <v>0</v>
      </c>
      <c r="C1832" s="19">
        <v>0</v>
      </c>
      <c r="D1832" s="19" t="s">
        <v>2</v>
      </c>
      <c r="E1832" s="20">
        <v>8.5395051875498798</v>
      </c>
      <c r="F1832" s="20">
        <v>10.058841361036899</v>
      </c>
      <c r="G1832" s="20">
        <v>10.0956169297835</v>
      </c>
      <c r="H1832" s="20">
        <v>7.7787298510285003</v>
      </c>
      <c r="I1832" s="20">
        <v>9.9529123853536792</v>
      </c>
      <c r="J1832" s="20">
        <v>15.4919350077479</v>
      </c>
      <c r="K1832" s="20">
        <v>10.539061225863801</v>
      </c>
      <c r="L1832" s="20">
        <v>12.616038708930899</v>
      </c>
      <c r="M1832" s="51">
        <v>12.5141352996722</v>
      </c>
    </row>
    <row r="1833" spans="1:13" x14ac:dyDescent="0.35">
      <c r="A1833" s="19" t="str">
        <f>B3&amp;C1830&amp;D1833</f>
        <v>DISTRIBUCION VOLUMEN X CRITERIO (Consumiciones)BATIDOSLEVANTE</v>
      </c>
      <c r="B1833" s="19">
        <v>0</v>
      </c>
      <c r="C1833" s="19">
        <v>0</v>
      </c>
      <c r="D1833" s="19" t="s">
        <v>3</v>
      </c>
      <c r="E1833" s="20">
        <v>17.0163573236199</v>
      </c>
      <c r="F1833" s="20">
        <v>14.145978629307599</v>
      </c>
      <c r="G1833" s="20">
        <v>11.245092402625801</v>
      </c>
      <c r="H1833" s="20">
        <v>9.6047064755845497</v>
      </c>
      <c r="I1833" s="20">
        <v>10.1610647700518</v>
      </c>
      <c r="J1833" s="20">
        <v>8.3580627303585207</v>
      </c>
      <c r="K1833" s="20">
        <v>13.035976743904801</v>
      </c>
      <c r="L1833" s="20">
        <v>11.3972074822256</v>
      </c>
      <c r="M1833" s="51">
        <v>13.0310093736325</v>
      </c>
    </row>
    <row r="1834" spans="1:13" x14ac:dyDescent="0.35">
      <c r="A1834" s="19" t="str">
        <f>B3&amp;C1830&amp;D1834</f>
        <v>DISTRIBUCION VOLUMEN X CRITERIO (Consumiciones)BATIDOSANDALUCIA</v>
      </c>
      <c r="B1834" s="19">
        <v>0</v>
      </c>
      <c r="C1834" s="19">
        <v>0</v>
      </c>
      <c r="D1834" s="19" t="s">
        <v>4</v>
      </c>
      <c r="E1834" s="20">
        <v>30.5620442561783</v>
      </c>
      <c r="F1834" s="20">
        <v>33.284035193904302</v>
      </c>
      <c r="G1834" s="20">
        <v>35.027742446139499</v>
      </c>
      <c r="H1834" s="20">
        <v>27.406058294539299</v>
      </c>
      <c r="I1834" s="20">
        <v>26.261505601896602</v>
      </c>
      <c r="J1834" s="20">
        <v>29.2584554564156</v>
      </c>
      <c r="K1834" s="20">
        <v>21.987723516678798</v>
      </c>
      <c r="L1834" s="20">
        <v>19.946907345721701</v>
      </c>
      <c r="M1834" s="51">
        <v>23.183090995631801</v>
      </c>
    </row>
    <row r="1835" spans="1:13" x14ac:dyDescent="0.35">
      <c r="A1835" s="19" t="str">
        <f>B3&amp;C1830&amp;D1835</f>
        <v>DISTRIBUCION VOLUMEN X CRITERIO (Consumiciones)BATIDOSMDD AM</v>
      </c>
      <c r="B1835" s="19">
        <v>0</v>
      </c>
      <c r="C1835" s="19">
        <v>0</v>
      </c>
      <c r="D1835" s="19" t="s">
        <v>5</v>
      </c>
      <c r="E1835" s="20">
        <v>10.8424226301321</v>
      </c>
      <c r="F1835" s="20">
        <v>7.1438889869861804</v>
      </c>
      <c r="G1835" s="20">
        <v>9.0477242924593302</v>
      </c>
      <c r="H1835" s="20">
        <v>9.6805734393109297</v>
      </c>
      <c r="I1835" s="20">
        <v>7.1167876632634703</v>
      </c>
      <c r="J1835" s="20">
        <v>8.9189337357203602</v>
      </c>
      <c r="K1835" s="20">
        <v>9.5888070972336603</v>
      </c>
      <c r="L1835" s="20">
        <v>12.134716648936999</v>
      </c>
      <c r="M1835" s="51">
        <v>10.5351741530336</v>
      </c>
    </row>
    <row r="1836" spans="1:13" x14ac:dyDescent="0.35">
      <c r="A1836" s="19" t="str">
        <f>B3&amp;C1830&amp;D1836</f>
        <v>DISTRIBUCION VOLUMEN X CRITERIO (Consumiciones)BATIDOSRTO CENTRO</v>
      </c>
      <c r="B1836" s="19">
        <v>0</v>
      </c>
      <c r="C1836" s="19">
        <v>0</v>
      </c>
      <c r="D1836" s="19" t="s">
        <v>6</v>
      </c>
      <c r="E1836" s="20">
        <v>6.8878793459799104</v>
      </c>
      <c r="F1836" s="20">
        <v>8.5176416913242399</v>
      </c>
      <c r="G1836" s="20">
        <v>7.7903276194526603</v>
      </c>
      <c r="H1836" s="20">
        <v>8.9575580430590804</v>
      </c>
      <c r="I1836" s="20">
        <v>6.5211511883886999</v>
      </c>
      <c r="J1836" s="20">
        <v>6.9731283214373097</v>
      </c>
      <c r="K1836" s="20">
        <v>9.3108082535671297</v>
      </c>
      <c r="L1836" s="20">
        <v>7.4446948260396599</v>
      </c>
      <c r="M1836" s="51">
        <v>6.0060840325812404</v>
      </c>
    </row>
    <row r="1837" spans="1:13" x14ac:dyDescent="0.35">
      <c r="A1837" s="19" t="str">
        <f>B3&amp;C1830&amp;D1837</f>
        <v>DISTRIBUCION VOLUMEN X CRITERIO (Consumiciones)BATIDOSNORTE-CENTRO</v>
      </c>
      <c r="B1837" s="19">
        <v>0</v>
      </c>
      <c r="C1837" s="19">
        <v>0</v>
      </c>
      <c r="D1837" s="19" t="s">
        <v>7</v>
      </c>
      <c r="E1837" s="20">
        <v>9.0899107100224406</v>
      </c>
      <c r="F1837" s="20">
        <v>10.823469452675001</v>
      </c>
      <c r="G1837" s="20">
        <v>12.8256275358381</v>
      </c>
      <c r="H1837" s="20">
        <v>12.384142207906599</v>
      </c>
      <c r="I1837" s="20">
        <v>17.607435691537901</v>
      </c>
      <c r="J1837" s="20">
        <v>9.7027200994926392</v>
      </c>
      <c r="K1837" s="20">
        <v>8.5121178061301404</v>
      </c>
      <c r="L1837" s="20">
        <v>10.635969107075001</v>
      </c>
      <c r="M1837" s="51">
        <v>9.9325190581840808</v>
      </c>
    </row>
    <row r="1838" spans="1:13" x14ac:dyDescent="0.35">
      <c r="A1838" s="19" t="str">
        <f>B3&amp;C1830&amp;D1838</f>
        <v>DISTRIBUCION VOLUMEN X CRITERIO (Consumiciones)BATIDOSNOROESTE</v>
      </c>
      <c r="B1838" s="19">
        <v>0</v>
      </c>
      <c r="C1838" s="19">
        <v>0</v>
      </c>
      <c r="D1838" s="19" t="s">
        <v>8</v>
      </c>
      <c r="E1838" s="20">
        <v>8.5278579272992694</v>
      </c>
      <c r="F1838" s="20">
        <v>5.1334639104617903</v>
      </c>
      <c r="G1838" s="20">
        <v>4.4299885538618202</v>
      </c>
      <c r="H1838" s="20">
        <v>6.3108858794155402</v>
      </c>
      <c r="I1838" s="20">
        <v>6.4777007551134496</v>
      </c>
      <c r="J1838" s="20">
        <v>6.9272003815316001</v>
      </c>
      <c r="K1838" s="20">
        <v>4.2182002574786601</v>
      </c>
      <c r="L1838" s="20">
        <v>3.55299909779233</v>
      </c>
      <c r="M1838" s="51">
        <v>6.9463990971833001</v>
      </c>
    </row>
    <row r="1839" spans="1:13" x14ac:dyDescent="0.35">
      <c r="A1839" s="19" t="str">
        <f>B3&amp;C1830&amp;D1839</f>
        <v>DISTRIBUCION VOLUMEN X CRITERIO (Consumiciones)BATIDOS&lt;2MIL</v>
      </c>
      <c r="B1839" s="19">
        <v>0</v>
      </c>
      <c r="C1839" s="19">
        <v>0</v>
      </c>
      <c r="D1839" s="19" t="s">
        <v>9</v>
      </c>
      <c r="E1839" s="20">
        <v>6.1022375358967498</v>
      </c>
      <c r="F1839" s="20">
        <v>4.7274670248521797</v>
      </c>
      <c r="G1839" s="20">
        <v>4.2799466809480897</v>
      </c>
      <c r="H1839" s="20">
        <v>4.2761002422185799</v>
      </c>
      <c r="I1839" s="20">
        <v>4.1635274923569101</v>
      </c>
      <c r="J1839" s="20">
        <v>2.6841085494208401</v>
      </c>
      <c r="K1839" s="20">
        <v>3.6505101365473598</v>
      </c>
      <c r="L1839" s="20">
        <v>6.5805078319027102</v>
      </c>
      <c r="M1839" s="51">
        <v>2.4685712695475899</v>
      </c>
    </row>
    <row r="1840" spans="1:13" x14ac:dyDescent="0.35">
      <c r="A1840" s="19" t="str">
        <f>B3&amp;C1830&amp;D1840</f>
        <v>DISTRIBUCION VOLUMEN X CRITERIO (Consumiciones)BATIDOS2-5MIL</v>
      </c>
      <c r="B1840" s="19">
        <v>0</v>
      </c>
      <c r="C1840" s="19">
        <v>0</v>
      </c>
      <c r="D1840" s="19" t="s">
        <v>10</v>
      </c>
      <c r="E1840" s="20">
        <v>4.2221361041193397</v>
      </c>
      <c r="F1840" s="20">
        <v>9.9173686293041907</v>
      </c>
      <c r="G1840" s="20">
        <v>7.2108717966892799</v>
      </c>
      <c r="H1840" s="20">
        <v>4.8863402482901304</v>
      </c>
      <c r="I1840" s="20">
        <v>5.7777368082754803</v>
      </c>
      <c r="J1840" s="20">
        <v>5.7759770805011703</v>
      </c>
      <c r="K1840" s="20">
        <v>4.9492706895610699</v>
      </c>
      <c r="L1840" s="20">
        <v>3.36696502238319</v>
      </c>
      <c r="M1840" s="51">
        <v>3.55064909142554</v>
      </c>
    </row>
    <row r="1841" spans="1:13" x14ac:dyDescent="0.35">
      <c r="A1841" s="19" t="str">
        <f>B3&amp;C1830&amp;D1841</f>
        <v>DISTRIBUCION VOLUMEN X CRITERIO (Consumiciones)BATIDOS5-10MIL</v>
      </c>
      <c r="B1841" s="19">
        <v>0</v>
      </c>
      <c r="C1841" s="19">
        <v>0</v>
      </c>
      <c r="D1841" s="19" t="s">
        <v>11</v>
      </c>
      <c r="E1841" s="20">
        <v>4.8206091704695098</v>
      </c>
      <c r="F1841" s="20">
        <v>6.4144874609553</v>
      </c>
      <c r="G1841" s="20">
        <v>6.5479704106827104</v>
      </c>
      <c r="H1841" s="20">
        <v>6.1320502909067098</v>
      </c>
      <c r="I1841" s="20">
        <v>6.8768520491124203</v>
      </c>
      <c r="J1841" s="20">
        <v>11.4647811675511</v>
      </c>
      <c r="K1841" s="20">
        <v>2.9138737465564102</v>
      </c>
      <c r="L1841" s="20">
        <v>7.0696531947064196</v>
      </c>
      <c r="M1841" s="51">
        <v>8.2202371813080095</v>
      </c>
    </row>
    <row r="1842" spans="1:13" x14ac:dyDescent="0.35">
      <c r="A1842" s="19" t="str">
        <f>B3&amp;C1830&amp;D1842</f>
        <v>DISTRIBUCION VOLUMEN X CRITERIO (Consumiciones)BATIDOS10-30MIL</v>
      </c>
      <c r="B1842" s="19">
        <v>0</v>
      </c>
      <c r="C1842" s="19">
        <v>0</v>
      </c>
      <c r="D1842" s="19" t="s">
        <v>12</v>
      </c>
      <c r="E1842" s="20">
        <v>22.395447507179401</v>
      </c>
      <c r="F1842" s="20">
        <v>20.985102027415799</v>
      </c>
      <c r="G1842" s="20">
        <v>26.964154685631598</v>
      </c>
      <c r="H1842" s="20">
        <v>21.734744281236001</v>
      </c>
      <c r="I1842" s="20">
        <v>24.013336028216202</v>
      </c>
      <c r="J1842" s="20">
        <v>19.6205462741246</v>
      </c>
      <c r="K1842" s="20">
        <v>13.9124974547917</v>
      </c>
      <c r="L1842" s="20">
        <v>16.575446921157699</v>
      </c>
      <c r="M1842" s="51">
        <v>13.7319302313084</v>
      </c>
    </row>
    <row r="1843" spans="1:13" x14ac:dyDescent="0.35">
      <c r="A1843" s="19" t="str">
        <f>B3&amp;C1830&amp;D1843</f>
        <v>DISTRIBUCION VOLUMEN X CRITERIO (Consumiciones)BATIDOS30-100MIL</v>
      </c>
      <c r="B1843" s="19">
        <v>0</v>
      </c>
      <c r="C1843" s="19">
        <v>0</v>
      </c>
      <c r="D1843" s="19" t="s">
        <v>13</v>
      </c>
      <c r="E1843" s="20">
        <v>19.225005286457801</v>
      </c>
      <c r="F1843" s="20">
        <v>19.632975522061901</v>
      </c>
      <c r="G1843" s="20">
        <v>22.572453923386998</v>
      </c>
      <c r="H1843" s="20">
        <v>18.569083750001599</v>
      </c>
      <c r="I1843" s="20">
        <v>21.708983610378201</v>
      </c>
      <c r="J1843" s="20">
        <v>22.4847743895379</v>
      </c>
      <c r="K1843" s="20">
        <v>23.4319637634242</v>
      </c>
      <c r="L1843" s="20">
        <v>14.0750390774236</v>
      </c>
      <c r="M1843" s="51">
        <v>19.917289784199198</v>
      </c>
    </row>
    <row r="1844" spans="1:13" x14ac:dyDescent="0.35">
      <c r="A1844" s="19" t="str">
        <f>B3&amp;C1830&amp;D1844</f>
        <v>DISTRIBUCION VOLUMEN X CRITERIO (Consumiciones)BATIDOS100-200MIL</v>
      </c>
      <c r="B1844" s="19">
        <v>0</v>
      </c>
      <c r="C1844" s="19">
        <v>0</v>
      </c>
      <c r="D1844" s="19" t="s">
        <v>14</v>
      </c>
      <c r="E1844" s="20">
        <v>7.0670553065804498</v>
      </c>
      <c r="F1844" s="20">
        <v>6.0670920800106396</v>
      </c>
      <c r="G1844" s="20">
        <v>6.5159438666682403</v>
      </c>
      <c r="H1844" s="20">
        <v>7.7011054197533602</v>
      </c>
      <c r="I1844" s="20">
        <v>7.7722660140680198</v>
      </c>
      <c r="J1844" s="20">
        <v>7.3304806638772497</v>
      </c>
      <c r="K1844" s="20">
        <v>10.6851341206293</v>
      </c>
      <c r="L1844" s="20">
        <v>11.962248263992899</v>
      </c>
      <c r="M1844" s="51">
        <v>10.815298750949999</v>
      </c>
    </row>
    <row r="1845" spans="1:13" x14ac:dyDescent="0.35">
      <c r="A1845" s="19" t="str">
        <f>B3&amp;C1830&amp;D1845</f>
        <v>DISTRIBUCION VOLUMEN X CRITERIO (Consumiciones)BATIDOS200-500MIL</v>
      </c>
      <c r="B1845" s="19">
        <v>0</v>
      </c>
      <c r="C1845" s="19">
        <v>0</v>
      </c>
      <c r="D1845" s="19" t="s">
        <v>15</v>
      </c>
      <c r="E1845" s="20">
        <v>19.139151506469901</v>
      </c>
      <c r="F1845" s="20">
        <v>13.956303272355401</v>
      </c>
      <c r="G1845" s="20">
        <v>11.8995125546547</v>
      </c>
      <c r="H1845" s="20">
        <v>18.8997867241577</v>
      </c>
      <c r="I1845" s="20">
        <v>14.9333744849223</v>
      </c>
      <c r="J1845" s="20">
        <v>12.2907805986274</v>
      </c>
      <c r="K1845" s="20">
        <v>15.6379950654825</v>
      </c>
      <c r="L1845" s="20">
        <v>15.039166028623599</v>
      </c>
      <c r="M1845" s="51">
        <v>18.1597528769605</v>
      </c>
    </row>
    <row r="1846" spans="1:13" x14ac:dyDescent="0.35">
      <c r="A1846" s="19" t="str">
        <f>B3&amp;C1830&amp;D1846</f>
        <v>DISTRIBUCION VOLUMEN X CRITERIO (Consumiciones)BATIDOS&gt;500MIL</v>
      </c>
      <c r="B1846" s="19">
        <v>0</v>
      </c>
      <c r="C1846" s="19">
        <v>0</v>
      </c>
      <c r="D1846" s="19" t="s">
        <v>16</v>
      </c>
      <c r="E1846" s="20">
        <v>17.0283541722089</v>
      </c>
      <c r="F1846" s="20">
        <v>18.299220994134899</v>
      </c>
      <c r="G1846" s="20">
        <v>14.0091329550332</v>
      </c>
      <c r="H1846" s="20">
        <v>17.8007826117158</v>
      </c>
      <c r="I1846" s="20">
        <v>14.753909856169701</v>
      </c>
      <c r="J1846" s="20">
        <v>18.3485512763597</v>
      </c>
      <c r="K1846" s="20">
        <v>24.818746852194199</v>
      </c>
      <c r="L1846" s="20">
        <v>25.3309788718704</v>
      </c>
      <c r="M1846" s="51">
        <v>23.136232429237101</v>
      </c>
    </row>
    <row r="1847" spans="1:13" x14ac:dyDescent="0.35">
      <c r="A1847" s="19" t="str">
        <f>B3&amp;C1830&amp;D1847</f>
        <v>DISTRIBUCION VOLUMEN X CRITERIO (Consumiciones)BATIDOSDE 15 A 19 AÑOS</v>
      </c>
      <c r="B1847" s="19">
        <v>0</v>
      </c>
      <c r="C1847" s="19">
        <v>0</v>
      </c>
      <c r="D1847" s="19" t="s">
        <v>39</v>
      </c>
      <c r="E1847" s="20">
        <v>3.79345468311949</v>
      </c>
      <c r="F1847" s="20">
        <v>2.38198471111256</v>
      </c>
      <c r="G1847" s="20">
        <v>7.2789218446659296</v>
      </c>
      <c r="H1847" s="20">
        <v>4.9045404085685904</v>
      </c>
      <c r="I1847" s="20">
        <v>4.5840621352576303</v>
      </c>
      <c r="J1847" s="20">
        <v>9.2287939813696607</v>
      </c>
      <c r="K1847" s="20">
        <v>3.5307145768286898</v>
      </c>
      <c r="L1847" s="20">
        <v>11.641561908593999</v>
      </c>
      <c r="M1847" s="51">
        <v>7.5429653613186103</v>
      </c>
    </row>
    <row r="1848" spans="1:13" x14ac:dyDescent="0.35">
      <c r="A1848" s="19" t="str">
        <f>B3&amp;C1830&amp;D1848</f>
        <v>DISTRIBUCION VOLUMEN X CRITERIO (Consumiciones)BATIDOSDE 20 A 24 AÑOS</v>
      </c>
      <c r="B1848" s="19">
        <v>0</v>
      </c>
      <c r="C1848" s="19">
        <v>0</v>
      </c>
      <c r="D1848" s="19" t="s">
        <v>40</v>
      </c>
      <c r="E1848" s="20">
        <v>3.68732819012149</v>
      </c>
      <c r="F1848" s="20">
        <v>3.97946217056748</v>
      </c>
      <c r="G1848" s="20">
        <v>5.3215879153983403</v>
      </c>
      <c r="H1848" s="20">
        <v>4.7334984570303202</v>
      </c>
      <c r="I1848" s="20">
        <v>5.0779431124804004</v>
      </c>
      <c r="J1848" s="20">
        <v>4.3571238528557696</v>
      </c>
      <c r="K1848" s="20">
        <v>8.1902972574502293</v>
      </c>
      <c r="L1848" s="20">
        <v>8.7663717335365305</v>
      </c>
      <c r="M1848" s="51">
        <v>5.8191833193867604</v>
      </c>
    </row>
    <row r="1849" spans="1:13" x14ac:dyDescent="0.35">
      <c r="A1849" s="19" t="str">
        <f>B3&amp;C1830&amp;D1849</f>
        <v>DISTRIBUCION VOLUMEN X CRITERIO (Consumiciones)BATIDOSDE 25 A 34 AÑOS</v>
      </c>
      <c r="B1849" s="19">
        <v>0</v>
      </c>
      <c r="C1849" s="19">
        <v>0</v>
      </c>
      <c r="D1849" s="19" t="s">
        <v>41</v>
      </c>
      <c r="E1849" s="20">
        <v>13.777753903452201</v>
      </c>
      <c r="F1849" s="20">
        <v>11.5132317362982</v>
      </c>
      <c r="G1849" s="20">
        <v>16.9362153449134</v>
      </c>
      <c r="H1849" s="20">
        <v>11.937301661827901</v>
      </c>
      <c r="I1849" s="20">
        <v>19.203033928210498</v>
      </c>
      <c r="J1849" s="20">
        <v>16.7964667689503</v>
      </c>
      <c r="K1849" s="20">
        <v>12.3424757106238</v>
      </c>
      <c r="L1849" s="20">
        <v>9.7895474211506404</v>
      </c>
      <c r="M1849" s="51">
        <v>9.9161670210887607</v>
      </c>
    </row>
    <row r="1850" spans="1:13" x14ac:dyDescent="0.35">
      <c r="A1850" s="19" t="str">
        <f>B3&amp;C1830&amp;D1850</f>
        <v>DISTRIBUCION VOLUMEN X CRITERIO (Consumiciones)BATIDOSDE 35 A 49 AÑOS</v>
      </c>
      <c r="B1850" s="19">
        <v>0</v>
      </c>
      <c r="C1850" s="19">
        <v>0</v>
      </c>
      <c r="D1850" s="19" t="s">
        <v>42</v>
      </c>
      <c r="E1850" s="20">
        <v>36.028667949058999</v>
      </c>
      <c r="F1850" s="20">
        <v>39.624255637220102</v>
      </c>
      <c r="G1850" s="20">
        <v>36.332119806413303</v>
      </c>
      <c r="H1850" s="20">
        <v>38.773384126771802</v>
      </c>
      <c r="I1850" s="20">
        <v>36.456975649548703</v>
      </c>
      <c r="J1850" s="20">
        <v>37.502309815007798</v>
      </c>
      <c r="K1850" s="20">
        <v>35.3716625088122</v>
      </c>
      <c r="L1850" s="20">
        <v>34.226167983667501</v>
      </c>
      <c r="M1850" s="51">
        <v>33.658394045708903</v>
      </c>
    </row>
    <row r="1851" spans="1:13" x14ac:dyDescent="0.35">
      <c r="A1851" s="19" t="str">
        <f>B3&amp;C1830&amp;D1851</f>
        <v>DISTRIBUCION VOLUMEN X CRITERIO (Consumiciones)BATIDOSDE 50 A 59 AÑOS</v>
      </c>
      <c r="B1851" s="19">
        <v>0</v>
      </c>
      <c r="C1851" s="19">
        <v>0</v>
      </c>
      <c r="D1851" s="19" t="s">
        <v>43</v>
      </c>
      <c r="E1851" s="20">
        <v>19.637519525787699</v>
      </c>
      <c r="F1851" s="20">
        <v>20.685842928438799</v>
      </c>
      <c r="G1851" s="20">
        <v>14.3978569994054</v>
      </c>
      <c r="H1851" s="20">
        <v>23.0403995641866</v>
      </c>
      <c r="I1851" s="20">
        <v>15.741393217999599</v>
      </c>
      <c r="J1851" s="20">
        <v>16.656143111154002</v>
      </c>
      <c r="K1851" s="20">
        <v>22.073566079490199</v>
      </c>
      <c r="L1851" s="20">
        <v>17.713552451831401</v>
      </c>
      <c r="M1851" s="51">
        <v>19.530876945163101</v>
      </c>
    </row>
    <row r="1852" spans="1:13" x14ac:dyDescent="0.35">
      <c r="A1852" s="19" t="str">
        <f>B3&amp;C1830&amp;D1852</f>
        <v>DISTRIBUCION VOLUMEN X CRITERIO (Consumiciones)BATIDOSDE 60 A 75 AÑOS</v>
      </c>
      <c r="B1852" s="19">
        <v>0</v>
      </c>
      <c r="C1852" s="19">
        <v>0</v>
      </c>
      <c r="D1852" s="19" t="s">
        <v>44</v>
      </c>
      <c r="E1852" s="20">
        <v>23.075260400679401</v>
      </c>
      <c r="F1852" s="20">
        <v>21.8152092074907</v>
      </c>
      <c r="G1852" s="20">
        <v>19.733299729991899</v>
      </c>
      <c r="H1852" s="20">
        <v>16.610882213335</v>
      </c>
      <c r="I1852" s="20">
        <v>18.936577389568999</v>
      </c>
      <c r="J1852" s="20">
        <v>15.4591701380982</v>
      </c>
      <c r="K1852" s="20">
        <v>18.4912691593312</v>
      </c>
      <c r="L1852" s="20">
        <v>17.8628128343863</v>
      </c>
      <c r="M1852" s="51">
        <v>23.532375881896801</v>
      </c>
    </row>
    <row r="1853" spans="1:13" x14ac:dyDescent="0.35">
      <c r="A1853" s="19" t="str">
        <f>B3&amp;C1830&amp;D1853</f>
        <v>DISTRIBUCION VOLUMEN X CRITERIO (Consumiciones)BATIDOSNIVEL ALTO</v>
      </c>
      <c r="B1853" s="19">
        <v>0</v>
      </c>
      <c r="C1853" s="19">
        <v>0</v>
      </c>
      <c r="D1853" s="19" t="s">
        <v>256</v>
      </c>
      <c r="E1853" s="20">
        <v>27.288550214527898</v>
      </c>
      <c r="F1853" s="20">
        <v>18.085799856358399</v>
      </c>
      <c r="G1853" s="20">
        <v>19.2431963078329</v>
      </c>
      <c r="H1853" s="20">
        <v>24.528554908238601</v>
      </c>
      <c r="I1853" s="20">
        <v>19.596805471340499</v>
      </c>
      <c r="J1853" s="20">
        <v>22.539194014492999</v>
      </c>
      <c r="K1853" s="20">
        <v>23.733123594007299</v>
      </c>
      <c r="L1853" s="20">
        <v>26.5491677121191</v>
      </c>
      <c r="M1853" s="51">
        <v>27.265975863472001</v>
      </c>
    </row>
    <row r="1854" spans="1:13" x14ac:dyDescent="0.35">
      <c r="A1854" s="19" t="str">
        <f>B3&amp;C1830&amp;D1854</f>
        <v>DISTRIBUCION VOLUMEN X CRITERIO (Consumiciones)BATIDOSNIVEL MEDIO ALTO</v>
      </c>
      <c r="B1854" s="19">
        <v>0</v>
      </c>
      <c r="C1854" s="19">
        <v>0</v>
      </c>
      <c r="D1854" s="19" t="s">
        <v>257</v>
      </c>
      <c r="E1854" s="20">
        <v>19.9433240564526</v>
      </c>
      <c r="F1854" s="20">
        <v>17.240144539831299</v>
      </c>
      <c r="G1854" s="20">
        <v>15.462964786060899</v>
      </c>
      <c r="H1854" s="20">
        <v>17.793048468157199</v>
      </c>
      <c r="I1854" s="20">
        <v>12.574632776694401</v>
      </c>
      <c r="J1854" s="20">
        <v>18.6248147355846</v>
      </c>
      <c r="K1854" s="20">
        <v>15.3078288482651</v>
      </c>
      <c r="L1854" s="20">
        <v>17.292952199672001</v>
      </c>
      <c r="M1854" s="51">
        <v>18.876910616540901</v>
      </c>
    </row>
    <row r="1855" spans="1:13" x14ac:dyDescent="0.35">
      <c r="A1855" s="19" t="str">
        <f>B3&amp;C1830&amp;D1855</f>
        <v>DISTRIBUCION VOLUMEN X CRITERIO (Consumiciones)BATIDOSNIVEL MEDIO</v>
      </c>
      <c r="B1855" s="19">
        <v>0</v>
      </c>
      <c r="C1855" s="19">
        <v>0</v>
      </c>
      <c r="D1855" s="19" t="s">
        <v>258</v>
      </c>
      <c r="E1855" s="20">
        <v>22.886729967735601</v>
      </c>
      <c r="F1855" s="20">
        <v>25.725888735902501</v>
      </c>
      <c r="G1855" s="20">
        <v>25.448214100539602</v>
      </c>
      <c r="H1855" s="20">
        <v>26.904770020980301</v>
      </c>
      <c r="I1855" s="20">
        <v>21.553026371613399</v>
      </c>
      <c r="J1855" s="20">
        <v>25.999833616645098</v>
      </c>
      <c r="K1855" s="20">
        <v>23.900118672889999</v>
      </c>
      <c r="L1855" s="20">
        <v>26.878478724629598</v>
      </c>
      <c r="M1855" s="51">
        <v>22.1198535225973</v>
      </c>
    </row>
    <row r="1856" spans="1:13" x14ac:dyDescent="0.35">
      <c r="A1856" s="19" t="str">
        <f>B3&amp;C1830&amp;D1856</f>
        <v>DISTRIBUCION VOLUMEN X CRITERIO (Consumiciones)BATIDOSNIVEL MEDIO BAJO</v>
      </c>
      <c r="B1856" s="19">
        <v>0</v>
      </c>
      <c r="C1856" s="19">
        <v>0</v>
      </c>
      <c r="D1856" s="19" t="s">
        <v>259</v>
      </c>
      <c r="E1856" s="20">
        <v>11.8836672328292</v>
      </c>
      <c r="F1856" s="20">
        <v>16.086459206214901</v>
      </c>
      <c r="G1856" s="20">
        <v>13.687802643375401</v>
      </c>
      <c r="H1856" s="20">
        <v>11.5424953402187</v>
      </c>
      <c r="I1856" s="20">
        <v>15.8312438887159</v>
      </c>
      <c r="J1856" s="20">
        <v>16.127904712176001</v>
      </c>
      <c r="K1856" s="20">
        <v>13.085784386622</v>
      </c>
      <c r="L1856" s="20">
        <v>11.714633693782099</v>
      </c>
      <c r="M1856" s="51">
        <v>14.0471291810931</v>
      </c>
    </row>
    <row r="1857" spans="1:13" x14ac:dyDescent="0.35">
      <c r="A1857" s="19" t="str">
        <f>B3&amp;C1830&amp;D1857</f>
        <v>DISTRIBUCION VOLUMEN X CRITERIO (Consumiciones)BATIDOSHOMBRE</v>
      </c>
      <c r="B1857" s="19">
        <v>0</v>
      </c>
      <c r="C1857" s="19">
        <v>0</v>
      </c>
      <c r="D1857" s="19" t="s">
        <v>21</v>
      </c>
      <c r="E1857" s="20">
        <v>41.593304274868501</v>
      </c>
      <c r="F1857" s="20">
        <v>45.105347980562399</v>
      </c>
      <c r="G1857" s="20">
        <v>44.2375191808135</v>
      </c>
      <c r="H1857" s="20">
        <v>42.119566965141402</v>
      </c>
      <c r="I1857" s="20">
        <v>38.214057455629998</v>
      </c>
      <c r="J1857" s="20">
        <v>34.334508751227702</v>
      </c>
      <c r="K1857" s="20">
        <v>39.218873532481098</v>
      </c>
      <c r="L1857" s="20">
        <v>41.007397477467002</v>
      </c>
      <c r="M1857" s="51">
        <v>42.174043636140297</v>
      </c>
    </row>
    <row r="1858" spans="1:13" x14ac:dyDescent="0.35">
      <c r="A1858" s="19" t="str">
        <f>B3&amp;C1830&amp;D1858</f>
        <v>DISTRIBUCION VOLUMEN X CRITERIO (Consumiciones)BATIDOSMUJER</v>
      </c>
      <c r="B1858" s="19">
        <v>0</v>
      </c>
      <c r="C1858" s="19">
        <v>0</v>
      </c>
      <c r="D1858" s="19" t="s">
        <v>22</v>
      </c>
      <c r="E1858" s="20">
        <v>58.406678672041799</v>
      </c>
      <c r="F1858" s="20">
        <v>54.894652019437601</v>
      </c>
      <c r="G1858" s="20">
        <v>55.7624808191865</v>
      </c>
      <c r="H1858" s="20">
        <v>57.880433034858598</v>
      </c>
      <c r="I1858" s="20">
        <v>61.785924335702298</v>
      </c>
      <c r="J1858" s="20">
        <v>65.665491248772199</v>
      </c>
      <c r="K1858" s="20">
        <v>60.781126467518902</v>
      </c>
      <c r="L1858" s="20">
        <v>58.992602522532998</v>
      </c>
      <c r="M1858" s="51">
        <v>57.825917978796099</v>
      </c>
    </row>
    <row r="1859" spans="1:13" x14ac:dyDescent="0.35">
      <c r="A1859" s="19" t="str">
        <f>B3&amp;C1859&amp;D1859</f>
        <v>DISTRIBUCION VOLUMEN X CRITERIO (Consumiciones)HELADOST.ESPAÑA</v>
      </c>
      <c r="B1859" s="19">
        <v>0</v>
      </c>
      <c r="C1859" s="19" t="s">
        <v>273</v>
      </c>
      <c r="D1859" s="19" t="s">
        <v>36</v>
      </c>
      <c r="E1859" s="20">
        <v>100</v>
      </c>
      <c r="F1859" s="20">
        <v>100</v>
      </c>
      <c r="G1859" s="20">
        <v>100</v>
      </c>
      <c r="H1859" s="20">
        <v>100</v>
      </c>
      <c r="I1859" s="20">
        <v>100</v>
      </c>
      <c r="J1859" s="20">
        <v>100</v>
      </c>
      <c r="K1859" s="20">
        <v>100</v>
      </c>
      <c r="L1859" s="20">
        <v>100</v>
      </c>
      <c r="M1859" s="51">
        <v>100</v>
      </c>
    </row>
    <row r="1860" spans="1:13" x14ac:dyDescent="0.35">
      <c r="A1860" s="19" t="str">
        <f>B3&amp;C1859&amp;D1860</f>
        <v>DISTRIBUCION VOLUMEN X CRITERIO (Consumiciones)HELADOSBCN AM</v>
      </c>
      <c r="B1860" s="19">
        <v>0</v>
      </c>
      <c r="C1860" s="19">
        <v>0</v>
      </c>
      <c r="D1860" s="19" t="s">
        <v>1</v>
      </c>
      <c r="E1860" s="20">
        <v>9.8196560325053497</v>
      </c>
      <c r="F1860" s="20">
        <v>8.9492665613438493</v>
      </c>
      <c r="G1860" s="20">
        <v>7.34631119148266</v>
      </c>
      <c r="H1860" s="20">
        <v>9.8541096168003204</v>
      </c>
      <c r="I1860" s="20">
        <v>9.17711713474357</v>
      </c>
      <c r="J1860" s="20">
        <v>10.6822127538606</v>
      </c>
      <c r="K1860" s="20">
        <v>8.6583158625622705</v>
      </c>
      <c r="L1860" s="20">
        <v>10.516638944850101</v>
      </c>
      <c r="M1860" s="51">
        <v>10.2606015094056</v>
      </c>
    </row>
    <row r="1861" spans="1:13" x14ac:dyDescent="0.35">
      <c r="A1861" s="19" t="str">
        <f>B3&amp;C1859&amp;D1861</f>
        <v>DISTRIBUCION VOLUMEN X CRITERIO (Consumiciones)HELADOSREST.CAT ARAGON</v>
      </c>
      <c r="B1861" s="19">
        <v>0</v>
      </c>
      <c r="C1861" s="19">
        <v>0</v>
      </c>
      <c r="D1861" s="19" t="s">
        <v>2</v>
      </c>
      <c r="E1861" s="20">
        <v>11.5666369834059</v>
      </c>
      <c r="F1861" s="20">
        <v>9.6394973456451591</v>
      </c>
      <c r="G1861" s="20">
        <v>14.4095079820399</v>
      </c>
      <c r="H1861" s="20">
        <v>9.8738944650816993</v>
      </c>
      <c r="I1861" s="20">
        <v>12.802161625118</v>
      </c>
      <c r="J1861" s="20">
        <v>12.0914761055478</v>
      </c>
      <c r="K1861" s="20">
        <v>14.1108125741666</v>
      </c>
      <c r="L1861" s="20">
        <v>11.656522365574601</v>
      </c>
      <c r="M1861" s="51">
        <v>12.245710209139</v>
      </c>
    </row>
    <row r="1862" spans="1:13" x14ac:dyDescent="0.35">
      <c r="A1862" s="19" t="str">
        <f>B3&amp;C1859&amp;D1862</f>
        <v>DISTRIBUCION VOLUMEN X CRITERIO (Consumiciones)HELADOSLEVANTE</v>
      </c>
      <c r="B1862" s="19">
        <v>0</v>
      </c>
      <c r="C1862" s="19">
        <v>0</v>
      </c>
      <c r="D1862" s="19" t="s">
        <v>3</v>
      </c>
      <c r="E1862" s="20">
        <v>19.381866675189102</v>
      </c>
      <c r="F1862" s="20">
        <v>23.327138765024898</v>
      </c>
      <c r="G1862" s="20">
        <v>20.514871859023899</v>
      </c>
      <c r="H1862" s="20">
        <v>18.4951507991669</v>
      </c>
      <c r="I1862" s="20">
        <v>20.075742911200301</v>
      </c>
      <c r="J1862" s="20">
        <v>17.958874671305299</v>
      </c>
      <c r="K1862" s="20">
        <v>21.569234383674601</v>
      </c>
      <c r="L1862" s="20">
        <v>17.739366048640701</v>
      </c>
      <c r="M1862" s="51">
        <v>18.2690196372921</v>
      </c>
    </row>
    <row r="1863" spans="1:13" x14ac:dyDescent="0.35">
      <c r="A1863" s="19" t="str">
        <f>B3&amp;C1859&amp;D1863</f>
        <v>DISTRIBUCION VOLUMEN X CRITERIO (Consumiciones)HELADOSANDALUCIA</v>
      </c>
      <c r="B1863" s="19">
        <v>0</v>
      </c>
      <c r="C1863" s="19">
        <v>0</v>
      </c>
      <c r="D1863" s="19" t="s">
        <v>4</v>
      </c>
      <c r="E1863" s="20">
        <v>20.885972698179302</v>
      </c>
      <c r="F1863" s="20">
        <v>24.264528277433801</v>
      </c>
      <c r="G1863" s="20">
        <v>23.061199202231499</v>
      </c>
      <c r="H1863" s="20">
        <v>23.034762536452899</v>
      </c>
      <c r="I1863" s="20">
        <v>19.116506154415099</v>
      </c>
      <c r="J1863" s="20">
        <v>21.733054246041299</v>
      </c>
      <c r="K1863" s="20">
        <v>21.0364880981775</v>
      </c>
      <c r="L1863" s="20">
        <v>24.629548452593099</v>
      </c>
      <c r="M1863" s="51">
        <v>20.8312018923891</v>
      </c>
    </row>
    <row r="1864" spans="1:13" x14ac:dyDescent="0.35">
      <c r="A1864" s="19" t="str">
        <f>B3&amp;C1859&amp;D1864</f>
        <v>DISTRIBUCION VOLUMEN X CRITERIO (Consumiciones)HELADOSMDD AM</v>
      </c>
      <c r="B1864" s="19">
        <v>0</v>
      </c>
      <c r="C1864" s="19">
        <v>0</v>
      </c>
      <c r="D1864" s="19" t="s">
        <v>5</v>
      </c>
      <c r="E1864" s="20">
        <v>13.8126816768089</v>
      </c>
      <c r="F1864" s="20">
        <v>12.996084310297899</v>
      </c>
      <c r="G1864" s="20">
        <v>13.107746256402301</v>
      </c>
      <c r="H1864" s="20">
        <v>12.896602807110501</v>
      </c>
      <c r="I1864" s="20">
        <v>12.2924563057691</v>
      </c>
      <c r="J1864" s="20">
        <v>12.591985434215401</v>
      </c>
      <c r="K1864" s="20">
        <v>13.1443946134657</v>
      </c>
      <c r="L1864" s="20">
        <v>12.760349605454101</v>
      </c>
      <c r="M1864" s="51">
        <v>14.0836931626178</v>
      </c>
    </row>
    <row r="1865" spans="1:13" x14ac:dyDescent="0.35">
      <c r="A1865" s="19" t="str">
        <f>B3&amp;C1859&amp;D1865</f>
        <v>DISTRIBUCION VOLUMEN X CRITERIO (Consumiciones)HELADOSRTO CENTRO</v>
      </c>
      <c r="B1865" s="19">
        <v>0</v>
      </c>
      <c r="C1865" s="19">
        <v>0</v>
      </c>
      <c r="D1865" s="19" t="s">
        <v>6</v>
      </c>
      <c r="E1865" s="20">
        <v>8.9860963219389305</v>
      </c>
      <c r="F1865" s="20">
        <v>9.4433566475966408</v>
      </c>
      <c r="G1865" s="20">
        <v>7.3889390771189403</v>
      </c>
      <c r="H1865" s="20">
        <v>7.5121691258977501</v>
      </c>
      <c r="I1865" s="20">
        <v>9.3645352221535401</v>
      </c>
      <c r="J1865" s="20">
        <v>9.7992331303915208</v>
      </c>
      <c r="K1865" s="20">
        <v>7.6369940397360896</v>
      </c>
      <c r="L1865" s="20">
        <v>9.2455796558014391</v>
      </c>
      <c r="M1865" s="51">
        <v>8.7123042841587495</v>
      </c>
    </row>
    <row r="1866" spans="1:13" x14ac:dyDescent="0.35">
      <c r="A1866" s="19" t="str">
        <f>B3&amp;C1859&amp;D1866</f>
        <v>DISTRIBUCION VOLUMEN X CRITERIO (Consumiciones)HELADOSNORTE-CENTRO</v>
      </c>
      <c r="B1866" s="19">
        <v>0</v>
      </c>
      <c r="C1866" s="19">
        <v>0</v>
      </c>
      <c r="D1866" s="19" t="s">
        <v>7</v>
      </c>
      <c r="E1866" s="20">
        <v>8.4639856823058306</v>
      </c>
      <c r="F1866" s="20">
        <v>5.47476174470067</v>
      </c>
      <c r="G1866" s="20">
        <v>7.8357638776174303</v>
      </c>
      <c r="H1866" s="20">
        <v>9.7106161597281293</v>
      </c>
      <c r="I1866" s="20">
        <v>8.7786915216089696</v>
      </c>
      <c r="J1866" s="20">
        <v>7.8377424387536498</v>
      </c>
      <c r="K1866" s="20">
        <v>6.3274643513966904</v>
      </c>
      <c r="L1866" s="20">
        <v>7.3438851035499404</v>
      </c>
      <c r="M1866" s="51">
        <v>8.4180527916494601</v>
      </c>
    </row>
    <row r="1867" spans="1:13" x14ac:dyDescent="0.35">
      <c r="A1867" s="19" t="str">
        <f>B3&amp;C1859&amp;D1867</f>
        <v>DISTRIBUCION VOLUMEN X CRITERIO (Consumiciones)HELADOSNOROESTE</v>
      </c>
      <c r="B1867" s="19">
        <v>0</v>
      </c>
      <c r="C1867" s="19">
        <v>0</v>
      </c>
      <c r="D1867" s="19" t="s">
        <v>8</v>
      </c>
      <c r="E1867" s="20">
        <v>7.0831162775157299</v>
      </c>
      <c r="F1867" s="20">
        <v>5.9053852954539998</v>
      </c>
      <c r="G1867" s="20">
        <v>6.3356368015467703</v>
      </c>
      <c r="H1867" s="20">
        <v>8.6226899529930296</v>
      </c>
      <c r="I1867" s="20">
        <v>8.3928030011316004</v>
      </c>
      <c r="J1867" s="20">
        <v>7.3054246041280999</v>
      </c>
      <c r="K1867" s="20">
        <v>7.5163185232073202</v>
      </c>
      <c r="L1867" s="20">
        <v>6.1081217031021504</v>
      </c>
      <c r="M1867" s="51">
        <v>7.1794187661923203</v>
      </c>
    </row>
    <row r="1868" spans="1:13" x14ac:dyDescent="0.35">
      <c r="A1868" s="19" t="str">
        <f>B3&amp;C1859&amp;D1868</f>
        <v>DISTRIBUCION VOLUMEN X CRITERIO (Consumiciones)HELADOS&lt;2MIL</v>
      </c>
      <c r="B1868" s="19">
        <v>0</v>
      </c>
      <c r="C1868" s="19">
        <v>0</v>
      </c>
      <c r="D1868" s="19" t="s">
        <v>9</v>
      </c>
      <c r="E1868" s="20">
        <v>5.21716452709917</v>
      </c>
      <c r="F1868" s="20">
        <v>4.6216052243554202</v>
      </c>
      <c r="G1868" s="20">
        <v>6.2558837012469297</v>
      </c>
      <c r="H1868" s="20">
        <v>4.9576840461201899</v>
      </c>
      <c r="I1868" s="20">
        <v>4.85778205162896</v>
      </c>
      <c r="J1868" s="20">
        <v>4.2836063853909003</v>
      </c>
      <c r="K1868" s="20">
        <v>2.1448461599469701</v>
      </c>
      <c r="L1868" s="20">
        <v>3.4374628233214901</v>
      </c>
      <c r="M1868" s="51">
        <v>4.3910524537228302</v>
      </c>
    </row>
    <row r="1869" spans="1:13" x14ac:dyDescent="0.35">
      <c r="A1869" s="19" t="str">
        <f>B3&amp;C1859&amp;D1869</f>
        <v>DISTRIBUCION VOLUMEN X CRITERIO (Consumiciones)HELADOS2-5MIL</v>
      </c>
      <c r="B1869" s="19">
        <v>0</v>
      </c>
      <c r="C1869" s="19">
        <v>0</v>
      </c>
      <c r="D1869" s="19" t="s">
        <v>10</v>
      </c>
      <c r="E1869" s="20">
        <v>5.1877846360798303</v>
      </c>
      <c r="F1869" s="20">
        <v>6.5525901038739702</v>
      </c>
      <c r="G1869" s="20">
        <v>7.9183831173304</v>
      </c>
      <c r="H1869" s="20">
        <v>5.6609179758268899</v>
      </c>
      <c r="I1869" s="20">
        <v>5.51497062074219</v>
      </c>
      <c r="J1869" s="20">
        <v>5.0827346042296302</v>
      </c>
      <c r="K1869" s="20">
        <v>3.6740997876571799</v>
      </c>
      <c r="L1869" s="20">
        <v>5.4671070931023698</v>
      </c>
      <c r="M1869" s="51">
        <v>4.8342995531859003</v>
      </c>
    </row>
    <row r="1870" spans="1:13" x14ac:dyDescent="0.35">
      <c r="A1870" s="19" t="str">
        <f>B3&amp;C1859&amp;D1870</f>
        <v>DISTRIBUCION VOLUMEN X CRITERIO (Consumiciones)HELADOS5-10MIL</v>
      </c>
      <c r="B1870" s="19">
        <v>0</v>
      </c>
      <c r="C1870" s="19">
        <v>0</v>
      </c>
      <c r="D1870" s="19" t="s">
        <v>11</v>
      </c>
      <c r="E1870" s="20">
        <v>7.4777411861779601</v>
      </c>
      <c r="F1870" s="20">
        <v>5.5127817919102498</v>
      </c>
      <c r="G1870" s="20">
        <v>8.6080934393118707</v>
      </c>
      <c r="H1870" s="20">
        <v>6.6120046529099703</v>
      </c>
      <c r="I1870" s="20">
        <v>7.1427431602770497</v>
      </c>
      <c r="J1870" s="20">
        <v>9.6800502221755895</v>
      </c>
      <c r="K1870" s="20">
        <v>12.161635683170701</v>
      </c>
      <c r="L1870" s="20">
        <v>9.0867871899581694</v>
      </c>
      <c r="M1870" s="51">
        <v>7.7278939661322399</v>
      </c>
    </row>
    <row r="1871" spans="1:13" x14ac:dyDescent="0.35">
      <c r="A1871" s="19" t="str">
        <f>B3&amp;C1859&amp;D1871</f>
        <v>DISTRIBUCION VOLUMEN X CRITERIO (Consumiciones)HELADOS10-30MIL</v>
      </c>
      <c r="B1871" s="19">
        <v>0</v>
      </c>
      <c r="C1871" s="19">
        <v>0</v>
      </c>
      <c r="D1871" s="19" t="s">
        <v>12</v>
      </c>
      <c r="E1871" s="20">
        <v>16.307201410850698</v>
      </c>
      <c r="F1871" s="20">
        <v>14.271266007318999</v>
      </c>
      <c r="G1871" s="20">
        <v>13.338185448720999</v>
      </c>
      <c r="H1871" s="20">
        <v>17.444057105214899</v>
      </c>
      <c r="I1871" s="20">
        <v>16.795860469859999</v>
      </c>
      <c r="J1871" s="20">
        <v>15.3205250992429</v>
      </c>
      <c r="K1871" s="20">
        <v>13.862368482878599</v>
      </c>
      <c r="L1871" s="20">
        <v>17.5726957332501</v>
      </c>
      <c r="M1871" s="51">
        <v>19.096046258401199</v>
      </c>
    </row>
    <row r="1872" spans="1:13" x14ac:dyDescent="0.35">
      <c r="A1872" s="19" t="str">
        <f>B3&amp;C1859&amp;D1872</f>
        <v>DISTRIBUCION VOLUMEN X CRITERIO (Consumiciones)HELADOS30-100MIL</v>
      </c>
      <c r="B1872" s="19">
        <v>0</v>
      </c>
      <c r="C1872" s="19">
        <v>0</v>
      </c>
      <c r="D1872" s="19" t="s">
        <v>13</v>
      </c>
      <c r="E1872" s="20">
        <v>23.771875667328601</v>
      </c>
      <c r="F1872" s="20">
        <v>26.5518094670031</v>
      </c>
      <c r="G1872" s="20">
        <v>22.370887149323501</v>
      </c>
      <c r="H1872" s="20">
        <v>21.572894682241699</v>
      </c>
      <c r="I1872" s="20">
        <v>21.989179385883698</v>
      </c>
      <c r="J1872" s="20">
        <v>25.118299620626299</v>
      </c>
      <c r="K1872" s="20">
        <v>25.4717033365806</v>
      </c>
      <c r="L1872" s="20">
        <v>24.0437500668226</v>
      </c>
      <c r="M1872" s="51">
        <v>22.049066947020599</v>
      </c>
    </row>
    <row r="1873" spans="1:13" x14ac:dyDescent="0.35">
      <c r="A1873" s="19" t="str">
        <f>B3&amp;C1859&amp;D1873</f>
        <v>DISTRIBUCION VOLUMEN X CRITERIO (Consumiciones)HELADOS100-200MIL</v>
      </c>
      <c r="B1873" s="19">
        <v>0</v>
      </c>
      <c r="C1873" s="19">
        <v>0</v>
      </c>
      <c r="D1873" s="19" t="s">
        <v>14</v>
      </c>
      <c r="E1873" s="20">
        <v>10.825715194681999</v>
      </c>
      <c r="F1873" s="20">
        <v>9.6749897967729392</v>
      </c>
      <c r="G1873" s="20">
        <v>9.2345665914239099</v>
      </c>
      <c r="H1873" s="20">
        <v>9.6402372669537506</v>
      </c>
      <c r="I1873" s="20">
        <v>8.7447227304358606</v>
      </c>
      <c r="J1873" s="20">
        <v>8.5814435152815491</v>
      </c>
      <c r="K1873" s="20">
        <v>9.1314744732207096</v>
      </c>
      <c r="L1873" s="20">
        <v>10.543240687989799</v>
      </c>
      <c r="M1873" s="51">
        <v>9.6120376975932107</v>
      </c>
    </row>
    <row r="1874" spans="1:13" x14ac:dyDescent="0.35">
      <c r="A1874" s="19" t="str">
        <f>B3&amp;C1859&amp;D1874</f>
        <v>DISTRIBUCION VOLUMEN X CRITERIO (Consumiciones)HELADOS200-500MIL</v>
      </c>
      <c r="B1874" s="19">
        <v>0</v>
      </c>
      <c r="C1874" s="19">
        <v>0</v>
      </c>
      <c r="D1874" s="19" t="s">
        <v>15</v>
      </c>
      <c r="E1874" s="20">
        <v>14.053341255325901</v>
      </c>
      <c r="F1874" s="20">
        <v>11.7263632818732</v>
      </c>
      <c r="G1874" s="20">
        <v>15.2695477437861</v>
      </c>
      <c r="H1874" s="20">
        <v>17.288566919455398</v>
      </c>
      <c r="I1874" s="20">
        <v>17.1034667454831</v>
      </c>
      <c r="J1874" s="20">
        <v>17.8524943567737</v>
      </c>
      <c r="K1874" s="20">
        <v>14.0793726683816</v>
      </c>
      <c r="L1874" s="20">
        <v>12.7822266753625</v>
      </c>
      <c r="M1874" s="51">
        <v>14.040678857056999</v>
      </c>
    </row>
    <row r="1875" spans="1:13" x14ac:dyDescent="0.35">
      <c r="A1875" s="19" t="str">
        <f>B3&amp;C1859&amp;D1875</f>
        <v>DISTRIBUCION VOLUMEN X CRITERIO (Consumiciones)HELADOS&gt;500MIL</v>
      </c>
      <c r="B1875" s="19">
        <v>0</v>
      </c>
      <c r="C1875" s="19">
        <v>0</v>
      </c>
      <c r="D1875" s="19" t="s">
        <v>16</v>
      </c>
      <c r="E1875" s="20">
        <v>17.159188470304901</v>
      </c>
      <c r="F1875" s="20">
        <v>21.088613274388901</v>
      </c>
      <c r="G1875" s="20">
        <v>17.004436973831801</v>
      </c>
      <c r="H1875" s="20">
        <v>16.8236388635334</v>
      </c>
      <c r="I1875" s="20">
        <v>17.851279692338199</v>
      </c>
      <c r="J1875" s="20">
        <v>14.080849580522999</v>
      </c>
      <c r="K1875" s="20">
        <v>19.474518861698801</v>
      </c>
      <c r="L1875" s="20">
        <v>17.066728033112099</v>
      </c>
      <c r="M1875" s="51">
        <v>18.248924266886899</v>
      </c>
    </row>
    <row r="1876" spans="1:13" x14ac:dyDescent="0.35">
      <c r="A1876" s="19" t="str">
        <f>B3&amp;C1859&amp;D1876</f>
        <v>DISTRIBUCION VOLUMEN X CRITERIO (Consumiciones)HELADOSDE 15 A 19 AÑOS</v>
      </c>
      <c r="B1876" s="19">
        <v>0</v>
      </c>
      <c r="C1876" s="19">
        <v>0</v>
      </c>
      <c r="D1876" s="19" t="s">
        <v>39</v>
      </c>
      <c r="E1876" s="20">
        <v>3.6002195011759501</v>
      </c>
      <c r="F1876" s="20">
        <v>3.8099588801422999</v>
      </c>
      <c r="G1876" s="20">
        <v>3.45904706406772</v>
      </c>
      <c r="H1876" s="20">
        <v>3.6471658201056298</v>
      </c>
      <c r="I1876" s="20">
        <v>3.5844054386143802</v>
      </c>
      <c r="J1876" s="20">
        <v>8.4889453681549405</v>
      </c>
      <c r="K1876" s="20">
        <v>4.4048677234425604</v>
      </c>
      <c r="L1876" s="20">
        <v>3.8459569847692099</v>
      </c>
      <c r="M1876" s="51">
        <v>4.1111733563624098</v>
      </c>
    </row>
    <row r="1877" spans="1:13" x14ac:dyDescent="0.35">
      <c r="A1877" s="19" t="str">
        <f>B3&amp;C1859&amp;D1877</f>
        <v>DISTRIBUCION VOLUMEN X CRITERIO (Consumiciones)HELADOSDE 20 A 24 AÑOS</v>
      </c>
      <c r="B1877" s="19">
        <v>0</v>
      </c>
      <c r="C1877" s="19">
        <v>0</v>
      </c>
      <c r="D1877" s="19" t="s">
        <v>40</v>
      </c>
      <c r="E1877" s="20">
        <v>3.60037639149364</v>
      </c>
      <c r="F1877" s="20">
        <v>6.2508209003016804</v>
      </c>
      <c r="G1877" s="20">
        <v>4.0046341198853899</v>
      </c>
      <c r="H1877" s="20">
        <v>5.1860982518922896</v>
      </c>
      <c r="I1877" s="20">
        <v>3.6500895357945402</v>
      </c>
      <c r="J1877" s="20">
        <v>5.1355220365024499</v>
      </c>
      <c r="K1877" s="20">
        <v>7.3766309170546096</v>
      </c>
      <c r="L1877" s="20">
        <v>4.83783288878299</v>
      </c>
      <c r="M1877" s="51">
        <v>4.2437554913077804</v>
      </c>
    </row>
    <row r="1878" spans="1:13" x14ac:dyDescent="0.35">
      <c r="A1878" s="19" t="str">
        <f>B3&amp;C1859&amp;D1878</f>
        <v>DISTRIBUCION VOLUMEN X CRITERIO (Consumiciones)HELADOSDE 25 A 34 AÑOS</v>
      </c>
      <c r="B1878" s="19">
        <v>0</v>
      </c>
      <c r="C1878" s="19">
        <v>0</v>
      </c>
      <c r="D1878" s="19" t="s">
        <v>41</v>
      </c>
      <c r="E1878" s="20">
        <v>9.1117901621054695</v>
      </c>
      <c r="F1878" s="20">
        <v>8.2095032307376901</v>
      </c>
      <c r="G1878" s="20">
        <v>11.061465230641099</v>
      </c>
      <c r="H1878" s="20">
        <v>9.0421399272544303</v>
      </c>
      <c r="I1878" s="20">
        <v>8.1434973284961103</v>
      </c>
      <c r="J1878" s="20">
        <v>8.2434286449149994</v>
      </c>
      <c r="K1878" s="20">
        <v>9.7365430170038891</v>
      </c>
      <c r="L1878" s="20">
        <v>7.5407396998644503</v>
      </c>
      <c r="M1878" s="51">
        <v>8.0878534149363599</v>
      </c>
    </row>
    <row r="1879" spans="1:13" x14ac:dyDescent="0.35">
      <c r="A1879" s="19" t="str">
        <f>B3&amp;C1859&amp;D1879</f>
        <v>DISTRIBUCION VOLUMEN X CRITERIO (Consumiciones)HELADOSDE 35 A 49 AÑOS</v>
      </c>
      <c r="B1879" s="19">
        <v>0</v>
      </c>
      <c r="C1879" s="19">
        <v>0</v>
      </c>
      <c r="D1879" s="19" t="s">
        <v>42</v>
      </c>
      <c r="E1879" s="20">
        <v>32.808736175856602</v>
      </c>
      <c r="F1879" s="20">
        <v>35.200489148579102</v>
      </c>
      <c r="G1879" s="20">
        <v>30.330690731681099</v>
      </c>
      <c r="H1879" s="20">
        <v>34.210124374001502</v>
      </c>
      <c r="I1879" s="20">
        <v>31.605275153452801</v>
      </c>
      <c r="J1879" s="20">
        <v>30.815440273176101</v>
      </c>
      <c r="K1879" s="20">
        <v>32.3118768321863</v>
      </c>
      <c r="L1879" s="20">
        <v>34.347729500917403</v>
      </c>
      <c r="M1879" s="51">
        <v>30.117433259490099</v>
      </c>
    </row>
    <row r="1880" spans="1:13" x14ac:dyDescent="0.35">
      <c r="A1880" s="19" t="str">
        <f>B3&amp;C1859&amp;D1880</f>
        <v>DISTRIBUCION VOLUMEN X CRITERIO (Consumiciones)HELADOSDE 50 A 59 AÑOS</v>
      </c>
      <c r="B1880" s="19">
        <v>0</v>
      </c>
      <c r="C1880" s="19">
        <v>0</v>
      </c>
      <c r="D1880" s="19" t="s">
        <v>43</v>
      </c>
      <c r="E1880" s="20">
        <v>21.345378054821499</v>
      </c>
      <c r="F1880" s="20">
        <v>21.324520978858001</v>
      </c>
      <c r="G1880" s="20">
        <v>22.5851112766751</v>
      </c>
      <c r="H1880" s="20">
        <v>21.793850440278302</v>
      </c>
      <c r="I1880" s="20">
        <v>23.3366150404871</v>
      </c>
      <c r="J1880" s="20">
        <v>23.724353355646802</v>
      </c>
      <c r="K1880" s="20">
        <v>20.8190087974872</v>
      </c>
      <c r="L1880" s="20">
        <v>23.717112905604498</v>
      </c>
      <c r="M1880" s="51">
        <v>24.691262719183001</v>
      </c>
    </row>
    <row r="1881" spans="1:13" x14ac:dyDescent="0.35">
      <c r="A1881" s="19" t="str">
        <f>B3&amp;C1859&amp;D1881</f>
        <v>DISTRIBUCION VOLUMEN X CRITERIO (Consumiciones)HELADOSDE 60 A 75 AÑOS</v>
      </c>
      <c r="B1881" s="19">
        <v>0</v>
      </c>
      <c r="C1881" s="19">
        <v>0</v>
      </c>
      <c r="D1881" s="19" t="s">
        <v>44</v>
      </c>
      <c r="E1881" s="20">
        <v>29.533505525299301</v>
      </c>
      <c r="F1881" s="20">
        <v>25.204725808878099</v>
      </c>
      <c r="G1881" s="20">
        <v>28.559040492532599</v>
      </c>
      <c r="H1881" s="20">
        <v>26.120612112930498</v>
      </c>
      <c r="I1881" s="20">
        <v>29.680134154523302</v>
      </c>
      <c r="J1881" s="20">
        <v>23.592313705848301</v>
      </c>
      <c r="K1881" s="20">
        <v>25.351091418147799</v>
      </c>
      <c r="L1881" s="20">
        <v>25.7106398996278</v>
      </c>
      <c r="M1881" s="51">
        <v>28.7485300191492</v>
      </c>
    </row>
    <row r="1882" spans="1:13" x14ac:dyDescent="0.35">
      <c r="A1882" s="19" t="str">
        <f>B3&amp;C1859&amp;D1882</f>
        <v>DISTRIBUCION VOLUMEN X CRITERIO (Consumiciones)HELADOSNIVEL ALTO</v>
      </c>
      <c r="B1882" s="19">
        <v>0</v>
      </c>
      <c r="C1882" s="19">
        <v>0</v>
      </c>
      <c r="D1882" s="19" t="s">
        <v>256</v>
      </c>
      <c r="E1882" s="20">
        <v>23.999751590330298</v>
      </c>
      <c r="F1882" s="20">
        <v>22.991949966481901</v>
      </c>
      <c r="G1882" s="20">
        <v>20.2008831193098</v>
      </c>
      <c r="H1882" s="20">
        <v>22.0676444310559</v>
      </c>
      <c r="I1882" s="20">
        <v>28.538072312729401</v>
      </c>
      <c r="J1882" s="20">
        <v>21.735670266373798</v>
      </c>
      <c r="K1882" s="20">
        <v>24.121467125770099</v>
      </c>
      <c r="L1882" s="20">
        <v>24.416581770194501</v>
      </c>
      <c r="M1882" s="51">
        <v>27.8031915293057</v>
      </c>
    </row>
    <row r="1883" spans="1:13" x14ac:dyDescent="0.35">
      <c r="A1883" s="19" t="str">
        <f>B3&amp;C1859&amp;D1883</f>
        <v>DISTRIBUCION VOLUMEN X CRITERIO (Consumiciones)HELADOSNIVEL MEDIO ALTO</v>
      </c>
      <c r="B1883" s="19">
        <v>0</v>
      </c>
      <c r="C1883" s="19">
        <v>0</v>
      </c>
      <c r="D1883" s="19" t="s">
        <v>257</v>
      </c>
      <c r="E1883" s="20">
        <v>18.207397378479001</v>
      </c>
      <c r="F1883" s="20">
        <v>14.2590410823417</v>
      </c>
      <c r="G1883" s="20">
        <v>15.556624859563099</v>
      </c>
      <c r="H1883" s="20">
        <v>15.705249767263799</v>
      </c>
      <c r="I1883" s="20">
        <v>14.236337032018501</v>
      </c>
      <c r="J1883" s="20">
        <v>16.722451410722002</v>
      </c>
      <c r="K1883" s="20">
        <v>13.628462168111501</v>
      </c>
      <c r="L1883" s="20">
        <v>16.931099024500899</v>
      </c>
      <c r="M1883" s="51">
        <v>14.878864566515199</v>
      </c>
    </row>
    <row r="1884" spans="1:13" x14ac:dyDescent="0.35">
      <c r="A1884" s="19" t="str">
        <f>B3&amp;C1859&amp;D1884</f>
        <v>DISTRIBUCION VOLUMEN X CRITERIO (Consumiciones)HELADOSNIVEL MEDIO</v>
      </c>
      <c r="B1884" s="19">
        <v>0</v>
      </c>
      <c r="C1884" s="19">
        <v>0</v>
      </c>
      <c r="D1884" s="19" t="s">
        <v>258</v>
      </c>
      <c r="E1884" s="20">
        <v>23.859356546321099</v>
      </c>
      <c r="F1884" s="20">
        <v>28.3097089626587</v>
      </c>
      <c r="G1884" s="20">
        <v>25.9816408727315</v>
      </c>
      <c r="H1884" s="20">
        <v>26.806132985393401</v>
      </c>
      <c r="I1884" s="20">
        <v>24.6772930148204</v>
      </c>
      <c r="J1884" s="20">
        <v>29.814110265426201</v>
      </c>
      <c r="K1884" s="20">
        <v>29.214028542825499</v>
      </c>
      <c r="L1884" s="20">
        <v>26.043233814812201</v>
      </c>
      <c r="M1884" s="51">
        <v>24.460669094732101</v>
      </c>
    </row>
    <row r="1885" spans="1:13" x14ac:dyDescent="0.35">
      <c r="A1885" s="19" t="str">
        <f>B3&amp;C1859&amp;D1885</f>
        <v>DISTRIBUCION VOLUMEN X CRITERIO (Consumiciones)HELADOSNIVEL MEDIO BAJO</v>
      </c>
      <c r="B1885" s="19">
        <v>0</v>
      </c>
      <c r="C1885" s="19">
        <v>0</v>
      </c>
      <c r="D1885" s="19" t="s">
        <v>259</v>
      </c>
      <c r="E1885" s="20">
        <v>13.7848626991817</v>
      </c>
      <c r="F1885" s="20">
        <v>14.3857619413757</v>
      </c>
      <c r="G1885" s="20">
        <v>19.4756429613713</v>
      </c>
      <c r="H1885" s="20">
        <v>14.1258614567625</v>
      </c>
      <c r="I1885" s="20">
        <v>14.532821581283301</v>
      </c>
      <c r="J1885" s="20">
        <v>12.6048726339907</v>
      </c>
      <c r="K1885" s="20">
        <v>19.179910034881701</v>
      </c>
      <c r="L1885" s="20">
        <v>14.222062357201199</v>
      </c>
      <c r="M1885" s="51">
        <v>13.182765741749</v>
      </c>
    </row>
    <row r="1886" spans="1:13" x14ac:dyDescent="0.35">
      <c r="A1886" s="19" t="str">
        <f>B3&amp;C1859&amp;D1886</f>
        <v>DISTRIBUCION VOLUMEN X CRITERIO (Consumiciones)HELADOSHOMBRE</v>
      </c>
      <c r="B1886" s="19">
        <v>0</v>
      </c>
      <c r="C1886" s="19">
        <v>0</v>
      </c>
      <c r="D1886" s="19" t="s">
        <v>21</v>
      </c>
      <c r="E1886" s="20">
        <v>45.8883333163853</v>
      </c>
      <c r="F1886" s="20">
        <v>47.676411616937699</v>
      </c>
      <c r="G1886" s="20">
        <v>45.720861773696903</v>
      </c>
      <c r="H1886" s="20">
        <v>43.325521017639602</v>
      </c>
      <c r="I1886" s="20">
        <v>47.128242593783597</v>
      </c>
      <c r="J1886" s="20">
        <v>41.2584309969643</v>
      </c>
      <c r="K1886" s="20">
        <v>45.3540094484324</v>
      </c>
      <c r="L1886" s="20">
        <v>46.950761403832097</v>
      </c>
      <c r="M1886" s="51">
        <v>46.494844741486098</v>
      </c>
    </row>
    <row r="1887" spans="1:13" x14ac:dyDescent="0.35">
      <c r="A1887" s="19" t="str">
        <f>B3&amp;C1859&amp;D1887</f>
        <v>DISTRIBUCION VOLUMEN X CRITERIO (Consumiciones)HELADOSMUJER</v>
      </c>
      <c r="B1887" s="19">
        <v>0</v>
      </c>
      <c r="C1887" s="19">
        <v>0</v>
      </c>
      <c r="D1887" s="19" t="s">
        <v>22</v>
      </c>
      <c r="E1887" s="20">
        <v>54.111673947055301</v>
      </c>
      <c r="F1887" s="20">
        <v>52.323588383062301</v>
      </c>
      <c r="G1887" s="20">
        <v>54.279098638742099</v>
      </c>
      <c r="H1887" s="20">
        <v>56.674478982360398</v>
      </c>
      <c r="I1887" s="20">
        <v>52.871764344286497</v>
      </c>
      <c r="J1887" s="20">
        <v>58.7415690030357</v>
      </c>
      <c r="K1887" s="20">
        <v>54.646027962212301</v>
      </c>
      <c r="L1887" s="20">
        <v>53.049238596167903</v>
      </c>
      <c r="M1887" s="51">
        <v>53.505155258513902</v>
      </c>
    </row>
    <row r="1888" spans="1:13" x14ac:dyDescent="0.35">
      <c r="A1888" s="19" t="str">
        <f>B3&amp;C1888&amp;D1888</f>
        <v>DISTRIBUCION VOLUMEN X CRITERIO (Consumiciones)GALLETAST.ESPAÑA</v>
      </c>
      <c r="B1888" s="19">
        <v>0</v>
      </c>
      <c r="C1888" s="19" t="s">
        <v>274</v>
      </c>
      <c r="D1888" s="19" t="s">
        <v>36</v>
      </c>
      <c r="E1888" s="20">
        <v>100</v>
      </c>
      <c r="F1888" s="20">
        <v>100</v>
      </c>
      <c r="G1888" s="20">
        <v>100</v>
      </c>
      <c r="H1888" s="20">
        <v>100</v>
      </c>
      <c r="I1888" s="20">
        <v>100</v>
      </c>
      <c r="J1888" s="20">
        <v>100</v>
      </c>
      <c r="K1888" s="20">
        <v>100</v>
      </c>
      <c r="L1888" s="20">
        <v>100</v>
      </c>
      <c r="M1888" s="51">
        <v>100</v>
      </c>
    </row>
    <row r="1889" spans="1:13" x14ac:dyDescent="0.35">
      <c r="A1889" s="19" t="str">
        <f>B3&amp;C1888&amp;D1889</f>
        <v>DISTRIBUCION VOLUMEN X CRITERIO (Consumiciones)GALLETASBCN AM</v>
      </c>
      <c r="B1889" s="19">
        <v>0</v>
      </c>
      <c r="C1889" s="19">
        <v>0</v>
      </c>
      <c r="D1889" s="19" t="s">
        <v>1</v>
      </c>
      <c r="E1889" s="20">
        <v>12.685813550619301</v>
      </c>
      <c r="F1889" s="20">
        <v>13.3296386391258</v>
      </c>
      <c r="G1889" s="20">
        <v>18.420386833460402</v>
      </c>
      <c r="H1889" s="20">
        <v>17.900159877542301</v>
      </c>
      <c r="I1889" s="20">
        <v>15.313719144212101</v>
      </c>
      <c r="J1889" s="20">
        <v>16.6639881763939</v>
      </c>
      <c r="K1889" s="20">
        <v>15.7963599580728</v>
      </c>
      <c r="L1889" s="20">
        <v>15.075785036713899</v>
      </c>
      <c r="M1889" s="51">
        <v>13.717840088975899</v>
      </c>
    </row>
    <row r="1890" spans="1:13" x14ac:dyDescent="0.35">
      <c r="A1890" s="19" t="str">
        <f>B3&amp;C1888&amp;D1890</f>
        <v>DISTRIBUCION VOLUMEN X CRITERIO (Consumiciones)GALLETASREST.CAT ARAGON</v>
      </c>
      <c r="B1890" s="19">
        <v>0</v>
      </c>
      <c r="C1890" s="19">
        <v>0</v>
      </c>
      <c r="D1890" s="19" t="s">
        <v>2</v>
      </c>
      <c r="E1890" s="20">
        <v>10.001161289703401</v>
      </c>
      <c r="F1890" s="20">
        <v>11.192840726861901</v>
      </c>
      <c r="G1890" s="20">
        <v>9.8762090231738995</v>
      </c>
      <c r="H1890" s="20">
        <v>13.647170680372099</v>
      </c>
      <c r="I1890" s="20">
        <v>10.517140746928799</v>
      </c>
      <c r="J1890" s="20">
        <v>19.397765189999198</v>
      </c>
      <c r="K1890" s="20">
        <v>23.925355277506998</v>
      </c>
      <c r="L1890" s="20">
        <v>26.572242393270098</v>
      </c>
      <c r="M1890" s="51">
        <v>19.025817395911201</v>
      </c>
    </row>
    <row r="1891" spans="1:13" x14ac:dyDescent="0.35">
      <c r="A1891" s="19" t="str">
        <f>B3&amp;C1888&amp;D1891</f>
        <v>DISTRIBUCION VOLUMEN X CRITERIO (Consumiciones)GALLETASLEVANTE</v>
      </c>
      <c r="B1891" s="19">
        <v>0</v>
      </c>
      <c r="C1891" s="19">
        <v>0</v>
      </c>
      <c r="D1891" s="19" t="s">
        <v>3</v>
      </c>
      <c r="E1891" s="20">
        <v>12.7721328860928</v>
      </c>
      <c r="F1891" s="20">
        <v>14.635761726494801</v>
      </c>
      <c r="G1891" s="20">
        <v>14.5503749245946</v>
      </c>
      <c r="H1891" s="20">
        <v>10.4067754149567</v>
      </c>
      <c r="I1891" s="20">
        <v>10.715329624783701</v>
      </c>
      <c r="J1891" s="20">
        <v>8.5395022572367996</v>
      </c>
      <c r="K1891" s="20">
        <v>9.3996056499080094</v>
      </c>
      <c r="L1891" s="20">
        <v>10.0531346996825</v>
      </c>
      <c r="M1891" s="51">
        <v>12.388438044916001</v>
      </c>
    </row>
    <row r="1892" spans="1:13" x14ac:dyDescent="0.35">
      <c r="A1892" s="19" t="str">
        <f>B3&amp;C1888&amp;D1892</f>
        <v>DISTRIBUCION VOLUMEN X CRITERIO (Consumiciones)GALLETASANDALUCIA</v>
      </c>
      <c r="B1892" s="19">
        <v>0</v>
      </c>
      <c r="C1892" s="19">
        <v>0</v>
      </c>
      <c r="D1892" s="19" t="s">
        <v>4</v>
      </c>
      <c r="E1892" s="20">
        <v>15.3466833662045</v>
      </c>
      <c r="F1892" s="20">
        <v>16.194732542167401</v>
      </c>
      <c r="G1892" s="20">
        <v>14.0792398781972</v>
      </c>
      <c r="H1892" s="20">
        <v>10.048791745939701</v>
      </c>
      <c r="I1892" s="20">
        <v>14.388776243152501</v>
      </c>
      <c r="J1892" s="20">
        <v>9.11816919662248</v>
      </c>
      <c r="K1892" s="20">
        <v>9.2148833360616909</v>
      </c>
      <c r="L1892" s="20">
        <v>9.3132590140814404</v>
      </c>
      <c r="M1892" s="51">
        <v>12.8127751990204</v>
      </c>
    </row>
    <row r="1893" spans="1:13" x14ac:dyDescent="0.35">
      <c r="A1893" s="19" t="str">
        <f>B3&amp;C1888&amp;D1893</f>
        <v>DISTRIBUCION VOLUMEN X CRITERIO (Consumiciones)GALLETASMDD AM</v>
      </c>
      <c r="B1893" s="19">
        <v>0</v>
      </c>
      <c r="C1893" s="19">
        <v>0</v>
      </c>
      <c r="D1893" s="19" t="s">
        <v>5</v>
      </c>
      <c r="E1893" s="20">
        <v>12.9588126052719</v>
      </c>
      <c r="F1893" s="20">
        <v>17.613559520074599</v>
      </c>
      <c r="G1893" s="20">
        <v>15.586761770253499</v>
      </c>
      <c r="H1893" s="20">
        <v>12.641441324153</v>
      </c>
      <c r="I1893" s="20">
        <v>13.7631452041961</v>
      </c>
      <c r="J1893" s="20">
        <v>12.1125524718377</v>
      </c>
      <c r="K1893" s="20">
        <v>12.750473798360201</v>
      </c>
      <c r="L1893" s="20">
        <v>12.170619333701801</v>
      </c>
      <c r="M1893" s="51">
        <v>15.6133320000982</v>
      </c>
    </row>
    <row r="1894" spans="1:13" x14ac:dyDescent="0.35">
      <c r="A1894" s="19" t="str">
        <f>B3&amp;C1888&amp;D1894</f>
        <v>DISTRIBUCION VOLUMEN X CRITERIO (Consumiciones)GALLETASRTO CENTRO</v>
      </c>
      <c r="B1894" s="19">
        <v>0</v>
      </c>
      <c r="C1894" s="19">
        <v>0</v>
      </c>
      <c r="D1894" s="19" t="s">
        <v>6</v>
      </c>
      <c r="E1894" s="20">
        <v>10.8946825408251</v>
      </c>
      <c r="F1894" s="20">
        <v>11.082021751390901</v>
      </c>
      <c r="G1894" s="20">
        <v>9.5734296583423504</v>
      </c>
      <c r="H1894" s="20">
        <v>10.697997141732801</v>
      </c>
      <c r="I1894" s="20">
        <v>11.4346241336037</v>
      </c>
      <c r="J1894" s="20">
        <v>9.2377745403651996</v>
      </c>
      <c r="K1894" s="20">
        <v>7.9207300933425504</v>
      </c>
      <c r="L1894" s="20">
        <v>7.7200895713371702</v>
      </c>
      <c r="M1894" s="51">
        <v>5.0791292571424602</v>
      </c>
    </row>
    <row r="1895" spans="1:13" x14ac:dyDescent="0.35">
      <c r="A1895" s="19" t="str">
        <f>B3&amp;C1888&amp;D1895</f>
        <v>DISTRIBUCION VOLUMEN X CRITERIO (Consumiciones)GALLETASNORTE-CENTRO</v>
      </c>
      <c r="B1895" s="19">
        <v>0</v>
      </c>
      <c r="C1895" s="19">
        <v>0</v>
      </c>
      <c r="D1895" s="19" t="s">
        <v>7</v>
      </c>
      <c r="E1895" s="20">
        <v>18.556142598697601</v>
      </c>
      <c r="F1895" s="20">
        <v>9.5798444962320097</v>
      </c>
      <c r="G1895" s="20">
        <v>10.8493661604998</v>
      </c>
      <c r="H1895" s="20">
        <v>17.046398021108601</v>
      </c>
      <c r="I1895" s="20">
        <v>15.4088486991031</v>
      </c>
      <c r="J1895" s="20">
        <v>19.216825796004802</v>
      </c>
      <c r="K1895" s="20">
        <v>15.1022239814048</v>
      </c>
      <c r="L1895" s="20">
        <v>10.8436185869438</v>
      </c>
      <c r="M1895" s="51">
        <v>14.2162068759846</v>
      </c>
    </row>
    <row r="1896" spans="1:13" x14ac:dyDescent="0.35">
      <c r="A1896" s="19" t="str">
        <f>B3&amp;C1888&amp;D1896</f>
        <v>DISTRIBUCION VOLUMEN X CRITERIO (Consumiciones)GALLETASNOROESTE</v>
      </c>
      <c r="B1896" s="19">
        <v>0</v>
      </c>
      <c r="C1896" s="19">
        <v>0</v>
      </c>
      <c r="D1896" s="19" t="s">
        <v>8</v>
      </c>
      <c r="E1896" s="20">
        <v>6.78453181309954</v>
      </c>
      <c r="F1896" s="20">
        <v>6.3715890972556402</v>
      </c>
      <c r="G1896" s="20">
        <v>7.0642305785376998</v>
      </c>
      <c r="H1896" s="20">
        <v>7.61122437003218</v>
      </c>
      <c r="I1896" s="20">
        <v>8.4584328012090104</v>
      </c>
      <c r="J1896" s="20">
        <v>5.7134181058619697</v>
      </c>
      <c r="K1896" s="20">
        <v>5.8903784930157999</v>
      </c>
      <c r="L1896" s="20">
        <v>8.2512285851809199</v>
      </c>
      <c r="M1896" s="51">
        <v>7.1464874518018</v>
      </c>
    </row>
    <row r="1897" spans="1:13" x14ac:dyDescent="0.35">
      <c r="A1897" s="19" t="str">
        <f>B3&amp;C1888&amp;D1897</f>
        <v>DISTRIBUCION VOLUMEN X CRITERIO (Consumiciones)GALLETAS&lt;2MIL</v>
      </c>
      <c r="B1897" s="19">
        <v>0</v>
      </c>
      <c r="C1897" s="19">
        <v>0</v>
      </c>
      <c r="D1897" s="19" t="s">
        <v>9</v>
      </c>
      <c r="E1897" s="20">
        <v>4.3766542379876103</v>
      </c>
      <c r="F1897" s="20">
        <v>8.1714874797477997</v>
      </c>
      <c r="G1897" s="20">
        <v>8.4455229502833902</v>
      </c>
      <c r="H1897" s="20">
        <v>1.1547370009497999</v>
      </c>
      <c r="I1897" s="20">
        <v>4.0445818937577096</v>
      </c>
      <c r="J1897" s="20">
        <v>3.0805467703325902</v>
      </c>
      <c r="K1897" s="20">
        <v>3.9793157594252699</v>
      </c>
      <c r="L1897" s="20">
        <v>2.5669734910834698</v>
      </c>
      <c r="M1897" s="51">
        <v>1.7836826058430799</v>
      </c>
    </row>
    <row r="1898" spans="1:13" x14ac:dyDescent="0.35">
      <c r="A1898" s="19" t="str">
        <f>B3&amp;C1888&amp;D1898</f>
        <v>DISTRIBUCION VOLUMEN X CRITERIO (Consumiciones)GALLETAS2-5MIL</v>
      </c>
      <c r="B1898" s="19">
        <v>0</v>
      </c>
      <c r="C1898" s="19">
        <v>0</v>
      </c>
      <c r="D1898" s="19" t="s">
        <v>10</v>
      </c>
      <c r="E1898" s="20">
        <v>2.5055545158333699</v>
      </c>
      <c r="F1898" s="20">
        <v>3.1800794263418002</v>
      </c>
      <c r="G1898" s="20">
        <v>2.12917102071988</v>
      </c>
      <c r="H1898" s="20">
        <v>4.4956026278699799</v>
      </c>
      <c r="I1898" s="20">
        <v>5.0508307354122204</v>
      </c>
      <c r="J1898" s="20">
        <v>2.5087145134253102</v>
      </c>
      <c r="K1898" s="20">
        <v>2.2100822336406201</v>
      </c>
      <c r="L1898" s="20">
        <v>6.4849737248167303</v>
      </c>
      <c r="M1898" s="51">
        <v>4.6718127787075296</v>
      </c>
    </row>
    <row r="1899" spans="1:13" x14ac:dyDescent="0.35">
      <c r="A1899" s="19" t="str">
        <f>B3&amp;C1888&amp;D1899</f>
        <v>DISTRIBUCION VOLUMEN X CRITERIO (Consumiciones)GALLETAS5-10MIL</v>
      </c>
      <c r="B1899" s="19">
        <v>0</v>
      </c>
      <c r="C1899" s="19">
        <v>0</v>
      </c>
      <c r="D1899" s="19" t="s">
        <v>11</v>
      </c>
      <c r="E1899" s="20">
        <v>7.8474372447681997</v>
      </c>
      <c r="F1899" s="20">
        <v>7.3491320420380903</v>
      </c>
      <c r="G1899" s="20">
        <v>8.4191435164360104</v>
      </c>
      <c r="H1899" s="20">
        <v>6.0703530226323901</v>
      </c>
      <c r="I1899" s="20">
        <v>4.5557845352925401</v>
      </c>
      <c r="J1899" s="20">
        <v>5.1137459018832203</v>
      </c>
      <c r="K1899" s="20">
        <v>6.3123819576281299</v>
      </c>
      <c r="L1899" s="20">
        <v>7.0326860110646896</v>
      </c>
      <c r="M1899" s="51">
        <v>4.8860031366109897</v>
      </c>
    </row>
    <row r="1900" spans="1:13" x14ac:dyDescent="0.35">
      <c r="A1900" s="19" t="str">
        <f>B3&amp;C1888&amp;D1900</f>
        <v>DISTRIBUCION VOLUMEN X CRITERIO (Consumiciones)GALLETAS10-30MIL</v>
      </c>
      <c r="B1900" s="19">
        <v>0</v>
      </c>
      <c r="C1900" s="19">
        <v>0</v>
      </c>
      <c r="D1900" s="19" t="s">
        <v>12</v>
      </c>
      <c r="E1900" s="20">
        <v>16.395577501691498</v>
      </c>
      <c r="F1900" s="20">
        <v>14.463842291835901</v>
      </c>
      <c r="G1900" s="20">
        <v>13.616116016022801</v>
      </c>
      <c r="H1900" s="20">
        <v>11.7613948501875</v>
      </c>
      <c r="I1900" s="20">
        <v>12.608248249688099</v>
      </c>
      <c r="J1900" s="20">
        <v>16.479561590684099</v>
      </c>
      <c r="K1900" s="20">
        <v>14.9784377970148</v>
      </c>
      <c r="L1900" s="20">
        <v>14.959106584344999</v>
      </c>
      <c r="M1900" s="51">
        <v>13.9089663568649</v>
      </c>
    </row>
    <row r="1901" spans="1:13" x14ac:dyDescent="0.35">
      <c r="A1901" s="19" t="str">
        <f>B3&amp;C1888&amp;D1901</f>
        <v>DISTRIBUCION VOLUMEN X CRITERIO (Consumiciones)GALLETAS30-100MIL</v>
      </c>
      <c r="B1901" s="19">
        <v>0</v>
      </c>
      <c r="C1901" s="19">
        <v>0</v>
      </c>
      <c r="D1901" s="19" t="s">
        <v>13</v>
      </c>
      <c r="E1901" s="20">
        <v>19.203528017313801</v>
      </c>
      <c r="F1901" s="20">
        <v>26.399345305399901</v>
      </c>
      <c r="G1901" s="20">
        <v>21.764252782303</v>
      </c>
      <c r="H1901" s="20">
        <v>28.285384864991801</v>
      </c>
      <c r="I1901" s="20">
        <v>27.867722247886402</v>
      </c>
      <c r="J1901" s="20">
        <v>26.140298360710599</v>
      </c>
      <c r="K1901" s="20">
        <v>24.805980894951599</v>
      </c>
      <c r="L1901" s="20">
        <v>23.748229668673201</v>
      </c>
      <c r="M1901" s="51">
        <v>21.5493946060115</v>
      </c>
    </row>
    <row r="1902" spans="1:13" x14ac:dyDescent="0.35">
      <c r="A1902" s="19" t="str">
        <f>B3&amp;C1888&amp;D1902</f>
        <v>DISTRIBUCION VOLUMEN X CRITERIO (Consumiciones)GALLETAS100-200MIL</v>
      </c>
      <c r="B1902" s="19">
        <v>0</v>
      </c>
      <c r="C1902" s="19">
        <v>0</v>
      </c>
      <c r="D1902" s="19" t="s">
        <v>14</v>
      </c>
      <c r="E1902" s="20">
        <v>7.5094107654434703</v>
      </c>
      <c r="F1902" s="20">
        <v>5.9177868820031696</v>
      </c>
      <c r="G1902" s="20">
        <v>6.4497586733385104</v>
      </c>
      <c r="H1902" s="20">
        <v>3.3802738137155401</v>
      </c>
      <c r="I1902" s="20">
        <v>7.1277024603488597</v>
      </c>
      <c r="J1902" s="20">
        <v>4.7528887437610496</v>
      </c>
      <c r="K1902" s="20">
        <v>8.7691830307295007</v>
      </c>
      <c r="L1902" s="20">
        <v>6.5760623473553501</v>
      </c>
      <c r="M1902" s="51">
        <v>9.8580981752221799</v>
      </c>
    </row>
    <row r="1903" spans="1:13" x14ac:dyDescent="0.35">
      <c r="A1903" s="19" t="str">
        <f>B3&amp;C1888&amp;D1903</f>
        <v>DISTRIBUCION VOLUMEN X CRITERIO (Consumiciones)GALLETAS200-500MIL</v>
      </c>
      <c r="B1903" s="19">
        <v>0</v>
      </c>
      <c r="C1903" s="19">
        <v>0</v>
      </c>
      <c r="D1903" s="19" t="s">
        <v>15</v>
      </c>
      <c r="E1903" s="20">
        <v>22.219454961634199</v>
      </c>
      <c r="F1903" s="20">
        <v>13.4812943742818</v>
      </c>
      <c r="G1903" s="20">
        <v>17.4755714595873</v>
      </c>
      <c r="H1903" s="20">
        <v>26.1048070768251</v>
      </c>
      <c r="I1903" s="20">
        <v>19.734371210884799</v>
      </c>
      <c r="J1903" s="20">
        <v>25.647420603203098</v>
      </c>
      <c r="K1903" s="20">
        <v>24.090694005666801</v>
      </c>
      <c r="L1903" s="20">
        <v>18.630679668574199</v>
      </c>
      <c r="M1903" s="51">
        <v>20.854358099929499</v>
      </c>
    </row>
    <row r="1904" spans="1:13" x14ac:dyDescent="0.35">
      <c r="A1904" s="19" t="str">
        <f>B3&amp;C1888&amp;D1904</f>
        <v>DISTRIBUCION VOLUMEN X CRITERIO (Consumiciones)GALLETAS&gt;500MIL</v>
      </c>
      <c r="B1904" s="19">
        <v>0</v>
      </c>
      <c r="C1904" s="19">
        <v>0</v>
      </c>
      <c r="D1904" s="19" t="s">
        <v>16</v>
      </c>
      <c r="E1904" s="20">
        <v>19.942338607124199</v>
      </c>
      <c r="F1904" s="20">
        <v>21.037032198351501</v>
      </c>
      <c r="G1904" s="20">
        <v>21.700456543665499</v>
      </c>
      <c r="H1904" s="20">
        <v>18.747402359796499</v>
      </c>
      <c r="I1904" s="20">
        <v>19.010761432927499</v>
      </c>
      <c r="J1904" s="20">
        <v>16.276824582419501</v>
      </c>
      <c r="K1904" s="20">
        <v>14.8539349086162</v>
      </c>
      <c r="L1904" s="20">
        <v>20.001267705789299</v>
      </c>
      <c r="M1904" s="51">
        <v>22.487728974356301</v>
      </c>
    </row>
    <row r="1905" spans="1:13" x14ac:dyDescent="0.35">
      <c r="A1905" s="19" t="str">
        <f>B3&amp;C1888&amp;D1905</f>
        <v>DISTRIBUCION VOLUMEN X CRITERIO (Consumiciones)GALLETASDE 15 A 19 AÑOS</v>
      </c>
      <c r="B1905" s="19">
        <v>0</v>
      </c>
      <c r="C1905" s="19">
        <v>0</v>
      </c>
      <c r="D1905" s="19" t="s">
        <v>39</v>
      </c>
      <c r="E1905" s="20">
        <v>5.1127420353281599</v>
      </c>
      <c r="F1905" s="20">
        <v>5.3037335348816201</v>
      </c>
      <c r="G1905" s="20">
        <v>8.2092751215430404</v>
      </c>
      <c r="H1905" s="20">
        <v>7.5265218201777104</v>
      </c>
      <c r="I1905" s="20">
        <v>9.7529231799107592</v>
      </c>
      <c r="J1905" s="20">
        <v>10.3737650995668</v>
      </c>
      <c r="K1905" s="20">
        <v>14.642450215540601</v>
      </c>
      <c r="L1905" s="20">
        <v>11.0482045126365</v>
      </c>
      <c r="M1905" s="51">
        <v>7.4417595545591402</v>
      </c>
    </row>
    <row r="1906" spans="1:13" x14ac:dyDescent="0.35">
      <c r="A1906" s="19" t="str">
        <f>B3&amp;C1888&amp;D1906</f>
        <v>DISTRIBUCION VOLUMEN X CRITERIO (Consumiciones)GALLETASDE 20 A 24 AÑOS</v>
      </c>
      <c r="B1906" s="19">
        <v>0</v>
      </c>
      <c r="C1906" s="19">
        <v>0</v>
      </c>
      <c r="D1906" s="19" t="s">
        <v>40</v>
      </c>
      <c r="E1906" s="20">
        <v>9.4377457543344399</v>
      </c>
      <c r="F1906" s="20">
        <v>5.1674331297916396</v>
      </c>
      <c r="G1906" s="20">
        <v>6.7891103257361598</v>
      </c>
      <c r="H1906" s="20">
        <v>3.0445832482658601</v>
      </c>
      <c r="I1906" s="20">
        <v>4.3607850839218401</v>
      </c>
      <c r="J1906" s="20">
        <v>2.9823657940404802</v>
      </c>
      <c r="K1906" s="20">
        <v>6.6374699371173698</v>
      </c>
      <c r="L1906" s="20">
        <v>8.3642197964143694</v>
      </c>
      <c r="M1906" s="51">
        <v>6.0371437543198603</v>
      </c>
    </row>
    <row r="1907" spans="1:13" x14ac:dyDescent="0.35">
      <c r="A1907" s="19" t="str">
        <f>B3&amp;C1888&amp;D1907</f>
        <v>DISTRIBUCION VOLUMEN X CRITERIO (Consumiciones)GALLETASDE 25 A 34 AÑOS</v>
      </c>
      <c r="B1907" s="19">
        <v>0</v>
      </c>
      <c r="C1907" s="19">
        <v>0</v>
      </c>
      <c r="D1907" s="19" t="s">
        <v>41</v>
      </c>
      <c r="E1907" s="20">
        <v>7.2483921896069399</v>
      </c>
      <c r="F1907" s="20">
        <v>7.4446577895869002</v>
      </c>
      <c r="G1907" s="20">
        <v>7.44153506957473</v>
      </c>
      <c r="H1907" s="20">
        <v>5.8321344983385899</v>
      </c>
      <c r="I1907" s="20">
        <v>6.4803899601759696</v>
      </c>
      <c r="J1907" s="20">
        <v>7.6912817967632696</v>
      </c>
      <c r="K1907" s="20">
        <v>5.7916647323802799</v>
      </c>
      <c r="L1907" s="20">
        <v>7.7055693880744496</v>
      </c>
      <c r="M1907" s="51">
        <v>7.7460459053894297</v>
      </c>
    </row>
    <row r="1908" spans="1:13" x14ac:dyDescent="0.35">
      <c r="A1908" s="19" t="str">
        <f>B3&amp;C1888&amp;D1908</f>
        <v>DISTRIBUCION VOLUMEN X CRITERIO (Consumiciones)GALLETASDE 35 A 49 AÑOS</v>
      </c>
      <c r="B1908" s="19">
        <v>0</v>
      </c>
      <c r="C1908" s="19">
        <v>0</v>
      </c>
      <c r="D1908" s="19" t="s">
        <v>42</v>
      </c>
      <c r="E1908" s="20">
        <v>30.874287990249002</v>
      </c>
      <c r="F1908" s="20">
        <v>30.022648881839402</v>
      </c>
      <c r="G1908" s="20">
        <v>32.593895946798199</v>
      </c>
      <c r="H1908" s="20">
        <v>28.454622295470699</v>
      </c>
      <c r="I1908" s="20">
        <v>26.724756828129699</v>
      </c>
      <c r="J1908" s="20">
        <v>28.980578688267801</v>
      </c>
      <c r="K1908" s="20">
        <v>23.501001349521101</v>
      </c>
      <c r="L1908" s="20">
        <v>25.471447898282499</v>
      </c>
      <c r="M1908" s="51">
        <v>25.018963514969101</v>
      </c>
    </row>
    <row r="1909" spans="1:13" x14ac:dyDescent="0.35">
      <c r="A1909" s="19" t="str">
        <f>B3&amp;C1888&amp;D1909</f>
        <v>DISTRIBUCION VOLUMEN X CRITERIO (Consumiciones)GALLETASDE 50 A 59 AÑOS</v>
      </c>
      <c r="B1909" s="19">
        <v>0</v>
      </c>
      <c r="C1909" s="19">
        <v>0</v>
      </c>
      <c r="D1909" s="19" t="s">
        <v>43</v>
      </c>
      <c r="E1909" s="20">
        <v>20.345498082912201</v>
      </c>
      <c r="F1909" s="20">
        <v>26.299291851554699</v>
      </c>
      <c r="G1909" s="20">
        <v>21.197863230670102</v>
      </c>
      <c r="H1909" s="20">
        <v>20.7438300189072</v>
      </c>
      <c r="I1909" s="20">
        <v>22.3770770690471</v>
      </c>
      <c r="J1909" s="20">
        <v>15.0383063211055</v>
      </c>
      <c r="K1909" s="20">
        <v>13.3407039825124</v>
      </c>
      <c r="L1909" s="20">
        <v>17.2376690852116</v>
      </c>
      <c r="M1909" s="51">
        <v>20.725043067002101</v>
      </c>
    </row>
    <row r="1910" spans="1:13" x14ac:dyDescent="0.35">
      <c r="A1910" s="19" t="str">
        <f>B3&amp;C1888&amp;D1910</f>
        <v>DISTRIBUCION VOLUMEN X CRITERIO (Consumiciones)GALLETASDE 60 A 75 AÑOS</v>
      </c>
      <c r="B1910" s="19">
        <v>0</v>
      </c>
      <c r="C1910" s="19">
        <v>0</v>
      </c>
      <c r="D1910" s="19" t="s">
        <v>44</v>
      </c>
      <c r="E1910" s="20">
        <v>26.981289799365602</v>
      </c>
      <c r="F1910" s="20">
        <v>25.762234812345699</v>
      </c>
      <c r="G1910" s="20">
        <v>23.7683273433212</v>
      </c>
      <c r="H1910" s="20">
        <v>34.398259790650201</v>
      </c>
      <c r="I1910" s="20">
        <v>30.304060502286301</v>
      </c>
      <c r="J1910" s="20">
        <v>34.933694835319798</v>
      </c>
      <c r="K1910" s="20">
        <v>36.086730958274003</v>
      </c>
      <c r="L1910" s="20">
        <v>30.172873473058299</v>
      </c>
      <c r="M1910" s="51">
        <v>33.031074903252701</v>
      </c>
    </row>
    <row r="1911" spans="1:13" x14ac:dyDescent="0.35">
      <c r="A1911" s="19" t="str">
        <f>B3&amp;C1888&amp;D1911</f>
        <v>DISTRIBUCION VOLUMEN X CRITERIO (Consumiciones)GALLETASNIVEL ALTO</v>
      </c>
      <c r="B1911" s="19">
        <v>0</v>
      </c>
      <c r="C1911" s="19">
        <v>0</v>
      </c>
      <c r="D1911" s="19" t="s">
        <v>256</v>
      </c>
      <c r="E1911" s="20">
        <v>21.2920259706606</v>
      </c>
      <c r="F1911" s="20">
        <v>23.691369826086401</v>
      </c>
      <c r="G1911" s="20">
        <v>23.862068755196901</v>
      </c>
      <c r="H1911" s="20">
        <v>17.943211418077301</v>
      </c>
      <c r="I1911" s="20">
        <v>17.360604358975099</v>
      </c>
      <c r="J1911" s="20">
        <v>20.219985277012601</v>
      </c>
      <c r="K1911" s="20">
        <v>17.346794337712598</v>
      </c>
      <c r="L1911" s="20">
        <v>24.1766746096358</v>
      </c>
      <c r="M1911" s="51">
        <v>26.878010743068099</v>
      </c>
    </row>
    <row r="1912" spans="1:13" x14ac:dyDescent="0.35">
      <c r="A1912" s="19" t="str">
        <f>B3&amp;C1888&amp;D1912</f>
        <v>DISTRIBUCION VOLUMEN X CRITERIO (Consumiciones)GALLETASNIVEL MEDIO ALTO</v>
      </c>
      <c r="B1912" s="19">
        <v>0</v>
      </c>
      <c r="C1912" s="19">
        <v>0</v>
      </c>
      <c r="D1912" s="19" t="s">
        <v>257</v>
      </c>
      <c r="E1912" s="20">
        <v>9.0795800162196691</v>
      </c>
      <c r="F1912" s="20">
        <v>11.351013736994201</v>
      </c>
      <c r="G1912" s="20">
        <v>11.3022666725001</v>
      </c>
      <c r="H1912" s="20">
        <v>7.4176768737776202</v>
      </c>
      <c r="I1912" s="20">
        <v>12.133808381764901</v>
      </c>
      <c r="J1912" s="20">
        <v>9.0130906191023694</v>
      </c>
      <c r="K1912" s="20">
        <v>13.362148092223499</v>
      </c>
      <c r="L1912" s="20">
        <v>11.3612387070193</v>
      </c>
      <c r="M1912" s="51">
        <v>12.698573087597101</v>
      </c>
    </row>
    <row r="1913" spans="1:13" x14ac:dyDescent="0.35">
      <c r="A1913" s="19" t="str">
        <f>B3&amp;C1888&amp;D1913</f>
        <v>DISTRIBUCION VOLUMEN X CRITERIO (Consumiciones)GALLETASNIVEL MEDIO</v>
      </c>
      <c r="B1913" s="19">
        <v>0</v>
      </c>
      <c r="C1913" s="19">
        <v>0</v>
      </c>
      <c r="D1913" s="19" t="s">
        <v>258</v>
      </c>
      <c r="E1913" s="20">
        <v>25.049047694456</v>
      </c>
      <c r="F1913" s="20">
        <v>20.043121888567601</v>
      </c>
      <c r="G1913" s="20">
        <v>29.009647553638899</v>
      </c>
      <c r="H1913" s="20">
        <v>31.732910806873601</v>
      </c>
      <c r="I1913" s="20">
        <v>29.0014946690751</v>
      </c>
      <c r="J1913" s="20">
        <v>31.203487447656101</v>
      </c>
      <c r="K1913" s="20">
        <v>32.035292785804003</v>
      </c>
      <c r="L1913" s="20">
        <v>27.550723087497499</v>
      </c>
      <c r="M1913" s="51">
        <v>19.786428017584701</v>
      </c>
    </row>
    <row r="1914" spans="1:13" x14ac:dyDescent="0.35">
      <c r="A1914" s="19" t="str">
        <f>B3&amp;C1888&amp;D1914</f>
        <v>DISTRIBUCION VOLUMEN X CRITERIO (Consumiciones)GALLETASNIVEL MEDIO BAJO</v>
      </c>
      <c r="B1914" s="19">
        <v>0</v>
      </c>
      <c r="C1914" s="19">
        <v>0</v>
      </c>
      <c r="D1914" s="19" t="s">
        <v>259</v>
      </c>
      <c r="E1914" s="20">
        <v>9.6646272116090604</v>
      </c>
      <c r="F1914" s="20">
        <v>12.3665263924911</v>
      </c>
      <c r="G1914" s="20">
        <v>12.5773363715622</v>
      </c>
      <c r="H1914" s="20">
        <v>15.329425653984</v>
      </c>
      <c r="I1914" s="20">
        <v>18.8555777158764</v>
      </c>
      <c r="J1914" s="20">
        <v>14.0971804615314</v>
      </c>
      <c r="K1914" s="20">
        <v>10.596379178771199</v>
      </c>
      <c r="L1914" s="20">
        <v>16.111738361371401</v>
      </c>
      <c r="M1914" s="51">
        <v>13.5189600064557</v>
      </c>
    </row>
    <row r="1915" spans="1:13" x14ac:dyDescent="0.35">
      <c r="A1915" s="19" t="str">
        <f>B3&amp;C1888&amp;D1915</f>
        <v>DISTRIBUCION VOLUMEN X CRITERIO (Consumiciones)GALLETASHOMBRE</v>
      </c>
      <c r="B1915" s="19">
        <v>0</v>
      </c>
      <c r="C1915" s="19">
        <v>0</v>
      </c>
      <c r="D1915" s="19" t="s">
        <v>21</v>
      </c>
      <c r="E1915" s="20">
        <v>32.388062709643997</v>
      </c>
      <c r="F1915" s="20">
        <v>32.5140373845705</v>
      </c>
      <c r="G1915" s="20">
        <v>37.488166495632399</v>
      </c>
      <c r="H1915" s="20">
        <v>28.098295592962199</v>
      </c>
      <c r="I1915" s="20">
        <v>32.955009630979902</v>
      </c>
      <c r="J1915" s="20">
        <v>34.292712739756404</v>
      </c>
      <c r="K1915" s="20">
        <v>35.122829221651301</v>
      </c>
      <c r="L1915" s="20">
        <v>38.845080410182099</v>
      </c>
      <c r="M1915" s="51">
        <v>35.149103048547303</v>
      </c>
    </row>
    <row r="1916" spans="1:13" x14ac:dyDescent="0.35">
      <c r="A1916" s="19" t="str">
        <f>B3&amp;C1888&amp;D1916</f>
        <v>DISTRIBUCION VOLUMEN X CRITERIO (Consumiciones)GALLETASMUJER</v>
      </c>
      <c r="B1916" s="19">
        <v>0</v>
      </c>
      <c r="C1916" s="19">
        <v>0</v>
      </c>
      <c r="D1916" s="19" t="s">
        <v>22</v>
      </c>
      <c r="E1916" s="20">
        <v>67.611898900613696</v>
      </c>
      <c r="F1916" s="20">
        <v>67.4859626154295</v>
      </c>
      <c r="G1916" s="20">
        <v>62.511845233773499</v>
      </c>
      <c r="H1916" s="20">
        <v>71.9016550925583</v>
      </c>
      <c r="I1916" s="20">
        <v>67.044990369020098</v>
      </c>
      <c r="J1916" s="20">
        <v>65.707287260243604</v>
      </c>
      <c r="K1916" s="20">
        <v>64.877187067076207</v>
      </c>
      <c r="L1916" s="20">
        <v>61.154889877963498</v>
      </c>
      <c r="M1916" s="51">
        <v>64.850923265303294</v>
      </c>
    </row>
    <row r="1917" spans="1:13" x14ac:dyDescent="0.35">
      <c r="A1917" s="19" t="str">
        <f>B3&amp;C1917&amp;D1917</f>
        <v>DISTRIBUCION VOLUMEN X CRITERIO (Consumiciones)BOLLERÍAT.ESPAÑA</v>
      </c>
      <c r="B1917" s="19">
        <v>0</v>
      </c>
      <c r="C1917" s="19" t="s">
        <v>275</v>
      </c>
      <c r="D1917" s="19" t="s">
        <v>36</v>
      </c>
      <c r="E1917" s="20">
        <v>100</v>
      </c>
      <c r="F1917" s="20">
        <v>100</v>
      </c>
      <c r="G1917" s="20">
        <v>100</v>
      </c>
      <c r="H1917" s="20">
        <v>100</v>
      </c>
      <c r="I1917" s="20">
        <v>100</v>
      </c>
      <c r="J1917" s="20">
        <v>100</v>
      </c>
      <c r="K1917" s="20">
        <v>100</v>
      </c>
      <c r="L1917" s="20">
        <v>100</v>
      </c>
      <c r="M1917" s="51">
        <v>100</v>
      </c>
    </row>
    <row r="1918" spans="1:13" x14ac:dyDescent="0.35">
      <c r="A1918" s="19" t="str">
        <f>B3&amp;C1917&amp;D1918</f>
        <v>DISTRIBUCION VOLUMEN X CRITERIO (Consumiciones)BOLLERÍABCN AM</v>
      </c>
      <c r="B1918" s="19">
        <v>0</v>
      </c>
      <c r="C1918" s="19">
        <v>0</v>
      </c>
      <c r="D1918" s="19" t="s">
        <v>1</v>
      </c>
      <c r="E1918" s="20">
        <v>13.6876911182021</v>
      </c>
      <c r="F1918" s="20">
        <v>14.8789116207132</v>
      </c>
      <c r="G1918" s="20">
        <v>14.326963496478299</v>
      </c>
      <c r="H1918" s="20">
        <v>14.564868648579001</v>
      </c>
      <c r="I1918" s="20">
        <v>13.553912659632401</v>
      </c>
      <c r="J1918" s="20">
        <v>14.479644629184101</v>
      </c>
      <c r="K1918" s="20">
        <v>14.0596311902206</v>
      </c>
      <c r="L1918" s="20">
        <v>15.208961033905601</v>
      </c>
      <c r="M1918" s="51">
        <v>14.6988020348546</v>
      </c>
    </row>
    <row r="1919" spans="1:13" x14ac:dyDescent="0.35">
      <c r="A1919" s="19" t="str">
        <f>B3&amp;C1917&amp;D1919</f>
        <v>DISTRIBUCION VOLUMEN X CRITERIO (Consumiciones)BOLLERÍAREST.CAT ARAGON</v>
      </c>
      <c r="B1919" s="19">
        <v>0</v>
      </c>
      <c r="C1919" s="19">
        <v>0</v>
      </c>
      <c r="D1919" s="19" t="s">
        <v>2</v>
      </c>
      <c r="E1919" s="20">
        <v>15.889452136465801</v>
      </c>
      <c r="F1919" s="20">
        <v>16.155097560063201</v>
      </c>
      <c r="G1919" s="20">
        <v>18.2435411688603</v>
      </c>
      <c r="H1919" s="20">
        <v>15.662449977784799</v>
      </c>
      <c r="I1919" s="20">
        <v>16.048615267859301</v>
      </c>
      <c r="J1919" s="20">
        <v>17.9801847713135</v>
      </c>
      <c r="K1919" s="20">
        <v>19.960172563710099</v>
      </c>
      <c r="L1919" s="20">
        <v>16.402553622172899</v>
      </c>
      <c r="M1919" s="51">
        <v>17.8721485098432</v>
      </c>
    </row>
    <row r="1920" spans="1:13" x14ac:dyDescent="0.35">
      <c r="A1920" s="19" t="str">
        <f>B3&amp;C1917&amp;D1920</f>
        <v>DISTRIBUCION VOLUMEN X CRITERIO (Consumiciones)BOLLERÍALEVANTE</v>
      </c>
      <c r="B1920" s="19">
        <v>0</v>
      </c>
      <c r="C1920" s="19">
        <v>0</v>
      </c>
      <c r="D1920" s="19" t="s">
        <v>3</v>
      </c>
      <c r="E1920" s="20">
        <v>12.3458864924932</v>
      </c>
      <c r="F1920" s="20">
        <v>13.929434900539</v>
      </c>
      <c r="G1920" s="20">
        <v>14.651984288832001</v>
      </c>
      <c r="H1920" s="20">
        <v>14.1146668068927</v>
      </c>
      <c r="I1920" s="20">
        <v>14.125986253931099</v>
      </c>
      <c r="J1920" s="20">
        <v>12.4194492290124</v>
      </c>
      <c r="K1920" s="20">
        <v>13.2194463338222</v>
      </c>
      <c r="L1920" s="20">
        <v>12.931916384444699</v>
      </c>
      <c r="M1920" s="51">
        <v>12.931100896931699</v>
      </c>
    </row>
    <row r="1921" spans="1:13" x14ac:dyDescent="0.35">
      <c r="A1921" s="19" t="str">
        <f>B3&amp;C1917&amp;D1921</f>
        <v>DISTRIBUCION VOLUMEN X CRITERIO (Consumiciones)BOLLERÍAANDALUCIA</v>
      </c>
      <c r="B1921" s="19">
        <v>0</v>
      </c>
      <c r="C1921" s="19">
        <v>0</v>
      </c>
      <c r="D1921" s="19" t="s">
        <v>4</v>
      </c>
      <c r="E1921" s="20">
        <v>13.993547367412599</v>
      </c>
      <c r="F1921" s="20">
        <v>14.735833197827899</v>
      </c>
      <c r="G1921" s="20">
        <v>13.273859442994199</v>
      </c>
      <c r="H1921" s="20">
        <v>10.644681660185</v>
      </c>
      <c r="I1921" s="20">
        <v>9.4632018924321208</v>
      </c>
      <c r="J1921" s="20">
        <v>11.201622482566</v>
      </c>
      <c r="K1921" s="20">
        <v>11.648319877888699</v>
      </c>
      <c r="L1921" s="20">
        <v>12.407450659815501</v>
      </c>
      <c r="M1921" s="51">
        <v>11.2935323042083</v>
      </c>
    </row>
    <row r="1922" spans="1:13" x14ac:dyDescent="0.35">
      <c r="A1922" s="19" t="str">
        <f>B3&amp;C1917&amp;D1922</f>
        <v>DISTRIBUCION VOLUMEN X CRITERIO (Consumiciones)BOLLERÍAMDD AM</v>
      </c>
      <c r="B1922" s="19">
        <v>0</v>
      </c>
      <c r="C1922" s="19">
        <v>0</v>
      </c>
      <c r="D1922" s="19" t="s">
        <v>5</v>
      </c>
      <c r="E1922" s="20">
        <v>16.6455281010502</v>
      </c>
      <c r="F1922" s="20">
        <v>16.491486826204198</v>
      </c>
      <c r="G1922" s="20">
        <v>16.991330787066101</v>
      </c>
      <c r="H1922" s="20">
        <v>19.732465455997598</v>
      </c>
      <c r="I1922" s="20">
        <v>18.561313357093098</v>
      </c>
      <c r="J1922" s="20">
        <v>17.853721919331399</v>
      </c>
      <c r="K1922" s="20">
        <v>19.1138632103433</v>
      </c>
      <c r="L1922" s="20">
        <v>19.818630542255399</v>
      </c>
      <c r="M1922" s="51">
        <v>17.7461627143458</v>
      </c>
    </row>
    <row r="1923" spans="1:13" x14ac:dyDescent="0.35">
      <c r="A1923" s="19" t="str">
        <f>B3&amp;C1917&amp;D1923</f>
        <v>DISTRIBUCION VOLUMEN X CRITERIO (Consumiciones)BOLLERÍARTO CENTRO</v>
      </c>
      <c r="B1923" s="19">
        <v>0</v>
      </c>
      <c r="C1923" s="19">
        <v>0</v>
      </c>
      <c r="D1923" s="19" t="s">
        <v>6</v>
      </c>
      <c r="E1923" s="20">
        <v>8.6181089893214793</v>
      </c>
      <c r="F1923" s="20">
        <v>7.6618106115606297</v>
      </c>
      <c r="G1923" s="20">
        <v>6.3226181203712297</v>
      </c>
      <c r="H1923" s="20">
        <v>6.88725825295103</v>
      </c>
      <c r="I1923" s="20">
        <v>7.8324229123293696</v>
      </c>
      <c r="J1923" s="20">
        <v>7.5845437103889202</v>
      </c>
      <c r="K1923" s="20">
        <v>5.3457806512503199</v>
      </c>
      <c r="L1923" s="20">
        <v>6.6389450737669797</v>
      </c>
      <c r="M1923" s="51">
        <v>5.3242840516691903</v>
      </c>
    </row>
    <row r="1924" spans="1:13" x14ac:dyDescent="0.35">
      <c r="A1924" s="19" t="str">
        <f>B3&amp;C1917&amp;D1924</f>
        <v>DISTRIBUCION VOLUMEN X CRITERIO (Consumiciones)BOLLERÍANORTE-CENTRO</v>
      </c>
      <c r="B1924" s="19">
        <v>0</v>
      </c>
      <c r="C1924" s="19">
        <v>0</v>
      </c>
      <c r="D1924" s="19" t="s">
        <v>7</v>
      </c>
      <c r="E1924" s="20">
        <v>10.334848548645899</v>
      </c>
      <c r="F1924" s="20">
        <v>8.8678467468400495</v>
      </c>
      <c r="G1924" s="20">
        <v>9.6935516258335195</v>
      </c>
      <c r="H1924" s="20">
        <v>10.746795186893101</v>
      </c>
      <c r="I1924" s="20">
        <v>9.9908138084174407</v>
      </c>
      <c r="J1924" s="20">
        <v>9.0479184361659595</v>
      </c>
      <c r="K1924" s="20">
        <v>9.0739920796636095</v>
      </c>
      <c r="L1924" s="20">
        <v>9.8825100237455707</v>
      </c>
      <c r="M1924" s="51">
        <v>11.7279266114406</v>
      </c>
    </row>
    <row r="1925" spans="1:13" x14ac:dyDescent="0.35">
      <c r="A1925" s="19" t="str">
        <f>B3&amp;C1917&amp;D1925</f>
        <v>DISTRIBUCION VOLUMEN X CRITERIO (Consumiciones)BOLLERÍANOROESTE</v>
      </c>
      <c r="B1925" s="19">
        <v>0</v>
      </c>
      <c r="C1925" s="19">
        <v>0</v>
      </c>
      <c r="D1925" s="19" t="s">
        <v>8</v>
      </c>
      <c r="E1925" s="20">
        <v>8.4849189393370796</v>
      </c>
      <c r="F1925" s="20">
        <v>7.2795709021452604</v>
      </c>
      <c r="G1925" s="20">
        <v>6.4961323095458603</v>
      </c>
      <c r="H1925" s="20">
        <v>7.6468010550486296</v>
      </c>
      <c r="I1925" s="20">
        <v>10.423714683788701</v>
      </c>
      <c r="J1925" s="20">
        <v>9.4329298479535506</v>
      </c>
      <c r="K1925" s="20">
        <v>7.5787919083816</v>
      </c>
      <c r="L1925" s="20">
        <v>6.7090396667834504</v>
      </c>
      <c r="M1925" s="51">
        <v>8.4060168310058998</v>
      </c>
    </row>
    <row r="1926" spans="1:13" x14ac:dyDescent="0.35">
      <c r="A1926" s="19" t="str">
        <f>B3&amp;C1917&amp;D1926</f>
        <v>DISTRIBUCION VOLUMEN X CRITERIO (Consumiciones)BOLLERÍA&lt;2MIL</v>
      </c>
      <c r="B1926" s="19">
        <v>0</v>
      </c>
      <c r="C1926" s="19">
        <v>0</v>
      </c>
      <c r="D1926" s="19" t="s">
        <v>9</v>
      </c>
      <c r="E1926" s="20">
        <v>4.99330327312137</v>
      </c>
      <c r="F1926" s="20">
        <v>3.6009553320798098</v>
      </c>
      <c r="G1926" s="20">
        <v>5.4184623594127697</v>
      </c>
      <c r="H1926" s="20">
        <v>4.7059886432138596</v>
      </c>
      <c r="I1926" s="20">
        <v>6.9352296835363401</v>
      </c>
      <c r="J1926" s="20">
        <v>5.7682750723221003</v>
      </c>
      <c r="K1926" s="20">
        <v>5.8430781532420504</v>
      </c>
      <c r="L1926" s="20">
        <v>6.2928420724823804</v>
      </c>
      <c r="M1926" s="51">
        <v>5.7977763825811799</v>
      </c>
    </row>
    <row r="1927" spans="1:13" x14ac:dyDescent="0.35">
      <c r="A1927" s="19" t="str">
        <f>B3&amp;C1917&amp;D1927</f>
        <v>DISTRIBUCION VOLUMEN X CRITERIO (Consumiciones)BOLLERÍA2-5MIL</v>
      </c>
      <c r="B1927" s="19">
        <v>0</v>
      </c>
      <c r="C1927" s="19">
        <v>0</v>
      </c>
      <c r="D1927" s="19" t="s">
        <v>10</v>
      </c>
      <c r="E1927" s="20">
        <v>5.4240088703865403</v>
      </c>
      <c r="F1927" s="20">
        <v>3.8501531783457001</v>
      </c>
      <c r="G1927" s="20">
        <v>5.2650901766290499</v>
      </c>
      <c r="H1927" s="20">
        <v>4.2546063115441903</v>
      </c>
      <c r="I1927" s="20">
        <v>3.7400007538043201</v>
      </c>
      <c r="J1927" s="20">
        <v>3.67369405021187</v>
      </c>
      <c r="K1927" s="20">
        <v>3.80689847025941</v>
      </c>
      <c r="L1927" s="20">
        <v>3.34647203083032</v>
      </c>
      <c r="M1927" s="51">
        <v>3.4298253430150201</v>
      </c>
    </row>
    <row r="1928" spans="1:13" x14ac:dyDescent="0.35">
      <c r="A1928" s="19" t="str">
        <f>B3&amp;C1917&amp;D1928</f>
        <v>DISTRIBUCION VOLUMEN X CRITERIO (Consumiciones)BOLLERÍA5-10MIL</v>
      </c>
      <c r="B1928" s="19">
        <v>0</v>
      </c>
      <c r="C1928" s="19">
        <v>0</v>
      </c>
      <c r="D1928" s="19" t="s">
        <v>11</v>
      </c>
      <c r="E1928" s="20">
        <v>9.8124928678699295</v>
      </c>
      <c r="F1928" s="20">
        <v>8.04287466858435</v>
      </c>
      <c r="G1928" s="20">
        <v>6.5277491938403198</v>
      </c>
      <c r="H1928" s="20">
        <v>6.14605457994295</v>
      </c>
      <c r="I1928" s="20">
        <v>7.57128721030438</v>
      </c>
      <c r="J1928" s="20">
        <v>7.2993913713283396</v>
      </c>
      <c r="K1928" s="20">
        <v>5.6893722135723497</v>
      </c>
      <c r="L1928" s="20">
        <v>6.8672202109852503</v>
      </c>
      <c r="M1928" s="51">
        <v>5.8801616752594601</v>
      </c>
    </row>
    <row r="1929" spans="1:13" x14ac:dyDescent="0.35">
      <c r="A1929" s="19" t="str">
        <f>B3&amp;C1917&amp;D1929</f>
        <v>DISTRIBUCION VOLUMEN X CRITERIO (Consumiciones)BOLLERÍA10-30MIL</v>
      </c>
      <c r="B1929" s="19">
        <v>0</v>
      </c>
      <c r="C1929" s="19">
        <v>0</v>
      </c>
      <c r="D1929" s="19" t="s">
        <v>12</v>
      </c>
      <c r="E1929" s="20">
        <v>15.399091114906801</v>
      </c>
      <c r="F1929" s="20">
        <v>16.058411602009599</v>
      </c>
      <c r="G1929" s="20">
        <v>16.683867982276599</v>
      </c>
      <c r="H1929" s="20">
        <v>14.718644806644299</v>
      </c>
      <c r="I1929" s="20">
        <v>15.9198297168826</v>
      </c>
      <c r="J1929" s="20">
        <v>17.982288399518499</v>
      </c>
      <c r="K1929" s="20">
        <v>16.6156510391254</v>
      </c>
      <c r="L1929" s="20">
        <v>17.119989100393202</v>
      </c>
      <c r="M1929" s="51">
        <v>17.373770882825902</v>
      </c>
    </row>
    <row r="1930" spans="1:13" x14ac:dyDescent="0.35">
      <c r="A1930" s="19" t="str">
        <f>B3&amp;C1917&amp;D1930</f>
        <v>DISTRIBUCION VOLUMEN X CRITERIO (Consumiciones)BOLLERÍA30-100MIL</v>
      </c>
      <c r="B1930" s="19">
        <v>0</v>
      </c>
      <c r="C1930" s="19">
        <v>0</v>
      </c>
      <c r="D1930" s="19" t="s">
        <v>13</v>
      </c>
      <c r="E1930" s="20">
        <v>21.459140751480899</v>
      </c>
      <c r="F1930" s="20">
        <v>21.972057643610899</v>
      </c>
      <c r="G1930" s="20">
        <v>21.5299420315432</v>
      </c>
      <c r="H1930" s="20">
        <v>20.524094875118799</v>
      </c>
      <c r="I1930" s="20">
        <v>21.856747794323901</v>
      </c>
      <c r="J1930" s="20">
        <v>21.429051580014601</v>
      </c>
      <c r="K1930" s="20">
        <v>21.108249937735501</v>
      </c>
      <c r="L1930" s="20">
        <v>19.5033204873681</v>
      </c>
      <c r="M1930" s="51">
        <v>22.539901327919502</v>
      </c>
    </row>
    <row r="1931" spans="1:13" x14ac:dyDescent="0.35">
      <c r="A1931" s="19" t="str">
        <f>B3&amp;C1917&amp;D1931</f>
        <v>DISTRIBUCION VOLUMEN X CRITERIO (Consumiciones)BOLLERÍA100-200MIL</v>
      </c>
      <c r="B1931" s="19">
        <v>0</v>
      </c>
      <c r="C1931" s="19">
        <v>0</v>
      </c>
      <c r="D1931" s="19" t="s">
        <v>14</v>
      </c>
      <c r="E1931" s="20">
        <v>8.1303597766781301</v>
      </c>
      <c r="F1931" s="20">
        <v>8.4709419189548001</v>
      </c>
      <c r="G1931" s="20">
        <v>7.73329646179105</v>
      </c>
      <c r="H1931" s="20">
        <v>9.0023602178686097</v>
      </c>
      <c r="I1931" s="20">
        <v>8.2539656175797393</v>
      </c>
      <c r="J1931" s="20">
        <v>8.2156092376166701</v>
      </c>
      <c r="K1931" s="20">
        <v>9.8221565511726894</v>
      </c>
      <c r="L1931" s="20">
        <v>9.0022032776674799</v>
      </c>
      <c r="M1931" s="51">
        <v>8.8325151784747398</v>
      </c>
    </row>
    <row r="1932" spans="1:13" x14ac:dyDescent="0.35">
      <c r="A1932" s="19" t="str">
        <f>B3&amp;C1917&amp;D1932</f>
        <v>DISTRIBUCION VOLUMEN X CRITERIO (Consumiciones)BOLLERÍA200-500MIL</v>
      </c>
      <c r="B1932" s="19">
        <v>0</v>
      </c>
      <c r="C1932" s="19">
        <v>0</v>
      </c>
      <c r="D1932" s="19" t="s">
        <v>15</v>
      </c>
      <c r="E1932" s="20">
        <v>15.197011553593001</v>
      </c>
      <c r="F1932" s="20">
        <v>16.129943179345801</v>
      </c>
      <c r="G1932" s="20">
        <v>15.402009823301499</v>
      </c>
      <c r="H1932" s="20">
        <v>17.520993897880398</v>
      </c>
      <c r="I1932" s="20">
        <v>15.7632172879271</v>
      </c>
      <c r="J1932" s="20">
        <v>14.1859670600293</v>
      </c>
      <c r="K1932" s="20">
        <v>13.568025610738299</v>
      </c>
      <c r="L1932" s="20">
        <v>13.4498423449726</v>
      </c>
      <c r="M1932" s="51">
        <v>14.633865990757901</v>
      </c>
    </row>
    <row r="1933" spans="1:13" x14ac:dyDescent="0.35">
      <c r="A1933" s="19" t="str">
        <f>B3&amp;C1917&amp;D1933</f>
        <v>DISTRIBUCION VOLUMEN X CRITERIO (Consumiciones)BOLLERÍA&gt;500MIL</v>
      </c>
      <c r="B1933" s="19">
        <v>0</v>
      </c>
      <c r="C1933" s="19">
        <v>0</v>
      </c>
      <c r="D1933" s="19" t="s">
        <v>16</v>
      </c>
      <c r="E1933" s="20">
        <v>19.5845637211198</v>
      </c>
      <c r="F1933" s="20">
        <v>21.874661713658401</v>
      </c>
      <c r="G1933" s="20">
        <v>21.439567380080099</v>
      </c>
      <c r="H1933" s="20">
        <v>23.127246760511401</v>
      </c>
      <c r="I1933" s="20">
        <v>19.959709798114599</v>
      </c>
      <c r="J1933" s="20">
        <v>21.4457382548743</v>
      </c>
      <c r="K1933" s="20">
        <v>23.546564382955101</v>
      </c>
      <c r="L1933" s="20">
        <v>24.418124489080899</v>
      </c>
      <c r="M1933" s="51">
        <v>21.512158544292099</v>
      </c>
    </row>
    <row r="1934" spans="1:13" x14ac:dyDescent="0.35">
      <c r="A1934" s="19" t="str">
        <f>B3&amp;C1917&amp;D1934</f>
        <v>DISTRIBUCION VOLUMEN X CRITERIO (Consumiciones)BOLLERÍADE 15 A 19 AÑOS</v>
      </c>
      <c r="B1934" s="19">
        <v>0</v>
      </c>
      <c r="C1934" s="19">
        <v>0</v>
      </c>
      <c r="D1934" s="19" t="s">
        <v>39</v>
      </c>
      <c r="E1934" s="20">
        <v>3.32256389320631</v>
      </c>
      <c r="F1934" s="20">
        <v>3.3097943295384198</v>
      </c>
      <c r="G1934" s="20">
        <v>2.0577315246822798</v>
      </c>
      <c r="H1934" s="20">
        <v>2.5872286073342798</v>
      </c>
      <c r="I1934" s="20">
        <v>3.7393383003501399</v>
      </c>
      <c r="J1934" s="20">
        <v>4.5929993467680799</v>
      </c>
      <c r="K1934" s="20">
        <v>2.7045297973891098</v>
      </c>
      <c r="L1934" s="20">
        <v>3.4691673478920899</v>
      </c>
      <c r="M1934" s="51">
        <v>4.6047187955371403</v>
      </c>
    </row>
    <row r="1935" spans="1:13" x14ac:dyDescent="0.35">
      <c r="A1935" s="19" t="str">
        <f>B3&amp;C1917&amp;D1935</f>
        <v>DISTRIBUCION VOLUMEN X CRITERIO (Consumiciones)BOLLERÍADE 20 A 24 AÑOS</v>
      </c>
      <c r="B1935" s="19">
        <v>0</v>
      </c>
      <c r="C1935" s="19">
        <v>0</v>
      </c>
      <c r="D1935" s="19" t="s">
        <v>40</v>
      </c>
      <c r="E1935" s="20">
        <v>3.08984622669891</v>
      </c>
      <c r="F1935" s="20">
        <v>3.7365240844606999</v>
      </c>
      <c r="G1935" s="20">
        <v>3.2948880339570201</v>
      </c>
      <c r="H1935" s="20">
        <v>2.7420709406653301</v>
      </c>
      <c r="I1935" s="20">
        <v>2.43663476200545</v>
      </c>
      <c r="J1935" s="20">
        <v>2.9469300472446398</v>
      </c>
      <c r="K1935" s="20">
        <v>2.74643563015321</v>
      </c>
      <c r="L1935" s="20">
        <v>2.4838771458601001</v>
      </c>
      <c r="M1935" s="51">
        <v>1.8221387084348299</v>
      </c>
    </row>
    <row r="1936" spans="1:13" x14ac:dyDescent="0.35">
      <c r="A1936" s="19" t="str">
        <f>B3&amp;C1917&amp;D1936</f>
        <v>DISTRIBUCION VOLUMEN X CRITERIO (Consumiciones)BOLLERÍADE 25 A 34 AÑOS</v>
      </c>
      <c r="B1936" s="19">
        <v>0</v>
      </c>
      <c r="C1936" s="19">
        <v>0</v>
      </c>
      <c r="D1936" s="19" t="s">
        <v>41</v>
      </c>
      <c r="E1936" s="20">
        <v>8.5070704962619992</v>
      </c>
      <c r="F1936" s="20">
        <v>7.4690242314172499</v>
      </c>
      <c r="G1936" s="20">
        <v>7.9429014522338699</v>
      </c>
      <c r="H1936" s="20">
        <v>9.1809655325884592</v>
      </c>
      <c r="I1936" s="20">
        <v>7.25076067160132</v>
      </c>
      <c r="J1936" s="20">
        <v>7.6959901366725703</v>
      </c>
      <c r="K1936" s="20">
        <v>6.02799863673504</v>
      </c>
      <c r="L1936" s="20">
        <v>6.7651625209233499</v>
      </c>
      <c r="M1936" s="51">
        <v>7.8454311043239997</v>
      </c>
    </row>
    <row r="1937" spans="1:13" x14ac:dyDescent="0.35">
      <c r="A1937" s="19" t="str">
        <f>B3&amp;C1917&amp;D1937</f>
        <v>DISTRIBUCION VOLUMEN X CRITERIO (Consumiciones)BOLLERÍADE 35 A 49 AÑOS</v>
      </c>
      <c r="B1937" s="19">
        <v>0</v>
      </c>
      <c r="C1937" s="19">
        <v>0</v>
      </c>
      <c r="D1937" s="19" t="s">
        <v>42</v>
      </c>
      <c r="E1937" s="20">
        <v>26.676845398609</v>
      </c>
      <c r="F1937" s="20">
        <v>27.106650757188799</v>
      </c>
      <c r="G1937" s="20">
        <v>25.304304868363701</v>
      </c>
      <c r="H1937" s="20">
        <v>24.507589354099</v>
      </c>
      <c r="I1937" s="20">
        <v>27.317440412726999</v>
      </c>
      <c r="J1937" s="20">
        <v>25.797710050439601</v>
      </c>
      <c r="K1937" s="20">
        <v>25.249575072059301</v>
      </c>
      <c r="L1937" s="20">
        <v>23.598512982210298</v>
      </c>
      <c r="M1937" s="51">
        <v>22.435917295304801</v>
      </c>
    </row>
    <row r="1938" spans="1:13" x14ac:dyDescent="0.35">
      <c r="A1938" s="19" t="str">
        <f>B3&amp;C1917&amp;D1938</f>
        <v>DISTRIBUCION VOLUMEN X CRITERIO (Consumiciones)BOLLERÍADE 50 A 59 AÑOS</v>
      </c>
      <c r="B1938" s="19">
        <v>0</v>
      </c>
      <c r="C1938" s="19">
        <v>0</v>
      </c>
      <c r="D1938" s="19" t="s">
        <v>43</v>
      </c>
      <c r="E1938" s="20">
        <v>26.833859051413</v>
      </c>
      <c r="F1938" s="20">
        <v>27.5231065316651</v>
      </c>
      <c r="G1938" s="20">
        <v>28.356552909157699</v>
      </c>
      <c r="H1938" s="20">
        <v>25.2916435179364</v>
      </c>
      <c r="I1938" s="20">
        <v>25.7687047278223</v>
      </c>
      <c r="J1938" s="20">
        <v>26.2954158303558</v>
      </c>
      <c r="K1938" s="20">
        <v>28.781698459190199</v>
      </c>
      <c r="L1938" s="20">
        <v>27.616380551987199</v>
      </c>
      <c r="M1938" s="51">
        <v>27.4699000804675</v>
      </c>
    </row>
    <row r="1939" spans="1:13" x14ac:dyDescent="0.35">
      <c r="A1939" s="19" t="str">
        <f>B3&amp;C1917&amp;D1939</f>
        <v>DISTRIBUCION VOLUMEN X CRITERIO (Consumiciones)BOLLERÍADE 60 A 75 AÑOS</v>
      </c>
      <c r="B1939" s="19">
        <v>0</v>
      </c>
      <c r="C1939" s="19">
        <v>0</v>
      </c>
      <c r="D1939" s="19" t="s">
        <v>44</v>
      </c>
      <c r="E1939" s="20">
        <v>31.5697886936745</v>
      </c>
      <c r="F1939" s="20">
        <v>30.854890141391301</v>
      </c>
      <c r="G1939" s="20">
        <v>33.043604536033499</v>
      </c>
      <c r="H1939" s="20">
        <v>35.690487567512399</v>
      </c>
      <c r="I1939" s="20">
        <v>33.487105155063297</v>
      </c>
      <c r="J1939" s="20">
        <v>32.670967241922</v>
      </c>
      <c r="K1939" s="20">
        <v>34.489751480875697</v>
      </c>
      <c r="L1939" s="20">
        <v>36.066915800537203</v>
      </c>
      <c r="M1939" s="51">
        <v>35.821865228578403</v>
      </c>
    </row>
    <row r="1940" spans="1:13" x14ac:dyDescent="0.35">
      <c r="A1940" s="19" t="str">
        <f>B3&amp;C1917&amp;D1940</f>
        <v>DISTRIBUCION VOLUMEN X CRITERIO (Consumiciones)BOLLERÍANIVEL ALTO</v>
      </c>
      <c r="B1940" s="19">
        <v>0</v>
      </c>
      <c r="C1940" s="19">
        <v>0</v>
      </c>
      <c r="D1940" s="19" t="s">
        <v>256</v>
      </c>
      <c r="E1940" s="20">
        <v>20.919759493894901</v>
      </c>
      <c r="F1940" s="20">
        <v>21.102166483066402</v>
      </c>
      <c r="G1940" s="20">
        <v>20.260646136721601</v>
      </c>
      <c r="H1940" s="20">
        <v>21.241808397863998</v>
      </c>
      <c r="I1940" s="20">
        <v>23.142322726625199</v>
      </c>
      <c r="J1940" s="20">
        <v>21.546032288320401</v>
      </c>
      <c r="K1940" s="20">
        <v>21.177345332783801</v>
      </c>
      <c r="L1940" s="20">
        <v>19.8830472186539</v>
      </c>
      <c r="M1940" s="51">
        <v>20.4365465045984</v>
      </c>
    </row>
    <row r="1941" spans="1:13" x14ac:dyDescent="0.35">
      <c r="A1941" s="19" t="str">
        <f>B3&amp;C1917&amp;D1941</f>
        <v>DISTRIBUCION VOLUMEN X CRITERIO (Consumiciones)BOLLERÍANIVEL MEDIO ALTO</v>
      </c>
      <c r="B1941" s="19">
        <v>0</v>
      </c>
      <c r="C1941" s="19">
        <v>0</v>
      </c>
      <c r="D1941" s="19" t="s">
        <v>257</v>
      </c>
      <c r="E1941" s="20">
        <v>12.1565852673229</v>
      </c>
      <c r="F1941" s="20">
        <v>13.741284713236199</v>
      </c>
      <c r="G1941" s="20">
        <v>12.756291380605299</v>
      </c>
      <c r="H1941" s="20">
        <v>13.540677368048399</v>
      </c>
      <c r="I1941" s="20">
        <v>12.416658308808101</v>
      </c>
      <c r="J1941" s="20">
        <v>13.105239932241</v>
      </c>
      <c r="K1941" s="20">
        <v>13.353835712007401</v>
      </c>
      <c r="L1941" s="20">
        <v>15.4780567558099</v>
      </c>
      <c r="M1941" s="51">
        <v>13.951071095166901</v>
      </c>
    </row>
    <row r="1942" spans="1:13" x14ac:dyDescent="0.35">
      <c r="A1942" s="19" t="str">
        <f>B3&amp;C1917&amp;D1942</f>
        <v>DISTRIBUCION VOLUMEN X CRITERIO (Consumiciones)BOLLERÍANIVEL MEDIO</v>
      </c>
      <c r="B1942" s="19">
        <v>0</v>
      </c>
      <c r="C1942" s="19">
        <v>0</v>
      </c>
      <c r="D1942" s="19" t="s">
        <v>258</v>
      </c>
      <c r="E1942" s="20">
        <v>25.404180480878001</v>
      </c>
      <c r="F1942" s="20">
        <v>27.3039924086446</v>
      </c>
      <c r="G1942" s="20">
        <v>25.1503198583132</v>
      </c>
      <c r="H1942" s="20">
        <v>25.2950882014256</v>
      </c>
      <c r="I1942" s="20">
        <v>25.895778248656999</v>
      </c>
      <c r="J1942" s="20">
        <v>28.215213818781098</v>
      </c>
      <c r="K1942" s="20">
        <v>24.158504311908001</v>
      </c>
      <c r="L1942" s="20">
        <v>21.3866557670598</v>
      </c>
      <c r="M1942" s="51">
        <v>21.849080244061899</v>
      </c>
    </row>
    <row r="1943" spans="1:13" x14ac:dyDescent="0.35">
      <c r="A1943" s="19" t="str">
        <f>B3&amp;C1917&amp;D1943</f>
        <v>DISTRIBUCION VOLUMEN X CRITERIO (Consumiciones)BOLLERÍANIVEL MEDIO BAJO</v>
      </c>
      <c r="B1943" s="19">
        <v>0</v>
      </c>
      <c r="C1943" s="19">
        <v>0</v>
      </c>
      <c r="D1943" s="19" t="s">
        <v>259</v>
      </c>
      <c r="E1943" s="20">
        <v>11.9088173570569</v>
      </c>
      <c r="F1943" s="20">
        <v>10.9091304676425</v>
      </c>
      <c r="G1943" s="20">
        <v>12.677415925588001</v>
      </c>
      <c r="H1943" s="20">
        <v>11.289271868596</v>
      </c>
      <c r="I1943" s="20">
        <v>13.537552550701299</v>
      </c>
      <c r="J1943" s="20">
        <v>11.6856309540191</v>
      </c>
      <c r="K1943" s="20">
        <v>13.5517421681448</v>
      </c>
      <c r="L1943" s="20">
        <v>14.78408657402</v>
      </c>
      <c r="M1943" s="51">
        <v>18.023076490739399</v>
      </c>
    </row>
    <row r="1944" spans="1:13" x14ac:dyDescent="0.35">
      <c r="A1944" s="19" t="str">
        <f>B3&amp;C1917&amp;D1944</f>
        <v>DISTRIBUCION VOLUMEN X CRITERIO (Consumiciones)BOLLERÍAHOMBRE</v>
      </c>
      <c r="B1944" s="19">
        <v>0</v>
      </c>
      <c r="C1944" s="19">
        <v>0</v>
      </c>
      <c r="D1944" s="19" t="s">
        <v>21</v>
      </c>
      <c r="E1944" s="20">
        <v>41.245985411704702</v>
      </c>
      <c r="F1944" s="20">
        <v>44.912379543343</v>
      </c>
      <c r="G1944" s="20">
        <v>41.918468960159998</v>
      </c>
      <c r="H1944" s="20">
        <v>40.727986605363498</v>
      </c>
      <c r="I1944" s="20">
        <v>42.333554577029503</v>
      </c>
      <c r="J1944" s="20">
        <v>43.004115519240301</v>
      </c>
      <c r="K1944" s="20">
        <v>42.073196841769501</v>
      </c>
      <c r="L1944" s="20">
        <v>44.784141072054197</v>
      </c>
      <c r="M1944" s="51">
        <v>44.104034753189602</v>
      </c>
    </row>
    <row r="1945" spans="1:13" x14ac:dyDescent="0.35">
      <c r="A1945" s="19" t="str">
        <f>B3&amp;C1917&amp;D1945</f>
        <v>DISTRIBUCION VOLUMEN X CRITERIO (Consumiciones)BOLLERÍAMUJER</v>
      </c>
      <c r="B1945" s="19">
        <v>0</v>
      </c>
      <c r="C1945" s="19">
        <v>0</v>
      </c>
      <c r="D1945" s="19" t="s">
        <v>22</v>
      </c>
      <c r="E1945" s="20">
        <v>58.753990178866196</v>
      </c>
      <c r="F1945" s="20">
        <v>55.087620456657</v>
      </c>
      <c r="G1945" s="20">
        <v>58.081510195375202</v>
      </c>
      <c r="H1945" s="20">
        <v>59.2719981526742</v>
      </c>
      <c r="I1945" s="20">
        <v>57.666426258454003</v>
      </c>
      <c r="J1945" s="20">
        <v>56.995900297513103</v>
      </c>
      <c r="K1945" s="20">
        <v>57.926788593433898</v>
      </c>
      <c r="L1945" s="20">
        <v>55.215866713379299</v>
      </c>
      <c r="M1945" s="51">
        <v>55.895937830283501</v>
      </c>
    </row>
    <row r="1946" spans="1:13" x14ac:dyDescent="0.35">
      <c r="A1946" s="19" t="str">
        <f>B3&amp;C1946&amp;D1946</f>
        <v>DISTRIBUCION VOLUMEN X CRITERIO (Consumiciones)BOLLERIA SALADAT.ESPAÑA</v>
      </c>
      <c r="B1946" s="19">
        <v>0</v>
      </c>
      <c r="C1946" s="19" t="s">
        <v>276</v>
      </c>
      <c r="D1946" s="19" t="s">
        <v>36</v>
      </c>
      <c r="E1946" s="20">
        <v>100</v>
      </c>
      <c r="F1946" s="20">
        <v>100</v>
      </c>
      <c r="G1946" s="20">
        <v>100</v>
      </c>
      <c r="H1946" s="20">
        <v>100</v>
      </c>
      <c r="I1946" s="20">
        <v>100</v>
      </c>
      <c r="J1946" s="20">
        <v>100</v>
      </c>
      <c r="K1946" s="20">
        <v>100</v>
      </c>
      <c r="L1946" s="20">
        <v>100</v>
      </c>
      <c r="M1946" s="51">
        <v>100</v>
      </c>
    </row>
    <row r="1947" spans="1:13" x14ac:dyDescent="0.35">
      <c r="A1947" s="19" t="str">
        <f>B3&amp;C1946&amp;D1947</f>
        <v>DISTRIBUCION VOLUMEN X CRITERIO (Consumiciones)BOLLERIA SALADABCN AM</v>
      </c>
      <c r="B1947" s="19">
        <v>0</v>
      </c>
      <c r="C1947" s="19">
        <v>0</v>
      </c>
      <c r="D1947" s="19" t="s">
        <v>1</v>
      </c>
      <c r="E1947" s="20">
        <v>7.9034518973613102</v>
      </c>
      <c r="F1947" s="20">
        <v>13.072222775996901</v>
      </c>
      <c r="G1947" s="20">
        <v>6.5367948406346104</v>
      </c>
      <c r="H1947" s="20">
        <v>13.487172277115899</v>
      </c>
      <c r="I1947" s="20">
        <v>21.940339029342798</v>
      </c>
      <c r="J1947" s="20">
        <v>8.9325575522475198</v>
      </c>
      <c r="K1947" s="20">
        <v>12.824190056980701</v>
      </c>
      <c r="L1947" s="20">
        <v>12.6133246288006</v>
      </c>
      <c r="M1947" s="51">
        <v>12.108899737904199</v>
      </c>
    </row>
    <row r="1948" spans="1:13" x14ac:dyDescent="0.35">
      <c r="A1948" s="19" t="str">
        <f>B3&amp;C1946&amp;D1948</f>
        <v>DISTRIBUCION VOLUMEN X CRITERIO (Consumiciones)BOLLERIA SALADAREST.CAT ARAGON</v>
      </c>
      <c r="B1948" s="19">
        <v>0</v>
      </c>
      <c r="C1948" s="19">
        <v>0</v>
      </c>
      <c r="D1948" s="19" t="s">
        <v>2</v>
      </c>
      <c r="E1948" s="20">
        <v>8.1353400618632801</v>
      </c>
      <c r="F1948" s="20">
        <v>7.8553927830414301</v>
      </c>
      <c r="G1948" s="20">
        <v>13.6773636615067</v>
      </c>
      <c r="H1948" s="20">
        <v>16.742962699573901</v>
      </c>
      <c r="I1948" s="20">
        <v>10.6924008590347</v>
      </c>
      <c r="J1948" s="20">
        <v>9.60683739864165</v>
      </c>
      <c r="K1948" s="20">
        <v>13.922810734838199</v>
      </c>
      <c r="L1948" s="20">
        <v>8.75903905739046</v>
      </c>
      <c r="M1948" s="51">
        <v>11.2878191202511</v>
      </c>
    </row>
    <row r="1949" spans="1:13" x14ac:dyDescent="0.35">
      <c r="A1949" s="19" t="str">
        <f>B3&amp;C1946&amp;D1949</f>
        <v>DISTRIBUCION VOLUMEN X CRITERIO (Consumiciones)BOLLERIA SALADALEVANTE</v>
      </c>
      <c r="B1949" s="19">
        <v>0</v>
      </c>
      <c r="C1949" s="19">
        <v>0</v>
      </c>
      <c r="D1949" s="19" t="s">
        <v>3</v>
      </c>
      <c r="E1949" s="20">
        <v>28.537228937159501</v>
      </c>
      <c r="F1949" s="20">
        <v>35.565538390403297</v>
      </c>
      <c r="G1949" s="20">
        <v>34.604457034622101</v>
      </c>
      <c r="H1949" s="20">
        <v>30.5414875712781</v>
      </c>
      <c r="I1949" s="20">
        <v>24.069473865607598</v>
      </c>
      <c r="J1949" s="20">
        <v>35.709483253903599</v>
      </c>
      <c r="K1949" s="20">
        <v>28.8410245157114</v>
      </c>
      <c r="L1949" s="20">
        <v>33.303145719941099</v>
      </c>
      <c r="M1949" s="51">
        <v>27.638823616962899</v>
      </c>
    </row>
    <row r="1950" spans="1:13" x14ac:dyDescent="0.35">
      <c r="A1950" s="19" t="str">
        <f>B3&amp;C1946&amp;D1950</f>
        <v>DISTRIBUCION VOLUMEN X CRITERIO (Consumiciones)BOLLERIA SALADAANDALUCIA</v>
      </c>
      <c r="B1950" s="19">
        <v>0</v>
      </c>
      <c r="C1950" s="19">
        <v>0</v>
      </c>
      <c r="D1950" s="19" t="s">
        <v>4</v>
      </c>
      <c r="E1950" s="20">
        <v>15.614027113657899</v>
      </c>
      <c r="F1950" s="20">
        <v>13.018695338604299</v>
      </c>
      <c r="G1950" s="20">
        <v>12.8007806934469</v>
      </c>
      <c r="H1950" s="20">
        <v>11.1391462784204</v>
      </c>
      <c r="I1950" s="20">
        <v>10.226750055681199</v>
      </c>
      <c r="J1950" s="20">
        <v>16.163356675402301</v>
      </c>
      <c r="K1950" s="20">
        <v>16.932328094980502</v>
      </c>
      <c r="L1950" s="20">
        <v>19.520896981619298</v>
      </c>
      <c r="M1950" s="51">
        <v>15.3839881990623</v>
      </c>
    </row>
    <row r="1951" spans="1:13" x14ac:dyDescent="0.35">
      <c r="A1951" s="19" t="str">
        <f>B3&amp;C1946&amp;D1951</f>
        <v>DISTRIBUCION VOLUMEN X CRITERIO (Consumiciones)BOLLERIA SALADAMDD AM</v>
      </c>
      <c r="B1951" s="19">
        <v>0</v>
      </c>
      <c r="C1951" s="19">
        <v>0</v>
      </c>
      <c r="D1951" s="19" t="s">
        <v>5</v>
      </c>
      <c r="E1951" s="20">
        <v>9.8332631403857302</v>
      </c>
      <c r="F1951" s="20">
        <v>8.9432639737583397</v>
      </c>
      <c r="G1951" s="20">
        <v>6.6533645666585599</v>
      </c>
      <c r="H1951" s="20">
        <v>9.8065490330461405</v>
      </c>
      <c r="I1951" s="20">
        <v>5.6075784942181004</v>
      </c>
      <c r="J1951" s="20">
        <v>7.5144207704005499</v>
      </c>
      <c r="K1951" s="20">
        <v>12.841782318037501</v>
      </c>
      <c r="L1951" s="20">
        <v>8.0767366507420508</v>
      </c>
      <c r="M1951" s="51">
        <v>11.1340582849698</v>
      </c>
    </row>
    <row r="1952" spans="1:13" x14ac:dyDescent="0.35">
      <c r="A1952" s="19" t="str">
        <f>B3&amp;C1946&amp;D1952</f>
        <v>DISTRIBUCION VOLUMEN X CRITERIO (Consumiciones)BOLLERIA SALADARTO CENTRO</v>
      </c>
      <c r="B1952" s="19">
        <v>0</v>
      </c>
      <c r="C1952" s="19">
        <v>0</v>
      </c>
      <c r="D1952" s="19" t="s">
        <v>6</v>
      </c>
      <c r="E1952" s="20">
        <v>7.2279394686966096</v>
      </c>
      <c r="F1952" s="20">
        <v>8.0279722271317393</v>
      </c>
      <c r="G1952" s="20">
        <v>6.1135567438001299</v>
      </c>
      <c r="H1952" s="20">
        <v>9.4662645700198595</v>
      </c>
      <c r="I1952" s="20">
        <v>11.6558333563645</v>
      </c>
      <c r="J1952" s="20">
        <v>11.4242017741292</v>
      </c>
      <c r="K1952" s="20">
        <v>6.2834121711233299</v>
      </c>
      <c r="L1952" s="20">
        <v>5.5431486652021702</v>
      </c>
      <c r="M1952" s="51">
        <v>3.26860895529691</v>
      </c>
    </row>
    <row r="1953" spans="1:13" x14ac:dyDescent="0.35">
      <c r="A1953" s="19" t="str">
        <f>B3&amp;C1946&amp;D1953</f>
        <v>DISTRIBUCION VOLUMEN X CRITERIO (Consumiciones)BOLLERIA SALADANORTE-CENTRO</v>
      </c>
      <c r="B1953" s="19">
        <v>0</v>
      </c>
      <c r="C1953" s="19">
        <v>0</v>
      </c>
      <c r="D1953" s="19" t="s">
        <v>7</v>
      </c>
      <c r="E1953" s="20">
        <v>9.6473574007301703</v>
      </c>
      <c r="F1953" s="20">
        <v>5.0326156972492697</v>
      </c>
      <c r="G1953" s="20">
        <v>13.010038385142099</v>
      </c>
      <c r="H1953" s="20">
        <v>3.6888053432877199</v>
      </c>
      <c r="I1953" s="20">
        <v>3.68456647521008</v>
      </c>
      <c r="J1953" s="20">
        <v>1.4162069077731001</v>
      </c>
      <c r="K1953" s="20">
        <v>2.0775738685218901</v>
      </c>
      <c r="L1953" s="20">
        <v>2.78398636359878</v>
      </c>
      <c r="M1953" s="51">
        <v>5.2749375853136602</v>
      </c>
    </row>
    <row r="1954" spans="1:13" x14ac:dyDescent="0.35">
      <c r="A1954" s="19" t="str">
        <f>B3&amp;C1946&amp;D1954</f>
        <v>DISTRIBUCION VOLUMEN X CRITERIO (Consumiciones)BOLLERIA SALADANOROESTE</v>
      </c>
      <c r="B1954" s="19">
        <v>0</v>
      </c>
      <c r="C1954" s="19">
        <v>0</v>
      </c>
      <c r="D1954" s="19" t="s">
        <v>8</v>
      </c>
      <c r="E1954" s="20">
        <v>13.1013935919238</v>
      </c>
      <c r="F1954" s="20">
        <v>8.4842841550743895</v>
      </c>
      <c r="G1954" s="20">
        <v>6.6036503599654699</v>
      </c>
      <c r="H1954" s="20">
        <v>5.1276179600302498</v>
      </c>
      <c r="I1954" s="20">
        <v>12.1230497359005</v>
      </c>
      <c r="J1954" s="20">
        <v>9.2329392832804302</v>
      </c>
      <c r="K1954" s="20">
        <v>6.2768703747070997</v>
      </c>
      <c r="L1954" s="20">
        <v>9.3997140576759293</v>
      </c>
      <c r="M1954" s="51">
        <v>13.9028502281997</v>
      </c>
    </row>
    <row r="1955" spans="1:13" x14ac:dyDescent="0.35">
      <c r="A1955" s="19" t="str">
        <f>B3&amp;C1946&amp;D1955</f>
        <v>DISTRIBUCION VOLUMEN X CRITERIO (Consumiciones)BOLLERIA SALADA&lt;2MIL</v>
      </c>
      <c r="B1955" s="19">
        <v>0</v>
      </c>
      <c r="C1955" s="19">
        <v>0</v>
      </c>
      <c r="D1955" s="19" t="s">
        <v>9</v>
      </c>
      <c r="E1955" s="20">
        <v>3.7422044324871999</v>
      </c>
      <c r="F1955" s="20">
        <v>2.4095869837086998</v>
      </c>
      <c r="G1955" s="20">
        <v>3.5891050730407201</v>
      </c>
      <c r="H1955" s="20">
        <v>10.2875673224528</v>
      </c>
      <c r="I1955" s="20">
        <v>6.1145910724765802</v>
      </c>
      <c r="J1955" s="20">
        <v>2.5163475996085101</v>
      </c>
      <c r="K1955" s="20">
        <v>2.5815419094770302</v>
      </c>
      <c r="L1955" s="20">
        <v>1.5617553913436899</v>
      </c>
      <c r="M1955" s="51">
        <v>0.82641672927674403</v>
      </c>
    </row>
    <row r="1956" spans="1:13" x14ac:dyDescent="0.35">
      <c r="A1956" s="19" t="str">
        <f>B3&amp;C1946&amp;D1956</f>
        <v>DISTRIBUCION VOLUMEN X CRITERIO (Consumiciones)BOLLERIA SALADA2-5MIL</v>
      </c>
      <c r="B1956" s="19">
        <v>0</v>
      </c>
      <c r="C1956" s="19">
        <v>0</v>
      </c>
      <c r="D1956" s="19" t="s">
        <v>10</v>
      </c>
      <c r="E1956" s="20">
        <v>3.4302946959436502</v>
      </c>
      <c r="F1956" s="20">
        <v>3.6024252257655398</v>
      </c>
      <c r="G1956" s="20">
        <v>5.53221250953343</v>
      </c>
      <c r="H1956" s="20">
        <v>1.2611121549533899</v>
      </c>
      <c r="I1956" s="20">
        <v>1.57432227458873</v>
      </c>
      <c r="J1956" s="20">
        <v>6.3546218305086803</v>
      </c>
      <c r="K1956" s="20">
        <v>2.2950753270062498</v>
      </c>
      <c r="L1956" s="20">
        <v>4.61202288641097</v>
      </c>
      <c r="M1956" s="51">
        <v>2.7635520659286699</v>
      </c>
    </row>
    <row r="1957" spans="1:13" x14ac:dyDescent="0.35">
      <c r="A1957" s="19" t="str">
        <f>B3&amp;C1946&amp;D1957</f>
        <v>DISTRIBUCION VOLUMEN X CRITERIO (Consumiciones)BOLLERIA SALADA5-10MIL</v>
      </c>
      <c r="B1957" s="19">
        <v>0</v>
      </c>
      <c r="C1957" s="19">
        <v>0</v>
      </c>
      <c r="D1957" s="19" t="s">
        <v>11</v>
      </c>
      <c r="E1957" s="20">
        <v>6.3357830752634401</v>
      </c>
      <c r="F1957" s="20">
        <v>7.1571215929946304</v>
      </c>
      <c r="G1957" s="20">
        <v>4.5229305128355604</v>
      </c>
      <c r="H1957" s="20">
        <v>2.7033432237986901</v>
      </c>
      <c r="I1957" s="20">
        <v>6.6418683517880597</v>
      </c>
      <c r="J1957" s="20">
        <v>10.1186565214272</v>
      </c>
      <c r="K1957" s="20">
        <v>10.727964105259399</v>
      </c>
      <c r="L1957" s="20">
        <v>6.0150578440610296</v>
      </c>
      <c r="M1957" s="51">
        <v>7.30435021953455</v>
      </c>
    </row>
    <row r="1958" spans="1:13" x14ac:dyDescent="0.35">
      <c r="A1958" s="19" t="str">
        <f>B3&amp;C1946&amp;D1958</f>
        <v>DISTRIBUCION VOLUMEN X CRITERIO (Consumiciones)BOLLERIA SALADA10-30MIL</v>
      </c>
      <c r="B1958" s="19">
        <v>0</v>
      </c>
      <c r="C1958" s="19">
        <v>0</v>
      </c>
      <c r="D1958" s="19" t="s">
        <v>12</v>
      </c>
      <c r="E1958" s="20">
        <v>22.0470810129769</v>
      </c>
      <c r="F1958" s="20">
        <v>15.231402874955901</v>
      </c>
      <c r="G1958" s="20">
        <v>24.411923699053801</v>
      </c>
      <c r="H1958" s="20">
        <v>19.221254482490501</v>
      </c>
      <c r="I1958" s="20">
        <v>18.889806522096102</v>
      </c>
      <c r="J1958" s="20">
        <v>27.426077792137299</v>
      </c>
      <c r="K1958" s="20">
        <v>18.3243661368932</v>
      </c>
      <c r="L1958" s="20">
        <v>16.4553586229408</v>
      </c>
      <c r="M1958" s="51">
        <v>17.133507792023799</v>
      </c>
    </row>
    <row r="1959" spans="1:13" x14ac:dyDescent="0.35">
      <c r="A1959" s="19" t="str">
        <f>B3&amp;C1946&amp;D1959</f>
        <v>DISTRIBUCION VOLUMEN X CRITERIO (Consumiciones)BOLLERIA SALADA30-100MIL</v>
      </c>
      <c r="B1959" s="19">
        <v>0</v>
      </c>
      <c r="C1959" s="19">
        <v>0</v>
      </c>
      <c r="D1959" s="19" t="s">
        <v>13</v>
      </c>
      <c r="E1959" s="20">
        <v>25.433475701715899</v>
      </c>
      <c r="F1959" s="20">
        <v>38.1731607678499</v>
      </c>
      <c r="G1959" s="20">
        <v>33.714244407754101</v>
      </c>
      <c r="H1959" s="20">
        <v>17.0192679909084</v>
      </c>
      <c r="I1959" s="20">
        <v>18.2639824811537</v>
      </c>
      <c r="J1959" s="20">
        <v>21.668769210011401</v>
      </c>
      <c r="K1959" s="20">
        <v>22.322705421157401</v>
      </c>
      <c r="L1959" s="20">
        <v>25.914714217145299</v>
      </c>
      <c r="M1959" s="51">
        <v>25.110022131855299</v>
      </c>
    </row>
    <row r="1960" spans="1:13" x14ac:dyDescent="0.35">
      <c r="A1960" s="19" t="str">
        <f>B3&amp;C1946&amp;D1960</f>
        <v>DISTRIBUCION VOLUMEN X CRITERIO (Consumiciones)BOLLERIA SALADA100-200MIL</v>
      </c>
      <c r="B1960" s="19">
        <v>0</v>
      </c>
      <c r="C1960" s="19">
        <v>0</v>
      </c>
      <c r="D1960" s="19" t="s">
        <v>14</v>
      </c>
      <c r="E1960" s="20">
        <v>8.9349271887184507</v>
      </c>
      <c r="F1960" s="20">
        <v>4.4719879848587798</v>
      </c>
      <c r="G1960" s="20">
        <v>6.53731865534668</v>
      </c>
      <c r="H1960" s="20">
        <v>4.4501862936007797</v>
      </c>
      <c r="I1960" s="20">
        <v>4.6788829296921399</v>
      </c>
      <c r="J1960" s="20">
        <v>6.2057221784417003</v>
      </c>
      <c r="K1960" s="20">
        <v>10.350095236522201</v>
      </c>
      <c r="L1960" s="20">
        <v>8.6028831270797497</v>
      </c>
      <c r="M1960" s="51">
        <v>8.1042817137457099</v>
      </c>
    </row>
    <row r="1961" spans="1:13" x14ac:dyDescent="0.35">
      <c r="A1961" s="19" t="str">
        <f>B3&amp;C1946&amp;D1961</f>
        <v>DISTRIBUCION VOLUMEN X CRITERIO (Consumiciones)BOLLERIA SALADA200-500MIL</v>
      </c>
      <c r="B1961" s="19">
        <v>0</v>
      </c>
      <c r="C1961" s="19">
        <v>0</v>
      </c>
      <c r="D1961" s="19" t="s">
        <v>15</v>
      </c>
      <c r="E1961" s="20">
        <v>14.805023977620801</v>
      </c>
      <c r="F1961" s="20">
        <v>11.511839655159401</v>
      </c>
      <c r="G1961" s="20">
        <v>11.7044302153088</v>
      </c>
      <c r="H1961" s="20">
        <v>32.733269728224997</v>
      </c>
      <c r="I1961" s="20">
        <v>31.421439127048998</v>
      </c>
      <c r="J1961" s="20">
        <v>13.934292174295001</v>
      </c>
      <c r="K1961" s="20">
        <v>19.2143670197506</v>
      </c>
      <c r="L1961" s="20">
        <v>13.761976443424</v>
      </c>
      <c r="M1961" s="51">
        <v>20.563439724590399</v>
      </c>
    </row>
    <row r="1962" spans="1:13" x14ac:dyDescent="0.35">
      <c r="A1962" s="19" t="str">
        <f>B3&amp;C1946&amp;D1962</f>
        <v>DISTRIBUCION VOLUMEN X CRITERIO (Consumiciones)BOLLERIA SALADA&gt;500MIL</v>
      </c>
      <c r="B1962" s="19">
        <v>0</v>
      </c>
      <c r="C1962" s="19">
        <v>0</v>
      </c>
      <c r="D1962" s="19" t="s">
        <v>16</v>
      </c>
      <c r="E1962" s="20">
        <v>15.271201856381801</v>
      </c>
      <c r="F1962" s="20">
        <v>17.442474914707098</v>
      </c>
      <c r="G1962" s="20">
        <v>9.98782026031496</v>
      </c>
      <c r="H1962" s="20">
        <v>12.3239999501249</v>
      </c>
      <c r="I1962" s="20">
        <v>12.41510691601</v>
      </c>
      <c r="J1962" s="20">
        <v>11.775512693570199</v>
      </c>
      <c r="K1962" s="20">
        <v>14.183869113735</v>
      </c>
      <c r="L1962" s="20">
        <v>23.076238555121101</v>
      </c>
      <c r="M1962" s="51">
        <v>18.1944341085429</v>
      </c>
    </row>
    <row r="1963" spans="1:13" x14ac:dyDescent="0.35">
      <c r="A1963" s="19" t="str">
        <f>B3&amp;C1946&amp;D1963</f>
        <v>DISTRIBUCION VOLUMEN X CRITERIO (Consumiciones)BOLLERIA SALADADE 15 A 19 AÑOS</v>
      </c>
      <c r="B1963" s="19">
        <v>0</v>
      </c>
      <c r="C1963" s="19">
        <v>0</v>
      </c>
      <c r="D1963" s="19" t="s">
        <v>39</v>
      </c>
      <c r="E1963" s="20">
        <v>0.73775640774575602</v>
      </c>
      <c r="F1963" s="20">
        <v>4.8816264835692298</v>
      </c>
      <c r="G1963" s="20">
        <v>2.7125262954985501</v>
      </c>
      <c r="H1963" s="20">
        <v>13.9957881322155</v>
      </c>
      <c r="I1963" s="20">
        <v>0.76469357463473897</v>
      </c>
      <c r="J1963" s="20">
        <v>6.8404054467322597</v>
      </c>
      <c r="K1963" s="20">
        <v>9.8357413318248099</v>
      </c>
      <c r="L1963" s="20">
        <v>4.5914749654778397</v>
      </c>
      <c r="M1963" s="51">
        <v>4.12962273902862</v>
      </c>
    </row>
    <row r="1964" spans="1:13" x14ac:dyDescent="0.35">
      <c r="A1964" s="19" t="str">
        <f>B3&amp;C1946&amp;D1964</f>
        <v>DISTRIBUCION VOLUMEN X CRITERIO (Consumiciones)BOLLERIA SALADADE 20 A 24 AÑOS</v>
      </c>
      <c r="B1964" s="19">
        <v>0</v>
      </c>
      <c r="C1964" s="19">
        <v>0</v>
      </c>
      <c r="D1964" s="19" t="s">
        <v>40</v>
      </c>
      <c r="E1964" s="20">
        <v>6.4784045070480696</v>
      </c>
      <c r="F1964" s="20">
        <v>9.5592305250258196</v>
      </c>
      <c r="G1964" s="20">
        <v>9.5944919835396494</v>
      </c>
      <c r="H1964" s="20">
        <v>3.3017572236871802</v>
      </c>
      <c r="I1964" s="20">
        <v>2.2980626197958398</v>
      </c>
      <c r="J1964" s="20">
        <v>5.29529585344451</v>
      </c>
      <c r="K1964" s="20">
        <v>4.5141796927459596</v>
      </c>
      <c r="L1964" s="20">
        <v>6.2359228924353696</v>
      </c>
      <c r="M1964" s="51">
        <v>4.0655249714814099</v>
      </c>
    </row>
    <row r="1965" spans="1:13" x14ac:dyDescent="0.35">
      <c r="A1965" s="19" t="str">
        <f>B3&amp;C1946&amp;D1965</f>
        <v>DISTRIBUCION VOLUMEN X CRITERIO (Consumiciones)BOLLERIA SALADADE 25 A 34 AÑOS</v>
      </c>
      <c r="B1965" s="19">
        <v>0</v>
      </c>
      <c r="C1965" s="19">
        <v>0</v>
      </c>
      <c r="D1965" s="19" t="s">
        <v>41</v>
      </c>
      <c r="E1965" s="20">
        <v>16.485220717734599</v>
      </c>
      <c r="F1965" s="20">
        <v>11.001895584536101</v>
      </c>
      <c r="G1965" s="20">
        <v>18.224226220907301</v>
      </c>
      <c r="H1965" s="20">
        <v>13.494091733242101</v>
      </c>
      <c r="I1965" s="20">
        <v>11.643928149319899</v>
      </c>
      <c r="J1965" s="20">
        <v>13.458360602327801</v>
      </c>
      <c r="K1965" s="20">
        <v>11.0660434361911</v>
      </c>
      <c r="L1965" s="20">
        <v>14.449767745690099</v>
      </c>
      <c r="M1965" s="51">
        <v>17.895379835035602</v>
      </c>
    </row>
    <row r="1966" spans="1:13" x14ac:dyDescent="0.35">
      <c r="A1966" s="19" t="str">
        <f>B3&amp;C1946&amp;D1966</f>
        <v>DISTRIBUCION VOLUMEN X CRITERIO (Consumiciones)BOLLERIA SALADADE 35 A 49 AÑOS</v>
      </c>
      <c r="B1966" s="19">
        <v>0</v>
      </c>
      <c r="C1966" s="19">
        <v>0</v>
      </c>
      <c r="D1966" s="19" t="s">
        <v>42</v>
      </c>
      <c r="E1966" s="20">
        <v>29.962589012474702</v>
      </c>
      <c r="F1966" s="20">
        <v>27.2313325130023</v>
      </c>
      <c r="G1966" s="20">
        <v>26.807307424759301</v>
      </c>
      <c r="H1966" s="20">
        <v>23.0855012886555</v>
      </c>
      <c r="I1966" s="20">
        <v>28.247806486330099</v>
      </c>
      <c r="J1966" s="20">
        <v>33.684552272449999</v>
      </c>
      <c r="K1966" s="20">
        <v>30.703657015599799</v>
      </c>
      <c r="L1966" s="20">
        <v>30.597895870846401</v>
      </c>
      <c r="M1966" s="51">
        <v>24.494407909156401</v>
      </c>
    </row>
    <row r="1967" spans="1:13" x14ac:dyDescent="0.35">
      <c r="A1967" s="19" t="str">
        <f>B3&amp;C1946&amp;D1967</f>
        <v>DISTRIBUCION VOLUMEN X CRITERIO (Consumiciones)BOLLERIA SALADADE 50 A 59 AÑOS</v>
      </c>
      <c r="B1967" s="19">
        <v>0</v>
      </c>
      <c r="C1967" s="19">
        <v>0</v>
      </c>
      <c r="D1967" s="19" t="s">
        <v>43</v>
      </c>
      <c r="E1967" s="20">
        <v>22.531243114684301</v>
      </c>
      <c r="F1967" s="20">
        <v>27.3142381601354</v>
      </c>
      <c r="G1967" s="20">
        <v>22.611488723316899</v>
      </c>
      <c r="H1967" s="20">
        <v>15.303277268253799</v>
      </c>
      <c r="I1967" s="20">
        <v>26.6454725910367</v>
      </c>
      <c r="J1967" s="20">
        <v>24.905461671132802</v>
      </c>
      <c r="K1967" s="20">
        <v>29.158636891759901</v>
      </c>
      <c r="L1967" s="20">
        <v>30.673141778488802</v>
      </c>
      <c r="M1967" s="51">
        <v>28.1736784856143</v>
      </c>
    </row>
    <row r="1968" spans="1:13" x14ac:dyDescent="0.35">
      <c r="A1968" s="19" t="str">
        <f>B3&amp;C1946&amp;D1968</f>
        <v>DISTRIBUCION VOLUMEN X CRITERIO (Consumiciones)BOLLERIA SALADADE 60 A 75 AÑOS</v>
      </c>
      <c r="B1968" s="19">
        <v>0</v>
      </c>
      <c r="C1968" s="19">
        <v>0</v>
      </c>
      <c r="D1968" s="19" t="s">
        <v>44</v>
      </c>
      <c r="E1968" s="20">
        <v>23.8048059040086</v>
      </c>
      <c r="F1968" s="20">
        <v>20.011657886779201</v>
      </c>
      <c r="G1968" s="20">
        <v>20.049959351978298</v>
      </c>
      <c r="H1968" s="20">
        <v>30.819584353945899</v>
      </c>
      <c r="I1968" s="20">
        <v>30.400026661941201</v>
      </c>
      <c r="J1968" s="20">
        <v>15.8159393782422</v>
      </c>
      <c r="K1968" s="20">
        <v>14.721727867954399</v>
      </c>
      <c r="L1968" s="20">
        <v>13.451792809546699</v>
      </c>
      <c r="M1968" s="51">
        <v>21.241381981958099</v>
      </c>
    </row>
    <row r="1969" spans="1:13" x14ac:dyDescent="0.35">
      <c r="A1969" s="19" t="str">
        <f>B3&amp;C1946&amp;D1969</f>
        <v>DISTRIBUCION VOLUMEN X CRITERIO (Consumiciones)BOLLERIA SALADANIVEL ALTO</v>
      </c>
      <c r="B1969" s="19">
        <v>0</v>
      </c>
      <c r="C1969" s="19">
        <v>0</v>
      </c>
      <c r="D1969" s="19" t="s">
        <v>256</v>
      </c>
      <c r="E1969" s="20">
        <v>20.4236011415904</v>
      </c>
      <c r="F1969" s="20">
        <v>24.1040787316755</v>
      </c>
      <c r="G1969" s="20">
        <v>17.91727918067</v>
      </c>
      <c r="H1969" s="20">
        <v>22.1044663025496</v>
      </c>
      <c r="I1969" s="20">
        <v>13.990128578837201</v>
      </c>
      <c r="J1969" s="20">
        <v>20.676314197429502</v>
      </c>
      <c r="K1969" s="20">
        <v>20.881858538715701</v>
      </c>
      <c r="L1969" s="20">
        <v>32.062513559816601</v>
      </c>
      <c r="M1969" s="51">
        <v>20.882297472116001</v>
      </c>
    </row>
    <row r="1970" spans="1:13" x14ac:dyDescent="0.35">
      <c r="A1970" s="19" t="str">
        <f>B3&amp;C1946&amp;D1970</f>
        <v>DISTRIBUCION VOLUMEN X CRITERIO (Consumiciones)BOLLERIA SALADANIVEL MEDIO ALTO</v>
      </c>
      <c r="B1970" s="19">
        <v>0</v>
      </c>
      <c r="C1970" s="19">
        <v>0</v>
      </c>
      <c r="D1970" s="19" t="s">
        <v>257</v>
      </c>
      <c r="E1970" s="20">
        <v>13.3257547514823</v>
      </c>
      <c r="F1970" s="20">
        <v>13.848277430482</v>
      </c>
      <c r="G1970" s="20">
        <v>11.9556475606996</v>
      </c>
      <c r="H1970" s="20">
        <v>14.1435517705882</v>
      </c>
      <c r="I1970" s="20">
        <v>15.886789170699799</v>
      </c>
      <c r="J1970" s="20">
        <v>16.985596071513999</v>
      </c>
      <c r="K1970" s="20">
        <v>21.8144823614332</v>
      </c>
      <c r="L1970" s="20">
        <v>22.3781565579506</v>
      </c>
      <c r="M1970" s="51">
        <v>21.733583841604801</v>
      </c>
    </row>
    <row r="1971" spans="1:13" x14ac:dyDescent="0.35">
      <c r="A1971" s="19" t="str">
        <f>B3&amp;C1946&amp;D1971</f>
        <v>DISTRIBUCION VOLUMEN X CRITERIO (Consumiciones)BOLLERIA SALADANIVEL MEDIO</v>
      </c>
      <c r="B1971" s="19">
        <v>0</v>
      </c>
      <c r="C1971" s="19">
        <v>0</v>
      </c>
      <c r="D1971" s="19" t="s">
        <v>258</v>
      </c>
      <c r="E1971" s="20">
        <v>23.438464800453001</v>
      </c>
      <c r="F1971" s="20">
        <v>23.652275413439298</v>
      </c>
      <c r="G1971" s="20">
        <v>21.534106623532299</v>
      </c>
      <c r="H1971" s="20">
        <v>20.410102463271901</v>
      </c>
      <c r="I1971" s="20">
        <v>18.2465221611129</v>
      </c>
      <c r="J1971" s="20">
        <v>23.309381022530701</v>
      </c>
      <c r="K1971" s="20">
        <v>19.196454255893801</v>
      </c>
      <c r="L1971" s="20">
        <v>18.040714296683099</v>
      </c>
      <c r="M1971" s="51">
        <v>17.751364763762101</v>
      </c>
    </row>
    <row r="1972" spans="1:13" x14ac:dyDescent="0.35">
      <c r="A1972" s="19" t="str">
        <f>B3&amp;C1946&amp;D1972</f>
        <v>DISTRIBUCION VOLUMEN X CRITERIO (Consumiciones)BOLLERIA SALADANIVEL MEDIO BAJO</v>
      </c>
      <c r="B1972" s="19">
        <v>0</v>
      </c>
      <c r="C1972" s="19">
        <v>0</v>
      </c>
      <c r="D1972" s="19" t="s">
        <v>259</v>
      </c>
      <c r="E1972" s="20">
        <v>14.005340144064</v>
      </c>
      <c r="F1972" s="20">
        <v>9.1933944365473401</v>
      </c>
      <c r="G1972" s="20">
        <v>15.856198194725</v>
      </c>
      <c r="H1972" s="20">
        <v>18.5400721498054</v>
      </c>
      <c r="I1972" s="20">
        <v>17.060358408022001</v>
      </c>
      <c r="J1972" s="20">
        <v>20.325754979259699</v>
      </c>
      <c r="K1972" s="20">
        <v>19.729621478327999</v>
      </c>
      <c r="L1972" s="20">
        <v>12.866579673839899</v>
      </c>
      <c r="M1972" s="51">
        <v>15.9571594156212</v>
      </c>
    </row>
    <row r="1973" spans="1:13" x14ac:dyDescent="0.35">
      <c r="A1973" s="19" t="str">
        <f>B3&amp;C1946&amp;D1973</f>
        <v>DISTRIBUCION VOLUMEN X CRITERIO (Consumiciones)BOLLERIA SALADAHOMBRE</v>
      </c>
      <c r="B1973" s="19">
        <v>0</v>
      </c>
      <c r="C1973" s="19">
        <v>0</v>
      </c>
      <c r="D1973" s="19" t="s">
        <v>21</v>
      </c>
      <c r="E1973" s="20">
        <v>33.6424079517408</v>
      </c>
      <c r="F1973" s="20">
        <v>37.906308870548202</v>
      </c>
      <c r="G1973" s="20">
        <v>34.377268117703302</v>
      </c>
      <c r="H1973" s="20">
        <v>32.132346207276697</v>
      </c>
      <c r="I1973" s="20">
        <v>26.346663762032399</v>
      </c>
      <c r="J1973" s="20">
        <v>33.910214897120603</v>
      </c>
      <c r="K1973" s="20">
        <v>34.0704897735028</v>
      </c>
      <c r="L1973" s="20">
        <v>30.140711028545802</v>
      </c>
      <c r="M1973" s="51">
        <v>36.942806841200102</v>
      </c>
    </row>
    <row r="1974" spans="1:13" x14ac:dyDescent="0.35">
      <c r="A1974" s="19" t="str">
        <f>B3&amp;C1946&amp;D1974</f>
        <v>DISTRIBUCION VOLUMEN X CRITERIO (Consumiciones)BOLLERIA SALADAMUJER</v>
      </c>
      <c r="B1974" s="19">
        <v>0</v>
      </c>
      <c r="C1974" s="19">
        <v>0</v>
      </c>
      <c r="D1974" s="19" t="s">
        <v>22</v>
      </c>
      <c r="E1974" s="20">
        <v>66.357592048259207</v>
      </c>
      <c r="F1974" s="20">
        <v>62.093691129451798</v>
      </c>
      <c r="G1974" s="20">
        <v>65.622731882296705</v>
      </c>
      <c r="H1974" s="20">
        <v>67.867653792723303</v>
      </c>
      <c r="I1974" s="20">
        <v>73.653336237967594</v>
      </c>
      <c r="J1974" s="20">
        <v>66.089785102879404</v>
      </c>
      <c r="K1974" s="20">
        <v>65.929490563748701</v>
      </c>
      <c r="L1974" s="20">
        <v>69.859288971454205</v>
      </c>
      <c r="M1974" s="51">
        <v>63.057193158799898</v>
      </c>
    </row>
    <row r="1975" spans="1:13" x14ac:dyDescent="0.35">
      <c r="A1975" s="19" t="str">
        <f>B3&amp;C1975&amp;D1975</f>
        <v>DISTRIBUCION VOLUMEN X CRITERIO (Consumiciones)BOLLERIA DULCET.ESPAÑA</v>
      </c>
      <c r="B1975" s="19">
        <v>0</v>
      </c>
      <c r="C1975" s="19" t="s">
        <v>277</v>
      </c>
      <c r="D1975" s="19" t="s">
        <v>36</v>
      </c>
      <c r="E1975" s="20">
        <v>100</v>
      </c>
      <c r="F1975" s="20">
        <v>100</v>
      </c>
      <c r="G1975" s="20">
        <v>100</v>
      </c>
      <c r="H1975" s="20">
        <v>100</v>
      </c>
      <c r="I1975" s="20">
        <v>100</v>
      </c>
      <c r="J1975" s="20">
        <v>100</v>
      </c>
      <c r="K1975" s="20">
        <v>100</v>
      </c>
      <c r="L1975" s="20">
        <v>100</v>
      </c>
      <c r="M1975" s="51">
        <v>100</v>
      </c>
    </row>
    <row r="1976" spans="1:13" x14ac:dyDescent="0.35">
      <c r="A1976" s="19" t="str">
        <f>B3&amp;C1975&amp;D1976</f>
        <v>DISTRIBUCION VOLUMEN X CRITERIO (Consumiciones)BOLLERIA DULCEBCN AM</v>
      </c>
      <c r="B1976" s="19">
        <v>0</v>
      </c>
      <c r="C1976" s="19">
        <v>0</v>
      </c>
      <c r="D1976" s="19" t="s">
        <v>1</v>
      </c>
      <c r="E1976" s="20">
        <v>13.9153162969733</v>
      </c>
      <c r="F1976" s="20">
        <v>14.947264922458199</v>
      </c>
      <c r="G1976" s="20">
        <v>14.594158550748</v>
      </c>
      <c r="H1976" s="20">
        <v>14.6253882628122</v>
      </c>
      <c r="I1976" s="20">
        <v>13.210896865578601</v>
      </c>
      <c r="J1976" s="20">
        <v>14.7201541336788</v>
      </c>
      <c r="K1976" s="20">
        <v>14.1071498794539</v>
      </c>
      <c r="L1976" s="20">
        <v>15.3158211723356</v>
      </c>
      <c r="M1976" s="51">
        <v>14.7888933256828</v>
      </c>
    </row>
    <row r="1977" spans="1:13" x14ac:dyDescent="0.35">
      <c r="A1977" s="19" t="str">
        <f>B3&amp;C1975&amp;D1977</f>
        <v>DISTRIBUCION VOLUMEN X CRITERIO (Consumiciones)BOLLERIA DULCEREST.CAT ARAGON</v>
      </c>
      <c r="B1977" s="19">
        <v>0</v>
      </c>
      <c r="C1977" s="19">
        <v>0</v>
      </c>
      <c r="D1977" s="19" t="s">
        <v>2</v>
      </c>
      <c r="E1977" s="20">
        <v>16.194586428205799</v>
      </c>
      <c r="F1977" s="20">
        <v>16.469110840322699</v>
      </c>
      <c r="G1977" s="20">
        <v>18.400155515183599</v>
      </c>
      <c r="H1977" s="20">
        <v>15.6017620833343</v>
      </c>
      <c r="I1977" s="20">
        <v>16.267692545026801</v>
      </c>
      <c r="J1977" s="20">
        <v>18.343236229665798</v>
      </c>
      <c r="K1977" s="20">
        <v>20.1923821537363</v>
      </c>
      <c r="L1977" s="20">
        <v>16.717256093063099</v>
      </c>
      <c r="M1977" s="51">
        <v>18.101199565651299</v>
      </c>
    </row>
    <row r="1978" spans="1:13" x14ac:dyDescent="0.35">
      <c r="A1978" s="19" t="str">
        <f>B3&amp;C1975&amp;D1978</f>
        <v>DISTRIBUCION VOLUMEN X CRITERIO (Consumiciones)BOLLERIA DULCELEVANTE</v>
      </c>
      <c r="B1978" s="19">
        <v>0</v>
      </c>
      <c r="C1978" s="19">
        <v>0</v>
      </c>
      <c r="D1978" s="19" t="s">
        <v>3</v>
      </c>
      <c r="E1978" s="20">
        <v>11.708743824789901</v>
      </c>
      <c r="F1978" s="20">
        <v>13.110838738097801</v>
      </c>
      <c r="G1978" s="20">
        <v>13.9676422058435</v>
      </c>
      <c r="H1978" s="20">
        <v>13.192113928523399</v>
      </c>
      <c r="I1978" s="20">
        <v>13.7192811670065</v>
      </c>
      <c r="J1978" s="20">
        <v>11.4096218031495</v>
      </c>
      <c r="K1978" s="20">
        <v>12.6186327625167</v>
      </c>
      <c r="L1978" s="20">
        <v>12.093166901334801</v>
      </c>
      <c r="M1978" s="51">
        <v>12.419465688649099</v>
      </c>
    </row>
    <row r="1979" spans="1:13" x14ac:dyDescent="0.35">
      <c r="A1979" s="19" t="str">
        <f>B3&amp;C1975&amp;D1979</f>
        <v>DISTRIBUCION VOLUMEN X CRITERIO (Consumiciones)BOLLERIA DULCEANDALUCIA</v>
      </c>
      <c r="B1979" s="19">
        <v>0</v>
      </c>
      <c r="C1979" s="19">
        <v>0</v>
      </c>
      <c r="D1979" s="19" t="s">
        <v>4</v>
      </c>
      <c r="E1979" s="20">
        <v>13.929783524358699</v>
      </c>
      <c r="F1979" s="20">
        <v>14.800801484441701</v>
      </c>
      <c r="G1979" s="20">
        <v>13.290087559935101</v>
      </c>
      <c r="H1979" s="20">
        <v>10.616906244642401</v>
      </c>
      <c r="I1979" s="20">
        <v>9.4319767109387591</v>
      </c>
      <c r="J1979" s="20">
        <v>10.986488549303401</v>
      </c>
      <c r="K1979" s="20">
        <v>11.445093305987401</v>
      </c>
      <c r="L1979" s="20">
        <v>12.1145666907414</v>
      </c>
      <c r="M1979" s="51">
        <v>11.1512369080101</v>
      </c>
    </row>
    <row r="1980" spans="1:13" x14ac:dyDescent="0.35">
      <c r="A1980" s="19" t="str">
        <f>B3&amp;C1975&amp;D1980</f>
        <v>DISTRIBUCION VOLUMEN X CRITERIO (Consumiciones)BOLLERIA DULCEMDD AM</v>
      </c>
      <c r="B1980" s="19">
        <v>0</v>
      </c>
      <c r="C1980" s="19">
        <v>0</v>
      </c>
      <c r="D1980" s="19" t="s">
        <v>5</v>
      </c>
      <c r="E1980" s="20">
        <v>16.9136031895131</v>
      </c>
      <c r="F1980" s="20">
        <v>16.777067530372602</v>
      </c>
      <c r="G1980" s="20">
        <v>17.345907737239699</v>
      </c>
      <c r="H1980" s="20">
        <v>20.289916314724898</v>
      </c>
      <c r="I1980" s="20">
        <v>19.0911454489116</v>
      </c>
      <c r="J1980" s="20">
        <v>18.302012896731298</v>
      </c>
      <c r="K1980" s="20">
        <v>19.3551012012257</v>
      </c>
      <c r="L1980" s="20">
        <v>20.302077481828402</v>
      </c>
      <c r="M1980" s="51">
        <v>17.976178908553401</v>
      </c>
    </row>
    <row r="1981" spans="1:13" x14ac:dyDescent="0.35">
      <c r="A1981" s="19" t="str">
        <f>B3&amp;C1975&amp;D1981</f>
        <v>DISTRIBUCION VOLUMEN X CRITERIO (Consumiciones)BOLLERIA DULCERTO CENTRO</v>
      </c>
      <c r="B1981" s="19">
        <v>0</v>
      </c>
      <c r="C1981" s="19">
        <v>0</v>
      </c>
      <c r="D1981" s="19" t="s">
        <v>6</v>
      </c>
      <c r="E1981" s="20">
        <v>8.6728142340773307</v>
      </c>
      <c r="F1981" s="20">
        <v>7.6479561195983399</v>
      </c>
      <c r="G1981" s="20">
        <v>6.3297899251457403</v>
      </c>
      <c r="H1981" s="20">
        <v>6.7424164495453498</v>
      </c>
      <c r="I1981" s="20">
        <v>7.6760410723713699</v>
      </c>
      <c r="J1981" s="20">
        <v>7.4180595493982802</v>
      </c>
      <c r="K1981" s="20">
        <v>5.3097202181626804</v>
      </c>
      <c r="L1981" s="20">
        <v>6.6840604803442103</v>
      </c>
      <c r="M1981" s="51">
        <v>5.3957949595972003</v>
      </c>
    </row>
    <row r="1982" spans="1:13" x14ac:dyDescent="0.35">
      <c r="A1982" s="19" t="str">
        <f>B3&amp;C1975&amp;D1982</f>
        <v>DISTRIBUCION VOLUMEN X CRITERIO (Consumiciones)BOLLERIA DULCENORTE-CENTRO</v>
      </c>
      <c r="B1982" s="19">
        <v>0</v>
      </c>
      <c r="C1982" s="19">
        <v>0</v>
      </c>
      <c r="D1982" s="19" t="s">
        <v>7</v>
      </c>
      <c r="E1982" s="20">
        <v>10.3619090143956</v>
      </c>
      <c r="F1982" s="20">
        <v>9.0129524195861404</v>
      </c>
      <c r="G1982" s="20">
        <v>9.57979998620198</v>
      </c>
      <c r="H1982" s="20">
        <v>11.143180941940299</v>
      </c>
      <c r="I1982" s="20">
        <v>10.2487495694476</v>
      </c>
      <c r="J1982" s="20">
        <v>9.3788115699274304</v>
      </c>
      <c r="K1982" s="20">
        <v>9.3430844064504992</v>
      </c>
      <c r="L1982" s="20">
        <v>10.1747730528015</v>
      </c>
      <c r="M1982" s="51">
        <v>11.9524060465542</v>
      </c>
    </row>
    <row r="1983" spans="1:13" x14ac:dyDescent="0.35">
      <c r="A1983" s="19" t="str">
        <f>B3&amp;C1975&amp;D1983</f>
        <v>DISTRIBUCION VOLUMEN X CRITERIO (Consumiciones)BOLLERIA DULCENOROESTE</v>
      </c>
      <c r="B1983" s="19">
        <v>0</v>
      </c>
      <c r="C1983" s="19">
        <v>0</v>
      </c>
      <c r="D1983" s="19" t="s">
        <v>8</v>
      </c>
      <c r="E1983" s="20">
        <v>8.3032561726731107</v>
      </c>
      <c r="F1983" s="20">
        <v>7.2339905146582302</v>
      </c>
      <c r="G1983" s="20">
        <v>6.4924455840586903</v>
      </c>
      <c r="H1983" s="20">
        <v>7.7882795540541503</v>
      </c>
      <c r="I1983" s="20">
        <v>10.354209971261</v>
      </c>
      <c r="J1983" s="20">
        <v>9.4415954651033296</v>
      </c>
      <c r="K1983" s="20">
        <v>7.6288648099244103</v>
      </c>
      <c r="L1983" s="20">
        <v>6.5982538096083401</v>
      </c>
      <c r="M1983" s="51">
        <v>8.2148011918347503</v>
      </c>
    </row>
    <row r="1984" spans="1:13" x14ac:dyDescent="0.35">
      <c r="A1984" s="19" t="str">
        <f>B3&amp;C1975&amp;D1984</f>
        <v>DISTRIBUCION VOLUMEN X CRITERIO (Consumiciones)BOLLERIA DULCE&lt;2MIL</v>
      </c>
      <c r="B1984" s="19">
        <v>0</v>
      </c>
      <c r="C1984" s="19">
        <v>0</v>
      </c>
      <c r="D1984" s="19" t="s">
        <v>9</v>
      </c>
      <c r="E1984" s="20">
        <v>5.0425378345586003</v>
      </c>
      <c r="F1984" s="20">
        <v>3.6460300532896799</v>
      </c>
      <c r="G1984" s="20">
        <v>5.4812073842403599</v>
      </c>
      <c r="H1984" s="20">
        <v>4.3925191143221198</v>
      </c>
      <c r="I1984" s="20">
        <v>6.9687980838922199</v>
      </c>
      <c r="J1984" s="20">
        <v>5.9092707117130896</v>
      </c>
      <c r="K1984" s="20">
        <v>5.9685218964302003</v>
      </c>
      <c r="L1984" s="20">
        <v>6.4876331103378</v>
      </c>
      <c r="M1984" s="51">
        <v>5.9707147958724098</v>
      </c>
    </row>
    <row r="1985" spans="1:13" x14ac:dyDescent="0.35">
      <c r="A1985" s="19" t="str">
        <f>B3&amp;C1975&amp;D1985</f>
        <v>DISTRIBUCION VOLUMEN X CRITERIO (Consumiciones)BOLLERIA DULCE2-5MIL</v>
      </c>
      <c r="B1985" s="19">
        <v>0</v>
      </c>
      <c r="C1985" s="19">
        <v>0</v>
      </c>
      <c r="D1985" s="19" t="s">
        <v>10</v>
      </c>
      <c r="E1985" s="20">
        <v>5.5024656442990203</v>
      </c>
      <c r="F1985" s="20">
        <v>3.85952551106914</v>
      </c>
      <c r="G1985" s="20">
        <v>5.2559288367119299</v>
      </c>
      <c r="H1985" s="20">
        <v>4.4227237275161704</v>
      </c>
      <c r="I1985" s="20">
        <v>3.8285803008480701</v>
      </c>
      <c r="J1985" s="20">
        <v>3.5574523386155201</v>
      </c>
      <c r="K1985" s="20">
        <v>3.8650458740573401</v>
      </c>
      <c r="L1985" s="20">
        <v>3.2943646410631202</v>
      </c>
      <c r="M1985" s="51">
        <v>3.4530035952215998</v>
      </c>
    </row>
    <row r="1986" spans="1:13" x14ac:dyDescent="0.35">
      <c r="A1986" s="19" t="str">
        <f>B3&amp;C1975&amp;D1986</f>
        <v>DISTRIBUCION VOLUMEN X CRITERIO (Consumiciones)BOLLERIA DULCE5-10MIL</v>
      </c>
      <c r="B1986" s="19">
        <v>0</v>
      </c>
      <c r="C1986" s="19">
        <v>0</v>
      </c>
      <c r="D1986" s="19" t="s">
        <v>11</v>
      </c>
      <c r="E1986" s="20">
        <v>9.9493107929575508</v>
      </c>
      <c r="F1986" s="20">
        <v>8.0763898022276095</v>
      </c>
      <c r="G1986" s="20">
        <v>6.5965128379077598</v>
      </c>
      <c r="H1986" s="20">
        <v>6.3393998517377304</v>
      </c>
      <c r="I1986" s="20">
        <v>7.6093004637331898</v>
      </c>
      <c r="J1986" s="20">
        <v>7.1771505897593499</v>
      </c>
      <c r="K1986" s="20">
        <v>5.4955850190120996</v>
      </c>
      <c r="L1986" s="20">
        <v>6.9023042871721998</v>
      </c>
      <c r="M1986" s="51">
        <v>5.8306188901978597</v>
      </c>
    </row>
    <row r="1987" spans="1:13" x14ac:dyDescent="0.35">
      <c r="A1987" s="19" t="str">
        <f>B3&amp;C1975&amp;D1987</f>
        <v>DISTRIBUCION VOLUMEN X CRITERIO (Consumiciones)BOLLERIA DULCE10-30MIL</v>
      </c>
      <c r="B1987" s="19">
        <v>0</v>
      </c>
      <c r="C1987" s="19">
        <v>0</v>
      </c>
      <c r="D1987" s="19" t="s">
        <v>12</v>
      </c>
      <c r="E1987" s="20">
        <v>15.137495742601301</v>
      </c>
      <c r="F1987" s="20">
        <v>16.0896971694511</v>
      </c>
      <c r="G1987" s="20">
        <v>16.418802964274601</v>
      </c>
      <c r="H1987" s="20">
        <v>14.4657688831151</v>
      </c>
      <c r="I1987" s="20">
        <v>15.798353860209801</v>
      </c>
      <c r="J1987" s="20">
        <v>17.572815373761799</v>
      </c>
      <c r="K1987" s="20">
        <v>16.549932088850198</v>
      </c>
      <c r="L1987" s="20">
        <v>17.147351330231999</v>
      </c>
      <c r="M1987" s="51">
        <v>17.382126876072299</v>
      </c>
    </row>
    <row r="1988" spans="1:13" x14ac:dyDescent="0.35">
      <c r="A1988" s="19" t="str">
        <f>B3&amp;C1975&amp;D1988</f>
        <v>DISTRIBUCION VOLUMEN X CRITERIO (Consumiciones)BOLLERIA DULCE30-100MIL</v>
      </c>
      <c r="B1988" s="19">
        <v>0</v>
      </c>
      <c r="C1988" s="19">
        <v>0</v>
      </c>
      <c r="D1988" s="19" t="s">
        <v>13</v>
      </c>
      <c r="E1988" s="20">
        <v>21.302754481447302</v>
      </c>
      <c r="F1988" s="20">
        <v>21.3590929186362</v>
      </c>
      <c r="G1988" s="20">
        <v>21.112041359564898</v>
      </c>
      <c r="H1988" s="20">
        <v>20.720923250533399</v>
      </c>
      <c r="I1988" s="20">
        <v>22.003694438792401</v>
      </c>
      <c r="J1988" s="20">
        <v>21.418648689905002</v>
      </c>
      <c r="K1988" s="20">
        <v>21.061546559218801</v>
      </c>
      <c r="L1988" s="20">
        <v>19.239334758364802</v>
      </c>
      <c r="M1988" s="51">
        <v>22.450495663959899</v>
      </c>
    </row>
    <row r="1989" spans="1:13" x14ac:dyDescent="0.35">
      <c r="A1989" s="19" t="str">
        <f>B3&amp;C1975&amp;D1989</f>
        <v>DISTRIBUCION VOLUMEN X CRITERIO (Consumiciones)BOLLERIA DULCE100-200MIL</v>
      </c>
      <c r="B1989" s="19">
        <v>0</v>
      </c>
      <c r="C1989" s="19">
        <v>0</v>
      </c>
      <c r="D1989" s="19" t="s">
        <v>14</v>
      </c>
      <c r="E1989" s="20">
        <v>8.09870441887856</v>
      </c>
      <c r="F1989" s="20">
        <v>8.6222406386522099</v>
      </c>
      <c r="G1989" s="20">
        <v>7.77431469834079</v>
      </c>
      <c r="H1989" s="20">
        <v>9.2580125612426993</v>
      </c>
      <c r="I1989" s="20">
        <v>8.4001936322131705</v>
      </c>
      <c r="J1989" s="20">
        <v>8.3027472595477505</v>
      </c>
      <c r="K1989" s="20">
        <v>9.8018552297635395</v>
      </c>
      <c r="L1989" s="20">
        <v>9.0186413241281809</v>
      </c>
      <c r="M1989" s="51">
        <v>8.8578486687608606</v>
      </c>
    </row>
    <row r="1990" spans="1:13" x14ac:dyDescent="0.35">
      <c r="A1990" s="19" t="str">
        <f>B3&amp;C1975&amp;D1990</f>
        <v>DISTRIBUCION VOLUMEN X CRITERIO (Consumiciones)BOLLERIA DULCE200-500MIL</v>
      </c>
      <c r="B1990" s="19">
        <v>0</v>
      </c>
      <c r="C1990" s="19">
        <v>0</v>
      </c>
      <c r="D1990" s="19" t="s">
        <v>15</v>
      </c>
      <c r="E1990" s="20">
        <v>15.212444986798101</v>
      </c>
      <c r="F1990" s="20">
        <v>16.304662332291201</v>
      </c>
      <c r="G1990" s="20">
        <v>15.528837861766799</v>
      </c>
      <c r="H1990" s="20">
        <v>16.666650568700899</v>
      </c>
      <c r="I1990" s="20">
        <v>15.1227755901061</v>
      </c>
      <c r="J1990" s="20">
        <v>14.1968752449595</v>
      </c>
      <c r="K1990" s="20">
        <v>13.3508631824768</v>
      </c>
      <c r="L1990" s="20">
        <v>13.436992616262099</v>
      </c>
      <c r="M1990" s="51">
        <v>14.4275909320128</v>
      </c>
    </row>
    <row r="1991" spans="1:13" x14ac:dyDescent="0.35">
      <c r="A1991" s="19" t="str">
        <f>B3&amp;C1975&amp;D1991</f>
        <v>DISTRIBUCION VOLUMEN X CRITERIO (Consumiciones)BOLLERIA DULCE&gt;500MIL</v>
      </c>
      <c r="B1991" s="19">
        <v>0</v>
      </c>
      <c r="C1991" s="19">
        <v>0</v>
      </c>
      <c r="D1991" s="19" t="s">
        <v>16</v>
      </c>
      <c r="E1991" s="20">
        <v>19.754310834183801</v>
      </c>
      <c r="F1991" s="20">
        <v>22.042351274563099</v>
      </c>
      <c r="G1991" s="20">
        <v>21.832348308017799</v>
      </c>
      <c r="H1991" s="20">
        <v>23.733963407714</v>
      </c>
      <c r="I1991" s="20">
        <v>20.268292326126598</v>
      </c>
      <c r="J1991" s="20">
        <v>21.8650175133155</v>
      </c>
      <c r="K1991" s="20">
        <v>23.906668300164299</v>
      </c>
      <c r="L1991" s="20">
        <v>24.473366584066699</v>
      </c>
      <c r="M1991" s="51">
        <v>21.627573626152302</v>
      </c>
    </row>
    <row r="1992" spans="1:13" x14ac:dyDescent="0.35">
      <c r="A1992" s="19" t="str">
        <f>B3&amp;C1975&amp;D1992</f>
        <v>DISTRIBUCION VOLUMEN X CRITERIO (Consumiciones)BOLLERIA DULCEDE 15 A 19 AÑOS</v>
      </c>
      <c r="B1992" s="19">
        <v>0</v>
      </c>
      <c r="C1992" s="19">
        <v>0</v>
      </c>
      <c r="D1992" s="19" t="s">
        <v>39</v>
      </c>
      <c r="E1992" s="20">
        <v>3.4242798257336502</v>
      </c>
      <c r="F1992" s="20">
        <v>3.2503244443247201</v>
      </c>
      <c r="G1992" s="20">
        <v>2.0352733445250601</v>
      </c>
      <c r="H1992" s="20">
        <v>1.9465096793043699</v>
      </c>
      <c r="I1992" s="20">
        <v>3.8610057172038799</v>
      </c>
      <c r="J1992" s="20">
        <v>4.49555380445321</v>
      </c>
      <c r="K1992" s="20">
        <v>2.4302572153706099</v>
      </c>
      <c r="L1992" s="20">
        <v>3.4229571104448002</v>
      </c>
      <c r="M1992" s="51">
        <v>4.6212463482151902</v>
      </c>
    </row>
    <row r="1993" spans="1:13" x14ac:dyDescent="0.35">
      <c r="A1993" s="19" t="str">
        <f>B3&amp;C1975&amp;D1993</f>
        <v>DISTRIBUCION VOLUMEN X CRITERIO (Consumiciones)BOLLERIA DULCEDE 20 A 24 AÑOS</v>
      </c>
      <c r="B1993" s="19">
        <v>0</v>
      </c>
      <c r="C1993" s="19">
        <v>0</v>
      </c>
      <c r="D1993" s="19" t="s">
        <v>40</v>
      </c>
      <c r="E1993" s="20">
        <v>2.9565044489419798</v>
      </c>
      <c r="F1993" s="20">
        <v>3.5162245931174998</v>
      </c>
      <c r="G1993" s="20">
        <v>3.07882047051248</v>
      </c>
      <c r="H1993" s="20">
        <v>2.71063745529796</v>
      </c>
      <c r="I1993" s="20">
        <v>2.4423026540646098</v>
      </c>
      <c r="J1993" s="20">
        <v>2.84510720459431</v>
      </c>
      <c r="K1993" s="20">
        <v>2.6784467555410401</v>
      </c>
      <c r="L1993" s="20">
        <v>2.3293930160490302</v>
      </c>
      <c r="M1993" s="51">
        <v>1.7440980986958901</v>
      </c>
    </row>
    <row r="1994" spans="1:13" x14ac:dyDescent="0.35">
      <c r="A1994" s="19" t="str">
        <f>B3&amp;C1975&amp;D1994</f>
        <v>DISTRIBUCION VOLUMEN X CRITERIO (Consumiciones)BOLLERIA DULCEDE 25 A 34 AÑOS</v>
      </c>
      <c r="B1994" s="19">
        <v>0</v>
      </c>
      <c r="C1994" s="19">
        <v>0</v>
      </c>
      <c r="D1994" s="19" t="s">
        <v>41</v>
      </c>
      <c r="E1994" s="20">
        <v>8.1931251177325297</v>
      </c>
      <c r="F1994" s="20">
        <v>7.3353597568608704</v>
      </c>
      <c r="G1994" s="20">
        <v>7.5902620473961999</v>
      </c>
      <c r="H1994" s="20">
        <v>8.9387335569340802</v>
      </c>
      <c r="I1994" s="20">
        <v>7.0710733953860698</v>
      </c>
      <c r="J1994" s="20">
        <v>7.4461410884247101</v>
      </c>
      <c r="K1994" s="20">
        <v>5.8342325132570396</v>
      </c>
      <c r="L1994" s="20">
        <v>6.4487608792395301</v>
      </c>
      <c r="M1994" s="51">
        <v>7.49582779817678</v>
      </c>
    </row>
    <row r="1995" spans="1:13" x14ac:dyDescent="0.35">
      <c r="A1995" s="19" t="str">
        <f>B3&amp;C1975&amp;D1995</f>
        <v>DISTRIBUCION VOLUMEN X CRITERIO (Consumiciones)BOLLERIA DULCEDE 35 A 49 AÑOS</v>
      </c>
      <c r="B1995" s="19">
        <v>0</v>
      </c>
      <c r="C1995" s="19">
        <v>0</v>
      </c>
      <c r="D1995" s="19" t="s">
        <v>42</v>
      </c>
      <c r="E1995" s="20">
        <v>26.5475588694379</v>
      </c>
      <c r="F1995" s="20">
        <v>27.101931770824301</v>
      </c>
      <c r="G1995" s="20">
        <v>25.252755292115602</v>
      </c>
      <c r="H1995" s="20">
        <v>24.587453406450301</v>
      </c>
      <c r="I1995" s="20">
        <v>27.279387611528001</v>
      </c>
      <c r="J1995" s="20">
        <v>25.455738137771402</v>
      </c>
      <c r="K1995" s="20">
        <v>25.039816503770702</v>
      </c>
      <c r="L1995" s="20">
        <v>23.310320453740399</v>
      </c>
      <c r="M1995" s="51">
        <v>22.3643068045367</v>
      </c>
    </row>
    <row r="1996" spans="1:13" x14ac:dyDescent="0.35">
      <c r="A1996" s="19" t="str">
        <f>B3&amp;C1975&amp;D1996</f>
        <v>DISTRIBUCION VOLUMEN X CRITERIO (Consumiciones)BOLLERIA DULCEDE 50 A 59 AÑOS</v>
      </c>
      <c r="B1996" s="19">
        <v>0</v>
      </c>
      <c r="C1996" s="19">
        <v>0</v>
      </c>
      <c r="D1996" s="19" t="s">
        <v>43</v>
      </c>
      <c r="E1996" s="20">
        <v>27.003184565922901</v>
      </c>
      <c r="F1996" s="20">
        <v>27.531006419164601</v>
      </c>
      <c r="G1996" s="20">
        <v>28.553600995757101</v>
      </c>
      <c r="H1996" s="20">
        <v>25.852600586126901</v>
      </c>
      <c r="I1996" s="20">
        <v>25.732843401277499</v>
      </c>
      <c r="J1996" s="20">
        <v>26.355670889940502</v>
      </c>
      <c r="K1996" s="20">
        <v>28.767208443367501</v>
      </c>
      <c r="L1996" s="20">
        <v>27.4905099229364</v>
      </c>
      <c r="M1996" s="51">
        <v>27.4454209331405</v>
      </c>
    </row>
    <row r="1997" spans="1:13" x14ac:dyDescent="0.35">
      <c r="A1997" s="19" t="str">
        <f>B3&amp;C1975&amp;D1997</f>
        <v>DISTRIBUCION VOLUMEN X CRITERIO (Consumiciones)BOLLERIA DULCEDE 60 A 75 AÑOS</v>
      </c>
      <c r="B1997" s="19">
        <v>0</v>
      </c>
      <c r="C1997" s="19">
        <v>0</v>
      </c>
      <c r="D1997" s="19" t="s">
        <v>44</v>
      </c>
      <c r="E1997" s="20">
        <v>31.875361125716498</v>
      </c>
      <c r="F1997" s="20">
        <v>31.265134792949901</v>
      </c>
      <c r="G1997" s="20">
        <v>33.489274914049801</v>
      </c>
      <c r="H1997" s="20">
        <v>35.964030705259901</v>
      </c>
      <c r="I1997" s="20">
        <v>33.613375251515698</v>
      </c>
      <c r="J1997" s="20">
        <v>33.401766596393401</v>
      </c>
      <c r="K1997" s="20">
        <v>35.250061256159597</v>
      </c>
      <c r="L1997" s="20">
        <v>36.998039163235802</v>
      </c>
      <c r="M1997" s="51">
        <v>36.329072356228401</v>
      </c>
    </row>
    <row r="1998" spans="1:13" x14ac:dyDescent="0.35">
      <c r="A1998" s="19" t="str">
        <f>B3&amp;C1975&amp;D1998</f>
        <v>DISTRIBUCION VOLUMEN X CRITERIO (Consumiciones)BOLLERIA DULCENIVEL ALTO</v>
      </c>
      <c r="B1998" s="19">
        <v>0</v>
      </c>
      <c r="C1998" s="19">
        <v>0</v>
      </c>
      <c r="D1998" s="19" t="s">
        <v>256</v>
      </c>
      <c r="E1998" s="20">
        <v>20.939297898668499</v>
      </c>
      <c r="F1998" s="20">
        <v>20.988584630450401</v>
      </c>
      <c r="G1998" s="20">
        <v>20.341026687670301</v>
      </c>
      <c r="H1998" s="20">
        <v>21.193358301278298</v>
      </c>
      <c r="I1998" s="20">
        <v>23.516658886801</v>
      </c>
      <c r="J1998" s="20">
        <v>21.583740052065501</v>
      </c>
      <c r="K1998" s="20">
        <v>21.1887173716419</v>
      </c>
      <c r="L1998" s="20">
        <v>19.3815704040912</v>
      </c>
      <c r="M1998" s="51">
        <v>20.421043075279801</v>
      </c>
    </row>
    <row r="1999" spans="1:13" x14ac:dyDescent="0.35">
      <c r="A1999" s="19" t="str">
        <f>B3&amp;C1975&amp;D1999</f>
        <v>DISTRIBUCION VOLUMEN X CRITERIO (Consumiciones)BOLLERIA DULCENIVEL MEDIO ALTO</v>
      </c>
      <c r="B1999" s="19">
        <v>0</v>
      </c>
      <c r="C1999" s="19">
        <v>0</v>
      </c>
      <c r="D1999" s="19" t="s">
        <v>257</v>
      </c>
      <c r="E1999" s="20">
        <v>12.110578834972801</v>
      </c>
      <c r="F1999" s="20">
        <v>13.7372341656116</v>
      </c>
      <c r="G1999" s="20">
        <v>12.783757718267401</v>
      </c>
      <c r="H1999" s="20">
        <v>13.506821110550399</v>
      </c>
      <c r="I1999" s="20">
        <v>12.274726341561401</v>
      </c>
      <c r="J1999" s="20">
        <v>12.936989194965101</v>
      </c>
      <c r="K1999" s="20">
        <v>13.028436470556199</v>
      </c>
      <c r="L1999" s="20">
        <v>15.1939558564496</v>
      </c>
      <c r="M1999" s="51">
        <v>13.6803465711345</v>
      </c>
    </row>
    <row r="2000" spans="1:13" x14ac:dyDescent="0.35">
      <c r="A2000" s="19" t="str">
        <f>B3&amp;C1975&amp;D2000</f>
        <v>DISTRIBUCION VOLUMEN X CRITERIO (Consumiciones)BOLLERIA DULCENIVEL MEDIO</v>
      </c>
      <c r="B2000" s="19">
        <v>0</v>
      </c>
      <c r="C2000" s="19">
        <v>0</v>
      </c>
      <c r="D2000" s="19" t="s">
        <v>258</v>
      </c>
      <c r="E2000" s="20">
        <v>25.481544295656601</v>
      </c>
      <c r="F2000" s="20">
        <v>27.442150665764501</v>
      </c>
      <c r="G2000" s="20">
        <v>25.274357817153199</v>
      </c>
      <c r="H2000" s="20">
        <v>25.569429319064099</v>
      </c>
      <c r="I2000" s="20">
        <v>26.208645359143901</v>
      </c>
      <c r="J2000" s="20">
        <v>28.427910737787101</v>
      </c>
      <c r="K2000" s="20">
        <v>24.349361272192098</v>
      </c>
      <c r="L2000" s="20">
        <v>21.5244107559881</v>
      </c>
      <c r="M2000" s="51">
        <v>21.991627935347001</v>
      </c>
    </row>
    <row r="2001" spans="1:13" x14ac:dyDescent="0.35">
      <c r="A2001" s="19" t="str">
        <f>B3&amp;C1975&amp;D2001</f>
        <v>DISTRIBUCION VOLUMEN X CRITERIO (Consumiciones)BOLLERIA DULCENIVEL MEDIO BAJO</v>
      </c>
      <c r="B2001" s="19">
        <v>0</v>
      </c>
      <c r="C2001" s="19">
        <v>0</v>
      </c>
      <c r="D2001" s="19" t="s">
        <v>259</v>
      </c>
      <c r="E2001" s="20">
        <v>11.826327309444499</v>
      </c>
      <c r="F2001" s="20">
        <v>10.9740460386101</v>
      </c>
      <c r="G2001" s="20">
        <v>12.568386436546399</v>
      </c>
      <c r="H2001" s="20">
        <v>10.8820558390139</v>
      </c>
      <c r="I2001" s="20">
        <v>13.393464380849</v>
      </c>
      <c r="J2001" s="20">
        <v>11.3110109040501</v>
      </c>
      <c r="K2001" s="20">
        <v>13.314132174155</v>
      </c>
      <c r="L2001" s="20">
        <v>14.863029188826401</v>
      </c>
      <c r="M2001" s="51">
        <v>18.094943922628602</v>
      </c>
    </row>
    <row r="2002" spans="1:13" x14ac:dyDescent="0.35">
      <c r="A2002" s="19" t="str">
        <f>B3&amp;C1975&amp;D2002</f>
        <v>DISTRIBUCION VOLUMEN X CRITERIO (Consumiciones)BOLLERIA DULCEHOMBRE</v>
      </c>
      <c r="B2002" s="19">
        <v>0</v>
      </c>
      <c r="C2002" s="19">
        <v>0</v>
      </c>
      <c r="D2002" s="19" t="s">
        <v>21</v>
      </c>
      <c r="E2002" s="20">
        <v>41.5452089756429</v>
      </c>
      <c r="F2002" s="20">
        <v>45.177442126896899</v>
      </c>
      <c r="G2002" s="20">
        <v>42.177126332371301</v>
      </c>
      <c r="H2002" s="20">
        <v>41.210728006355502</v>
      </c>
      <c r="I2002" s="20">
        <v>42.987441833867301</v>
      </c>
      <c r="J2002" s="20">
        <v>43.3983918279446</v>
      </c>
      <c r="K2002" s="20">
        <v>42.381004238018697</v>
      </c>
      <c r="L2002" s="20">
        <v>45.387040319959297</v>
      </c>
      <c r="M2002" s="51">
        <v>44.353147361530098</v>
      </c>
    </row>
    <row r="2003" spans="1:13" x14ac:dyDescent="0.35">
      <c r="A2003" s="19" t="str">
        <f>B3&amp;C1975&amp;D2003</f>
        <v>DISTRIBUCION VOLUMEN X CRITERIO (Consumiciones)BOLLERIA DULCEMUJER</v>
      </c>
      <c r="B2003" s="19">
        <v>0</v>
      </c>
      <c r="C2003" s="19">
        <v>0</v>
      </c>
      <c r="D2003" s="19" t="s">
        <v>22</v>
      </c>
      <c r="E2003" s="20">
        <v>58.4548100518372</v>
      </c>
      <c r="F2003" s="20">
        <v>54.822542027226397</v>
      </c>
      <c r="G2003" s="20">
        <v>57.822859294691199</v>
      </c>
      <c r="H2003" s="20">
        <v>58.789239797713002</v>
      </c>
      <c r="I2003" s="20">
        <v>57.012544867217002</v>
      </c>
      <c r="J2003" s="20">
        <v>56.601583418252602</v>
      </c>
      <c r="K2003" s="20">
        <v>57.619010886958897</v>
      </c>
      <c r="L2003" s="20">
        <v>54.612935362098199</v>
      </c>
      <c r="M2003" s="51">
        <v>55.646817175640997</v>
      </c>
    </row>
    <row r="2004" spans="1:13" x14ac:dyDescent="0.35">
      <c r="A2004" s="19" t="str">
        <f>B3&amp;C2004&amp;D2004</f>
        <v>DISTRIBUCION VOLUMEN X CRITERIO (Consumiciones)PAL.PAN+BARRIT+TORTITT.ESPAÑA</v>
      </c>
      <c r="B2004" s="19">
        <v>0</v>
      </c>
      <c r="C2004" s="19" t="s">
        <v>278</v>
      </c>
      <c r="D2004" s="19" t="s">
        <v>36</v>
      </c>
      <c r="E2004" s="20">
        <v>100</v>
      </c>
      <c r="F2004" s="20">
        <v>100</v>
      </c>
      <c r="G2004" s="20">
        <v>100</v>
      </c>
      <c r="H2004" s="20">
        <v>100</v>
      </c>
      <c r="I2004" s="20">
        <v>100</v>
      </c>
      <c r="J2004" s="20">
        <v>100</v>
      </c>
      <c r="K2004" s="20">
        <v>100</v>
      </c>
      <c r="L2004" s="20">
        <v>100</v>
      </c>
      <c r="M2004" s="51">
        <v>100</v>
      </c>
    </row>
    <row r="2005" spans="1:13" x14ac:dyDescent="0.35">
      <c r="A2005" s="19" t="str">
        <f>B3&amp;C2004&amp;D2005</f>
        <v>DISTRIBUCION VOLUMEN X CRITERIO (Consumiciones)PAL.PAN+BARRIT+TORTITBCN AM</v>
      </c>
      <c r="B2005" s="19">
        <v>0</v>
      </c>
      <c r="C2005" s="19">
        <v>0</v>
      </c>
      <c r="D2005" s="19" t="s">
        <v>1</v>
      </c>
      <c r="E2005" s="20">
        <v>8.2019617573530805</v>
      </c>
      <c r="F2005" s="20">
        <v>13.633347446445301</v>
      </c>
      <c r="G2005" s="20">
        <v>13.141652206383</v>
      </c>
      <c r="H2005" s="20">
        <v>17.0371117601061</v>
      </c>
      <c r="I2005" s="20">
        <v>15.4372637055782</v>
      </c>
      <c r="J2005" s="20">
        <v>30.777748228001599</v>
      </c>
      <c r="K2005" s="20">
        <v>12.7234027388642</v>
      </c>
      <c r="L2005" s="20">
        <v>18.136573467645299</v>
      </c>
      <c r="M2005" s="51">
        <v>7.6761519461403598</v>
      </c>
    </row>
    <row r="2006" spans="1:13" x14ac:dyDescent="0.35">
      <c r="A2006" s="19" t="str">
        <f>B3&amp;C2004&amp;D2006</f>
        <v>DISTRIBUCION VOLUMEN X CRITERIO (Consumiciones)PAL.PAN+BARRIT+TORTITREST.CAT ARAGON</v>
      </c>
      <c r="B2006" s="19">
        <v>0</v>
      </c>
      <c r="C2006" s="19">
        <v>0</v>
      </c>
      <c r="D2006" s="19" t="s">
        <v>2</v>
      </c>
      <c r="E2006" s="20">
        <v>9.2976525301072801</v>
      </c>
      <c r="F2006" s="20">
        <v>16.352317627818699</v>
      </c>
      <c r="G2006" s="20">
        <v>12.580589397642999</v>
      </c>
      <c r="H2006" s="20">
        <v>14.131916145673101</v>
      </c>
      <c r="I2006" s="20">
        <v>11.9966875853804</v>
      </c>
      <c r="J2006" s="20">
        <v>16.689303300973499</v>
      </c>
      <c r="K2006" s="20">
        <v>16.783736888154898</v>
      </c>
      <c r="L2006" s="20">
        <v>16.598013663734001</v>
      </c>
      <c r="M2006" s="51">
        <v>16.816007893643999</v>
      </c>
    </row>
    <row r="2007" spans="1:13" x14ac:dyDescent="0.35">
      <c r="A2007" s="19" t="str">
        <f>B3&amp;C2004&amp;D2007</f>
        <v>DISTRIBUCION VOLUMEN X CRITERIO (Consumiciones)PAL.PAN+BARRIT+TORTITLEVANTE</v>
      </c>
      <c r="B2007" s="19">
        <v>0</v>
      </c>
      <c r="C2007" s="19">
        <v>0</v>
      </c>
      <c r="D2007" s="19" t="s">
        <v>3</v>
      </c>
      <c r="E2007" s="20">
        <v>24.950942708162898</v>
      </c>
      <c r="F2007" s="20">
        <v>23.415212241477999</v>
      </c>
      <c r="G2007" s="20">
        <v>23.3645968326488</v>
      </c>
      <c r="H2007" s="20">
        <v>21.1045338029693</v>
      </c>
      <c r="I2007" s="20">
        <v>24.856757134045498</v>
      </c>
      <c r="J2007" s="20">
        <v>12.201515734126501</v>
      </c>
      <c r="K2007" s="20">
        <v>14.234450113545901</v>
      </c>
      <c r="L2007" s="20">
        <v>20.040459263539599</v>
      </c>
      <c r="M2007" s="51">
        <v>11.796324623671101</v>
      </c>
    </row>
    <row r="2008" spans="1:13" x14ac:dyDescent="0.35">
      <c r="A2008" s="19" t="str">
        <f>B3&amp;C2004&amp;D2008</f>
        <v>DISTRIBUCION VOLUMEN X CRITERIO (Consumiciones)PAL.PAN+BARRIT+TORTITANDALUCIA</v>
      </c>
      <c r="B2008" s="19">
        <v>0</v>
      </c>
      <c r="C2008" s="19">
        <v>0</v>
      </c>
      <c r="D2008" s="19" t="s">
        <v>4</v>
      </c>
      <c r="E2008" s="20">
        <v>24.039442196217099</v>
      </c>
      <c r="F2008" s="20">
        <v>19.055896304946799</v>
      </c>
      <c r="G2008" s="20">
        <v>21.101632569113399</v>
      </c>
      <c r="H2008" s="20">
        <v>22.347698344885</v>
      </c>
      <c r="I2008" s="20">
        <v>17.767349145091998</v>
      </c>
      <c r="J2008" s="20">
        <v>13.7505808789609</v>
      </c>
      <c r="K2008" s="20">
        <v>22.6887540429213</v>
      </c>
      <c r="L2008" s="20">
        <v>14.2877238470632</v>
      </c>
      <c r="M2008" s="51">
        <v>20.576531294955402</v>
      </c>
    </row>
    <row r="2009" spans="1:13" x14ac:dyDescent="0.35">
      <c r="A2009" s="19" t="str">
        <f>B3&amp;C2004&amp;D2009</f>
        <v>DISTRIBUCION VOLUMEN X CRITERIO (Consumiciones)PAL.PAN+BARRIT+TORTITMDD AM</v>
      </c>
      <c r="B2009" s="19">
        <v>0</v>
      </c>
      <c r="C2009" s="19">
        <v>0</v>
      </c>
      <c r="D2009" s="19" t="s">
        <v>5</v>
      </c>
      <c r="E2009" s="20">
        <v>8.2097544864546403</v>
      </c>
      <c r="F2009" s="20">
        <v>5.2036745565481599</v>
      </c>
      <c r="G2009" s="20">
        <v>11.8125022999054</v>
      </c>
      <c r="H2009" s="20">
        <v>6.9275045667442896</v>
      </c>
      <c r="I2009" s="20">
        <v>8.2042426737300609</v>
      </c>
      <c r="J2009" s="20">
        <v>11.40244931884</v>
      </c>
      <c r="K2009" s="20">
        <v>15.8429576980171</v>
      </c>
      <c r="L2009" s="20">
        <v>10.6618442897199</v>
      </c>
      <c r="M2009" s="51">
        <v>17.6914568629517</v>
      </c>
    </row>
    <row r="2010" spans="1:13" x14ac:dyDescent="0.35">
      <c r="A2010" s="19" t="str">
        <f>B3&amp;C2004&amp;D2010</f>
        <v>DISTRIBUCION VOLUMEN X CRITERIO (Consumiciones)PAL.PAN+BARRIT+TORTITRTO CENTRO</v>
      </c>
      <c r="B2010" s="19">
        <v>0</v>
      </c>
      <c r="C2010" s="19">
        <v>0</v>
      </c>
      <c r="D2010" s="19" t="s">
        <v>6</v>
      </c>
      <c r="E2010" s="20">
        <v>7.6638810763083001</v>
      </c>
      <c r="F2010" s="20">
        <v>8.2414495241206005</v>
      </c>
      <c r="G2010" s="20">
        <v>6.9518016852565596</v>
      </c>
      <c r="H2010" s="20">
        <v>6.87596845095287</v>
      </c>
      <c r="I2010" s="20">
        <v>8.6599750866459395</v>
      </c>
      <c r="J2010" s="20">
        <v>5.1926203104081701</v>
      </c>
      <c r="K2010" s="20">
        <v>5.8951593083040903</v>
      </c>
      <c r="L2010" s="20">
        <v>5.3898395751278301</v>
      </c>
      <c r="M2010" s="51">
        <v>6.8127378556115499</v>
      </c>
    </row>
    <row r="2011" spans="1:13" x14ac:dyDescent="0.35">
      <c r="A2011" s="19" t="str">
        <f>B3&amp;C2004&amp;D2011</f>
        <v>DISTRIBUCION VOLUMEN X CRITERIO (Consumiciones)PAL.PAN+BARRIT+TORTITNORTE-CENTRO</v>
      </c>
      <c r="B2011" s="19">
        <v>0</v>
      </c>
      <c r="C2011" s="19">
        <v>0</v>
      </c>
      <c r="D2011" s="19" t="s">
        <v>7</v>
      </c>
      <c r="E2011" s="20">
        <v>12.8989202720492</v>
      </c>
      <c r="F2011" s="20">
        <v>9.8431133304903895</v>
      </c>
      <c r="G2011" s="20">
        <v>8.1083581342768198</v>
      </c>
      <c r="H2011" s="20">
        <v>4.1780126786786997</v>
      </c>
      <c r="I2011" s="20">
        <v>8.4839871713620401</v>
      </c>
      <c r="J2011" s="20">
        <v>4.5591615693302696</v>
      </c>
      <c r="K2011" s="20">
        <v>5.2593343557377503</v>
      </c>
      <c r="L2011" s="20">
        <v>9.7792080902558904</v>
      </c>
      <c r="M2011" s="51">
        <v>12.973688802193999</v>
      </c>
    </row>
    <row r="2012" spans="1:13" x14ac:dyDescent="0.35">
      <c r="A2012" s="19" t="str">
        <f>B3&amp;C2004&amp;D2012</f>
        <v>DISTRIBUCION VOLUMEN X CRITERIO (Consumiciones)PAL.PAN+BARRIT+TORTITNOROESTE</v>
      </c>
      <c r="B2012" s="19">
        <v>0</v>
      </c>
      <c r="C2012" s="19">
        <v>0</v>
      </c>
      <c r="D2012" s="19" t="s">
        <v>8</v>
      </c>
      <c r="E2012" s="20">
        <v>4.7374566616062097</v>
      </c>
      <c r="F2012" s="20">
        <v>4.2549940478563997</v>
      </c>
      <c r="G2012" s="20">
        <v>2.9388526117939402</v>
      </c>
      <c r="H2012" s="20">
        <v>7.3972649106133401</v>
      </c>
      <c r="I2012" s="20">
        <v>4.5937285782395696</v>
      </c>
      <c r="J2012" s="20">
        <v>5.4266234825860504</v>
      </c>
      <c r="K2012" s="20">
        <v>6.5722097698606996</v>
      </c>
      <c r="L2012" s="20">
        <v>5.1063378029142799</v>
      </c>
      <c r="M2012" s="51">
        <v>5.6570925864089299</v>
      </c>
    </row>
    <row r="2013" spans="1:13" x14ac:dyDescent="0.35">
      <c r="A2013" s="19" t="str">
        <f>B3&amp;C2004&amp;D2013</f>
        <v>DISTRIBUCION VOLUMEN X CRITERIO (Consumiciones)PAL.PAN+BARRIT+TORTIT&lt;2MIL</v>
      </c>
      <c r="B2013" s="19">
        <v>0</v>
      </c>
      <c r="C2013" s="19">
        <v>0</v>
      </c>
      <c r="D2013" s="19" t="s">
        <v>9</v>
      </c>
      <c r="E2013" s="20">
        <v>0.970876532581188</v>
      </c>
      <c r="F2013" s="20">
        <v>2.6070211165850599</v>
      </c>
      <c r="G2013" s="20">
        <v>4.9748672045331199</v>
      </c>
      <c r="H2013" s="20">
        <v>4.0543681102393698</v>
      </c>
      <c r="I2013" s="20">
        <v>3.6194005720348699</v>
      </c>
      <c r="J2013" s="20">
        <v>4.9198965795475296</v>
      </c>
      <c r="K2013" s="20">
        <v>4.41400005898487</v>
      </c>
      <c r="L2013" s="20">
        <v>2.6410323200054302</v>
      </c>
      <c r="M2013" s="51">
        <v>4.6368793587797104</v>
      </c>
    </row>
    <row r="2014" spans="1:13" x14ac:dyDescent="0.35">
      <c r="A2014" s="19" t="str">
        <f>B3&amp;C2004&amp;D2014</f>
        <v>DISTRIBUCION VOLUMEN X CRITERIO (Consumiciones)PAL.PAN+BARRIT+TORTIT2-5MIL</v>
      </c>
      <c r="B2014" s="19">
        <v>0</v>
      </c>
      <c r="C2014" s="19">
        <v>0</v>
      </c>
      <c r="D2014" s="19" t="s">
        <v>10</v>
      </c>
      <c r="E2014" s="20">
        <v>4.1948843496886603</v>
      </c>
      <c r="F2014" s="20">
        <v>4.42002094362112</v>
      </c>
      <c r="G2014" s="20">
        <v>2.0627648100356599</v>
      </c>
      <c r="H2014" s="20">
        <v>3.1603176439170801</v>
      </c>
      <c r="I2014" s="20">
        <v>2.51212552477041</v>
      </c>
      <c r="J2014" s="20">
        <v>1.1776221991470499</v>
      </c>
      <c r="K2014" s="20">
        <v>2.0023183511762599</v>
      </c>
      <c r="L2014" s="20">
        <v>1.4690512582142301</v>
      </c>
      <c r="M2014" s="51">
        <v>1.365002336613</v>
      </c>
    </row>
    <row r="2015" spans="1:13" x14ac:dyDescent="0.35">
      <c r="A2015" s="19" t="str">
        <f>B3&amp;C2004&amp;D2015</f>
        <v>DISTRIBUCION VOLUMEN X CRITERIO (Consumiciones)PAL.PAN+BARRIT+TORTIT5-10MIL</v>
      </c>
      <c r="B2015" s="19">
        <v>0</v>
      </c>
      <c r="C2015" s="19">
        <v>0</v>
      </c>
      <c r="D2015" s="19" t="s">
        <v>11</v>
      </c>
      <c r="E2015" s="20">
        <v>6.7652626952857604</v>
      </c>
      <c r="F2015" s="20">
        <v>4.50921293282574</v>
      </c>
      <c r="G2015" s="20">
        <v>2.8683877898629602</v>
      </c>
      <c r="H2015" s="20">
        <v>11.0491332114113</v>
      </c>
      <c r="I2015" s="20">
        <v>3.7915150093369299</v>
      </c>
      <c r="J2015" s="20">
        <v>5.9382910329227796</v>
      </c>
      <c r="K2015" s="20">
        <v>3.3884989333569302</v>
      </c>
      <c r="L2015" s="20">
        <v>1.7029512607591599</v>
      </c>
      <c r="M2015" s="51">
        <v>4.9884531865991901</v>
      </c>
    </row>
    <row r="2016" spans="1:13" x14ac:dyDescent="0.35">
      <c r="A2016" s="19" t="str">
        <f>B3&amp;C2004&amp;D2016</f>
        <v>DISTRIBUCION VOLUMEN X CRITERIO (Consumiciones)PAL.PAN+BARRIT+TORTIT10-30MIL</v>
      </c>
      <c r="B2016" s="19">
        <v>0</v>
      </c>
      <c r="C2016" s="19">
        <v>0</v>
      </c>
      <c r="D2016" s="19" t="s">
        <v>12</v>
      </c>
      <c r="E2016" s="20">
        <v>27.6174686704572</v>
      </c>
      <c r="F2016" s="20">
        <v>22.746850138815599</v>
      </c>
      <c r="G2016" s="20">
        <v>30.143779387085601</v>
      </c>
      <c r="H2016" s="20">
        <v>20.103437357913901</v>
      </c>
      <c r="I2016" s="20">
        <v>24.638843335320999</v>
      </c>
      <c r="J2016" s="20">
        <v>14.9233635023374</v>
      </c>
      <c r="K2016" s="20">
        <v>18.752902547163298</v>
      </c>
      <c r="L2016" s="20">
        <v>22.1590590975708</v>
      </c>
      <c r="M2016" s="51">
        <v>22.6660205223357</v>
      </c>
    </row>
    <row r="2017" spans="1:13" x14ac:dyDescent="0.35">
      <c r="A2017" s="19" t="str">
        <f>B3&amp;C2004&amp;D2017</f>
        <v>DISTRIBUCION VOLUMEN X CRITERIO (Consumiciones)PAL.PAN+BARRIT+TORTIT30-100MIL</v>
      </c>
      <c r="B2017" s="19">
        <v>0</v>
      </c>
      <c r="C2017" s="19">
        <v>0</v>
      </c>
      <c r="D2017" s="19" t="s">
        <v>13</v>
      </c>
      <c r="E2017" s="20">
        <v>26.2127403356467</v>
      </c>
      <c r="F2017" s="20">
        <v>25.691900182793201</v>
      </c>
      <c r="G2017" s="20">
        <v>22.942521050017699</v>
      </c>
      <c r="H2017" s="20">
        <v>19.7586088526878</v>
      </c>
      <c r="I2017" s="20">
        <v>19.950380680153302</v>
      </c>
      <c r="J2017" s="20">
        <v>23.5200051043945</v>
      </c>
      <c r="K2017" s="20">
        <v>26.061383588442901</v>
      </c>
      <c r="L2017" s="20">
        <v>25.0245634835685</v>
      </c>
      <c r="M2017" s="51">
        <v>21.588148471114899</v>
      </c>
    </row>
    <row r="2018" spans="1:13" x14ac:dyDescent="0.35">
      <c r="A2018" s="19" t="str">
        <f>B3&amp;C2004&amp;D2018</f>
        <v>DISTRIBUCION VOLUMEN X CRITERIO (Consumiciones)PAL.PAN+BARRIT+TORTIT100-200MIL</v>
      </c>
      <c r="B2018" s="19">
        <v>0</v>
      </c>
      <c r="C2018" s="19">
        <v>0</v>
      </c>
      <c r="D2018" s="19" t="s">
        <v>14</v>
      </c>
      <c r="E2018" s="20">
        <v>8.0416673067379794</v>
      </c>
      <c r="F2018" s="20">
        <v>6.1430388874228301</v>
      </c>
      <c r="G2018" s="20">
        <v>6.5398069762512803</v>
      </c>
      <c r="H2018" s="20">
        <v>7.72008456006008</v>
      </c>
      <c r="I2018" s="20">
        <v>6.8661734542102302</v>
      </c>
      <c r="J2018" s="20">
        <v>9.7439784802343095</v>
      </c>
      <c r="K2018" s="20">
        <v>8.4094754278860808</v>
      </c>
      <c r="L2018" s="20">
        <v>14.6292198917061</v>
      </c>
      <c r="M2018" s="51">
        <v>7.07143080839489</v>
      </c>
    </row>
    <row r="2019" spans="1:13" x14ac:dyDescent="0.35">
      <c r="A2019" s="19" t="str">
        <f>B3&amp;C2004&amp;D2019</f>
        <v>DISTRIBUCION VOLUMEN X CRITERIO (Consumiciones)PAL.PAN+BARRIT+TORTIT200-500MIL</v>
      </c>
      <c r="B2019" s="19">
        <v>0</v>
      </c>
      <c r="C2019" s="19">
        <v>0</v>
      </c>
      <c r="D2019" s="19" t="s">
        <v>15</v>
      </c>
      <c r="E2019" s="20">
        <v>8.5605358298563594</v>
      </c>
      <c r="F2019" s="20">
        <v>15.6106706301907</v>
      </c>
      <c r="G2019" s="20">
        <v>11.851776839147</v>
      </c>
      <c r="H2019" s="20">
        <v>16.0829353811679</v>
      </c>
      <c r="I2019" s="20">
        <v>19.705566613786399</v>
      </c>
      <c r="J2019" s="20">
        <v>21.175408224512001</v>
      </c>
      <c r="K2019" s="20">
        <v>15.9237964628739</v>
      </c>
      <c r="L2019" s="20">
        <v>14.078858138584501</v>
      </c>
      <c r="M2019" s="51">
        <v>11.2254752231577</v>
      </c>
    </row>
    <row r="2020" spans="1:13" x14ac:dyDescent="0.35">
      <c r="A2020" s="19" t="str">
        <f>B3&amp;C2004&amp;D2020</f>
        <v>DISTRIBUCION VOLUMEN X CRITERIO (Consumiciones)PAL.PAN+BARRIT+TORTIT&gt;500MIL</v>
      </c>
      <c r="B2020" s="19">
        <v>0</v>
      </c>
      <c r="C2020" s="19">
        <v>0</v>
      </c>
      <c r="D2020" s="19" t="s">
        <v>16</v>
      </c>
      <c r="E2020" s="20">
        <v>17.636563945795899</v>
      </c>
      <c r="F2020" s="20">
        <v>18.2712927873024</v>
      </c>
      <c r="G2020" s="20">
        <v>18.616091664172998</v>
      </c>
      <c r="H2020" s="20">
        <v>18.071125543225399</v>
      </c>
      <c r="I2020" s="20">
        <v>18.91599927035</v>
      </c>
      <c r="J2020" s="20">
        <v>18.6014326183229</v>
      </c>
      <c r="K2020" s="20">
        <v>21.0476229097237</v>
      </c>
      <c r="L2020" s="20">
        <v>18.295259310046799</v>
      </c>
      <c r="M2020" s="51">
        <v>26.458593550134701</v>
      </c>
    </row>
    <row r="2021" spans="1:13" x14ac:dyDescent="0.35">
      <c r="A2021" s="19" t="str">
        <f>B3&amp;C2004&amp;D2021</f>
        <v>DISTRIBUCION VOLUMEN X CRITERIO (Consumiciones)PAL.PAN+BARRIT+TORTITDE 15 A 19 AÑOS</v>
      </c>
      <c r="B2021" s="19">
        <v>0</v>
      </c>
      <c r="C2021" s="19">
        <v>0</v>
      </c>
      <c r="D2021" s="19" t="s">
        <v>39</v>
      </c>
      <c r="E2021" s="20">
        <v>6.1485383999374799</v>
      </c>
      <c r="F2021" s="20">
        <v>3.3892676514012199</v>
      </c>
      <c r="G2021" s="20">
        <v>1.2788982932634001</v>
      </c>
      <c r="H2021" s="20">
        <v>3.54878540859236</v>
      </c>
      <c r="I2021" s="20">
        <v>2.0978324133172701</v>
      </c>
      <c r="J2021" s="20">
        <v>14.9390691142916</v>
      </c>
      <c r="K2021" s="20">
        <v>4.3084294295179904</v>
      </c>
      <c r="L2021" s="20">
        <v>1.7436238486100999</v>
      </c>
      <c r="M2021" s="51">
        <v>7.7480561779518897</v>
      </c>
    </row>
    <row r="2022" spans="1:13" x14ac:dyDescent="0.35">
      <c r="A2022" s="19" t="str">
        <f>B3&amp;C2004&amp;D2022</f>
        <v>DISTRIBUCION VOLUMEN X CRITERIO (Consumiciones)PAL.PAN+BARRIT+TORTITDE 20 A 24 AÑOS</v>
      </c>
      <c r="B2022" s="19">
        <v>0</v>
      </c>
      <c r="C2022" s="19">
        <v>0</v>
      </c>
      <c r="D2022" s="19" t="s">
        <v>40</v>
      </c>
      <c r="E2022" s="20">
        <v>2.6584894495097302</v>
      </c>
      <c r="F2022" s="20">
        <v>2.7746843789185198</v>
      </c>
      <c r="G2022" s="20">
        <v>3.2366693205316399</v>
      </c>
      <c r="H2022" s="20">
        <v>6.0812616633876404</v>
      </c>
      <c r="I2022" s="20">
        <v>2.4370688051892602</v>
      </c>
      <c r="J2022" s="20">
        <v>3.1537591550194399</v>
      </c>
      <c r="K2022" s="20">
        <v>10.196820223945901</v>
      </c>
      <c r="L2022" s="20">
        <v>3.03623868570268</v>
      </c>
      <c r="M2022" s="51">
        <v>2.19722965957033</v>
      </c>
    </row>
    <row r="2023" spans="1:13" x14ac:dyDescent="0.35">
      <c r="A2023" s="19" t="str">
        <f>B3&amp;C2004&amp;D2023</f>
        <v>DISTRIBUCION VOLUMEN X CRITERIO (Consumiciones)PAL.PAN+BARRIT+TORTITDE 25 A 34 AÑOS</v>
      </c>
      <c r="B2023" s="19">
        <v>0</v>
      </c>
      <c r="C2023" s="19">
        <v>0</v>
      </c>
      <c r="D2023" s="19" t="s">
        <v>41</v>
      </c>
      <c r="E2023" s="20">
        <v>13.820460998284201</v>
      </c>
      <c r="F2023" s="20">
        <v>10.4428486270956</v>
      </c>
      <c r="G2023" s="20">
        <v>11.558410179887501</v>
      </c>
      <c r="H2023" s="20">
        <v>8.1596486898361107</v>
      </c>
      <c r="I2023" s="20">
        <v>11.9625956271845</v>
      </c>
      <c r="J2023" s="20">
        <v>11.839439691071201</v>
      </c>
      <c r="K2023" s="20">
        <v>6.97190599777824</v>
      </c>
      <c r="L2023" s="20">
        <v>9.4752296791752109</v>
      </c>
      <c r="M2023" s="51">
        <v>13.5753778337788</v>
      </c>
    </row>
    <row r="2024" spans="1:13" x14ac:dyDescent="0.35">
      <c r="A2024" s="19" t="str">
        <f>B3&amp;C2004&amp;D2024</f>
        <v>DISTRIBUCION VOLUMEN X CRITERIO (Consumiciones)PAL.PAN+BARRIT+TORTITDE 35 A 49 AÑOS</v>
      </c>
      <c r="B2024" s="19">
        <v>0</v>
      </c>
      <c r="C2024" s="19">
        <v>0</v>
      </c>
      <c r="D2024" s="19" t="s">
        <v>42</v>
      </c>
      <c r="E2024" s="20">
        <v>21.839645104389501</v>
      </c>
      <c r="F2024" s="20">
        <v>28.7236201427549</v>
      </c>
      <c r="G2024" s="20">
        <v>25.095820119871799</v>
      </c>
      <c r="H2024" s="20">
        <v>24.086675127647599</v>
      </c>
      <c r="I2024" s="20">
        <v>29.866812120931002</v>
      </c>
      <c r="J2024" s="20">
        <v>24.552030097858701</v>
      </c>
      <c r="K2024" s="20">
        <v>20.852818002182399</v>
      </c>
      <c r="L2024" s="20">
        <v>20.021469657298901</v>
      </c>
      <c r="M2024" s="51">
        <v>19.786123650550099</v>
      </c>
    </row>
    <row r="2025" spans="1:13" x14ac:dyDescent="0.35">
      <c r="A2025" s="19" t="str">
        <f>B3&amp;C2004&amp;D2025</f>
        <v>DISTRIBUCION VOLUMEN X CRITERIO (Consumiciones)PAL.PAN+BARRIT+TORTITDE 50 A 59 AÑOS</v>
      </c>
      <c r="B2025" s="19">
        <v>0</v>
      </c>
      <c r="C2025" s="19">
        <v>0</v>
      </c>
      <c r="D2025" s="19" t="s">
        <v>43</v>
      </c>
      <c r="E2025" s="20">
        <v>21.066066046008999</v>
      </c>
      <c r="F2025" s="20">
        <v>27.550513215231899</v>
      </c>
      <c r="G2025" s="20">
        <v>27.488988266988098</v>
      </c>
      <c r="H2025" s="20">
        <v>30.217508687075</v>
      </c>
      <c r="I2025" s="20">
        <v>29.7971920964101</v>
      </c>
      <c r="J2025" s="20">
        <v>24.3851350321255</v>
      </c>
      <c r="K2025" s="20">
        <v>17.5617522438828</v>
      </c>
      <c r="L2025" s="20">
        <v>18.083753869154101</v>
      </c>
      <c r="M2025" s="51">
        <v>19.497174711543199</v>
      </c>
    </row>
    <row r="2026" spans="1:13" x14ac:dyDescent="0.35">
      <c r="A2026" s="19" t="str">
        <f>B3&amp;C2004&amp;D2026</f>
        <v>DISTRIBUCION VOLUMEN X CRITERIO (Consumiciones)PAL.PAN+BARRIT+TORTITDE 60 A 75 AÑOS</v>
      </c>
      <c r="B2026" s="19">
        <v>0</v>
      </c>
      <c r="C2026" s="19">
        <v>0</v>
      </c>
      <c r="D2026" s="19" t="s">
        <v>44</v>
      </c>
      <c r="E2026" s="20">
        <v>34.466805011123903</v>
      </c>
      <c r="F2026" s="20">
        <v>27.11906852445</v>
      </c>
      <c r="G2026" s="20">
        <v>31.341213534197902</v>
      </c>
      <c r="H2026" s="20">
        <v>27.906125753772699</v>
      </c>
      <c r="I2026" s="20">
        <v>23.8384806511189</v>
      </c>
      <c r="J2026" s="20">
        <v>21.130564086406601</v>
      </c>
      <c r="K2026" s="20">
        <v>40.108286391207301</v>
      </c>
      <c r="L2026" s="20">
        <v>47.639685008565401</v>
      </c>
      <c r="M2026" s="51">
        <v>37.196031865788498</v>
      </c>
    </row>
    <row r="2027" spans="1:13" x14ac:dyDescent="0.35">
      <c r="A2027" s="19" t="str">
        <f>B3&amp;C2004&amp;D2027</f>
        <v>DISTRIBUCION VOLUMEN X CRITERIO (Consumiciones)PAL.PAN+BARRIT+TORTITNIVEL ALTO</v>
      </c>
      <c r="B2027" s="19">
        <v>0</v>
      </c>
      <c r="C2027" s="19">
        <v>0</v>
      </c>
      <c r="D2027" s="19" t="s">
        <v>256</v>
      </c>
      <c r="E2027" s="20">
        <v>21.260725647178901</v>
      </c>
      <c r="F2027" s="20">
        <v>22.634019745318898</v>
      </c>
      <c r="G2027" s="20">
        <v>27.589776182479401</v>
      </c>
      <c r="H2027" s="20">
        <v>23.8094349710004</v>
      </c>
      <c r="I2027" s="20">
        <v>15.3247655954876</v>
      </c>
      <c r="J2027" s="20">
        <v>27.801937072528101</v>
      </c>
      <c r="K2027" s="20">
        <v>26.4638324436449</v>
      </c>
      <c r="L2027" s="20">
        <v>21.022152794099402</v>
      </c>
      <c r="M2027" s="51">
        <v>33.851482518921699</v>
      </c>
    </row>
    <row r="2028" spans="1:13" x14ac:dyDescent="0.35">
      <c r="A2028" s="19" t="str">
        <f>B3&amp;C2004&amp;D2028</f>
        <v>DISTRIBUCION VOLUMEN X CRITERIO (Consumiciones)PAL.PAN+BARRIT+TORTITNIVEL MEDIO ALTO</v>
      </c>
      <c r="B2028" s="19">
        <v>0</v>
      </c>
      <c r="C2028" s="19">
        <v>0</v>
      </c>
      <c r="D2028" s="19" t="s">
        <v>257</v>
      </c>
      <c r="E2028" s="20">
        <v>11.563955814374401</v>
      </c>
      <c r="F2028" s="20">
        <v>12.1808034416013</v>
      </c>
      <c r="G2028" s="20">
        <v>16.211347683221501</v>
      </c>
      <c r="H2028" s="20">
        <v>13.057229421400001</v>
      </c>
      <c r="I2028" s="20">
        <v>11.4037265667962</v>
      </c>
      <c r="J2028" s="20">
        <v>12.6620546429945</v>
      </c>
      <c r="K2028" s="20">
        <v>16.903230404734501</v>
      </c>
      <c r="L2028" s="20">
        <v>12.0525616133007</v>
      </c>
      <c r="M2028" s="51">
        <v>11.0876191235403</v>
      </c>
    </row>
    <row r="2029" spans="1:13" x14ac:dyDescent="0.35">
      <c r="A2029" s="19" t="str">
        <f>B3&amp;C2004&amp;D2029</f>
        <v>DISTRIBUCION VOLUMEN X CRITERIO (Consumiciones)PAL.PAN+BARRIT+TORTITNIVEL MEDIO</v>
      </c>
      <c r="B2029" s="19">
        <v>0</v>
      </c>
      <c r="C2029" s="19">
        <v>0</v>
      </c>
      <c r="D2029" s="19" t="s">
        <v>258</v>
      </c>
      <c r="E2029" s="20">
        <v>36.722555467466897</v>
      </c>
      <c r="F2029" s="20">
        <v>29.419234859369698</v>
      </c>
      <c r="G2029" s="20">
        <v>30.765702327632599</v>
      </c>
      <c r="H2029" s="20">
        <v>25.703593109613099</v>
      </c>
      <c r="I2029" s="20">
        <v>34.192084368230603</v>
      </c>
      <c r="J2029" s="20">
        <v>27.674259453434502</v>
      </c>
      <c r="K2029" s="20">
        <v>22.936207862683201</v>
      </c>
      <c r="L2029" s="20">
        <v>25.235442674143702</v>
      </c>
      <c r="M2029" s="51">
        <v>15.016527113862001</v>
      </c>
    </row>
    <row r="2030" spans="1:13" x14ac:dyDescent="0.35">
      <c r="A2030" s="19" t="str">
        <f>B3&amp;C2004&amp;D2030</f>
        <v>DISTRIBUCION VOLUMEN X CRITERIO (Consumiciones)PAL.PAN+BARRIT+TORTITNIVEL MEDIO BAJO</v>
      </c>
      <c r="B2030" s="19">
        <v>0</v>
      </c>
      <c r="C2030" s="19">
        <v>0</v>
      </c>
      <c r="D2030" s="19" t="s">
        <v>259</v>
      </c>
      <c r="E2030" s="20">
        <v>8.8706620697301499</v>
      </c>
      <c r="F2030" s="20">
        <v>7.8181653784113099</v>
      </c>
      <c r="G2030" s="20">
        <v>8.5492781648908807</v>
      </c>
      <c r="H2030" s="20">
        <v>13.9890638000963</v>
      </c>
      <c r="I2030" s="20">
        <v>14.322888397004499</v>
      </c>
      <c r="J2030" s="20">
        <v>10.494488213874099</v>
      </c>
      <c r="K2030" s="20">
        <v>10.299714414919199</v>
      </c>
      <c r="L2030" s="20">
        <v>10.1515625569177</v>
      </c>
      <c r="M2030" s="51">
        <v>15.7495911435657</v>
      </c>
    </row>
    <row r="2031" spans="1:13" x14ac:dyDescent="0.35">
      <c r="A2031" s="19" t="str">
        <f>B3&amp;C2004&amp;D2031</f>
        <v>DISTRIBUCION VOLUMEN X CRITERIO (Consumiciones)PAL.PAN+BARRIT+TORTITHOMBRE</v>
      </c>
      <c r="B2031" s="19">
        <v>0</v>
      </c>
      <c r="C2031" s="19">
        <v>0</v>
      </c>
      <c r="D2031" s="19" t="s">
        <v>21</v>
      </c>
      <c r="E2031" s="20">
        <v>39.853489345985103</v>
      </c>
      <c r="F2031" s="20">
        <v>36.961630707016099</v>
      </c>
      <c r="G2031" s="20">
        <v>45.186030610064698</v>
      </c>
      <c r="H2031" s="20">
        <v>32.181941651213201</v>
      </c>
      <c r="I2031" s="20">
        <v>32.082477206243396</v>
      </c>
      <c r="J2031" s="20">
        <v>35.4804821845905</v>
      </c>
      <c r="K2031" s="20">
        <v>36.079718052319599</v>
      </c>
      <c r="L2031" s="20">
        <v>34.757441525436001</v>
      </c>
      <c r="M2031" s="51">
        <v>36.021136484635903</v>
      </c>
    </row>
    <row r="2032" spans="1:13" x14ac:dyDescent="0.35">
      <c r="A2032" s="19" t="str">
        <f>B3&amp;C2004&amp;D2032</f>
        <v>DISTRIBUCION VOLUMEN X CRITERIO (Consumiciones)PAL.PAN+BARRIT+TORTITMUJER</v>
      </c>
      <c r="B2032" s="19">
        <v>0</v>
      </c>
      <c r="C2032" s="19">
        <v>0</v>
      </c>
      <c r="D2032" s="19" t="s">
        <v>22</v>
      </c>
      <c r="E2032" s="20">
        <v>60.146510654014797</v>
      </c>
      <c r="F2032" s="20">
        <v>63.038369292983901</v>
      </c>
      <c r="G2032" s="20">
        <v>54.813969389935302</v>
      </c>
      <c r="H2032" s="20">
        <v>67.8180850003438</v>
      </c>
      <c r="I2032" s="20">
        <v>67.917500493940906</v>
      </c>
      <c r="J2032" s="20">
        <v>64.5195178154095</v>
      </c>
      <c r="K2032" s="20">
        <v>63.920281947680401</v>
      </c>
      <c r="L2032" s="20">
        <v>65.242558474564007</v>
      </c>
      <c r="M2032" s="51">
        <v>63.978863515364097</v>
      </c>
    </row>
    <row r="2033" spans="1:13" x14ac:dyDescent="0.35">
      <c r="A2033" s="19" t="str">
        <f>B3&amp;C2033&amp;D2033</f>
        <v>DISTRIBUCION VOLUMEN X CRITERIO (Consumiciones)PALITOS PANT.ESPAÑA</v>
      </c>
      <c r="B2033" s="19">
        <v>0</v>
      </c>
      <c r="C2033" s="19" t="s">
        <v>279</v>
      </c>
      <c r="D2033" s="19" t="s">
        <v>36</v>
      </c>
      <c r="E2033" s="20">
        <v>100</v>
      </c>
      <c r="F2033" s="20">
        <v>100</v>
      </c>
      <c r="G2033" s="20">
        <v>100</v>
      </c>
      <c r="H2033" s="20">
        <v>100</v>
      </c>
      <c r="I2033" s="20">
        <v>100</v>
      </c>
      <c r="J2033" s="20">
        <v>100</v>
      </c>
      <c r="K2033" s="20">
        <v>100</v>
      </c>
      <c r="L2033" s="20">
        <v>100</v>
      </c>
      <c r="M2033" s="51">
        <v>100</v>
      </c>
    </row>
    <row r="2034" spans="1:13" x14ac:dyDescent="0.35">
      <c r="A2034" s="19" t="str">
        <f>B3&amp;C2033&amp;D2034</f>
        <v>DISTRIBUCION VOLUMEN X CRITERIO (Consumiciones)PALITOS PANBCN AM</v>
      </c>
      <c r="B2034" s="19">
        <v>0</v>
      </c>
      <c r="C2034" s="19">
        <v>0</v>
      </c>
      <c r="D2034" s="19" t="s">
        <v>1</v>
      </c>
      <c r="E2034" s="20">
        <v>9.1858691126219494</v>
      </c>
      <c r="F2034" s="20">
        <v>16.702871485902101</v>
      </c>
      <c r="G2034" s="20">
        <v>15.108205209597999</v>
      </c>
      <c r="H2034" s="20">
        <v>13.9816545024921</v>
      </c>
      <c r="I2034" s="20">
        <v>10.041839649645199</v>
      </c>
      <c r="J2034" s="20">
        <v>34.759525480545001</v>
      </c>
      <c r="K2034" s="20">
        <v>17.176913076574401</v>
      </c>
      <c r="L2034" s="20">
        <v>23.6771365125099</v>
      </c>
      <c r="M2034" s="51">
        <v>9.4896599574040703</v>
      </c>
    </row>
    <row r="2035" spans="1:13" x14ac:dyDescent="0.35">
      <c r="A2035" s="19" t="str">
        <f>B3&amp;C2033&amp;D2035</f>
        <v>DISTRIBUCION VOLUMEN X CRITERIO (Consumiciones)PALITOS PANREST.CAT ARAGON</v>
      </c>
      <c r="B2035" s="19">
        <v>0</v>
      </c>
      <c r="C2035" s="19">
        <v>0</v>
      </c>
      <c r="D2035" s="19" t="s">
        <v>2</v>
      </c>
      <c r="E2035" s="20">
        <v>8.7132492803121604</v>
      </c>
      <c r="F2035" s="20">
        <v>14.054386121532101</v>
      </c>
      <c r="G2035" s="20">
        <v>10.1649771304543</v>
      </c>
      <c r="H2035" s="20">
        <v>15.734685872206899</v>
      </c>
      <c r="I2035" s="20">
        <v>11.2334295932129</v>
      </c>
      <c r="J2035" s="20">
        <v>12.2422279374079</v>
      </c>
      <c r="K2035" s="20">
        <v>16.835338995372901</v>
      </c>
      <c r="L2035" s="20">
        <v>15.4676403593866</v>
      </c>
      <c r="M2035" s="51">
        <v>9.6680761756167595</v>
      </c>
    </row>
    <row r="2036" spans="1:13" x14ac:dyDescent="0.35">
      <c r="A2036" s="19" t="str">
        <f>B3&amp;C2033&amp;D2036</f>
        <v>DISTRIBUCION VOLUMEN X CRITERIO (Consumiciones)PALITOS PANLEVANTE</v>
      </c>
      <c r="B2036" s="19">
        <v>0</v>
      </c>
      <c r="C2036" s="19">
        <v>0</v>
      </c>
      <c r="D2036" s="19" t="s">
        <v>3</v>
      </c>
      <c r="E2036" s="20">
        <v>24.202996643610799</v>
      </c>
      <c r="F2036" s="20">
        <v>27.327846831939901</v>
      </c>
      <c r="G2036" s="20">
        <v>21.973258400100601</v>
      </c>
      <c r="H2036" s="20">
        <v>16.857842054216398</v>
      </c>
      <c r="I2036" s="20">
        <v>24.2252104173761</v>
      </c>
      <c r="J2036" s="20">
        <v>10.3797148358321</v>
      </c>
      <c r="K2036" s="20">
        <v>11.2246726366117</v>
      </c>
      <c r="L2036" s="20">
        <v>20.7667725046601</v>
      </c>
      <c r="M2036" s="51">
        <v>11.539466825912401</v>
      </c>
    </row>
    <row r="2037" spans="1:13" x14ac:dyDescent="0.35">
      <c r="A2037" s="19" t="str">
        <f>B3&amp;C2033&amp;D2037</f>
        <v>DISTRIBUCION VOLUMEN X CRITERIO (Consumiciones)PALITOS PANANDALUCIA</v>
      </c>
      <c r="B2037" s="19">
        <v>0</v>
      </c>
      <c r="C2037" s="19">
        <v>0</v>
      </c>
      <c r="D2037" s="19" t="s">
        <v>4</v>
      </c>
      <c r="E2037" s="20">
        <v>29.860428604100601</v>
      </c>
      <c r="F2037" s="20">
        <v>17.445700037577801</v>
      </c>
      <c r="G2037" s="20">
        <v>27.447438178021699</v>
      </c>
      <c r="H2037" s="20">
        <v>35.751387427398797</v>
      </c>
      <c r="I2037" s="20">
        <v>28.276812925132401</v>
      </c>
      <c r="J2037" s="20">
        <v>23.283757047147201</v>
      </c>
      <c r="K2037" s="20">
        <v>27.655582069638001</v>
      </c>
      <c r="L2037" s="20">
        <v>17.573597772734701</v>
      </c>
      <c r="M2037" s="51">
        <v>31.206252006392798</v>
      </c>
    </row>
    <row r="2038" spans="1:13" x14ac:dyDescent="0.35">
      <c r="A2038" s="19" t="str">
        <f>B3&amp;C2033&amp;D2038</f>
        <v>DISTRIBUCION VOLUMEN X CRITERIO (Consumiciones)PALITOS PANMDD AM</v>
      </c>
      <c r="B2038" s="19">
        <v>0</v>
      </c>
      <c r="C2038" s="19">
        <v>0</v>
      </c>
      <c r="D2038" s="19" t="s">
        <v>5</v>
      </c>
      <c r="E2038" s="20">
        <v>8.7541069830090201</v>
      </c>
      <c r="F2038" s="20">
        <v>4.5036882327417098</v>
      </c>
      <c r="G2038" s="20">
        <v>7.9206749350191599</v>
      </c>
      <c r="H2038" s="20">
        <v>6.0838504199729604</v>
      </c>
      <c r="I2038" s="20">
        <v>11.695112301143901</v>
      </c>
      <c r="J2038" s="20">
        <v>4.3173415228763901</v>
      </c>
      <c r="K2038" s="20">
        <v>12.206591743001599</v>
      </c>
      <c r="L2038" s="20">
        <v>9.0563556829367897</v>
      </c>
      <c r="M2038" s="51">
        <v>11.8404343818929</v>
      </c>
    </row>
    <row r="2039" spans="1:13" x14ac:dyDescent="0.35">
      <c r="A2039" s="19" t="str">
        <f>B3&amp;C2033&amp;D2039</f>
        <v>DISTRIBUCION VOLUMEN X CRITERIO (Consumiciones)PALITOS PANRTO CENTRO</v>
      </c>
      <c r="B2039" s="19">
        <v>0</v>
      </c>
      <c r="C2039" s="19">
        <v>0</v>
      </c>
      <c r="D2039" s="19" t="s">
        <v>6</v>
      </c>
      <c r="E2039" s="20">
        <v>6.8190724722703102</v>
      </c>
      <c r="F2039" s="20">
        <v>5.9006242902253998</v>
      </c>
      <c r="G2039" s="20">
        <v>5.0756369771387</v>
      </c>
      <c r="H2039" s="20">
        <v>5.0075316149954503</v>
      </c>
      <c r="I2039" s="20">
        <v>4.3657686918942096</v>
      </c>
      <c r="J2039" s="20">
        <v>5.6222371258259196</v>
      </c>
      <c r="K2039" s="20">
        <v>3.7045150916446401</v>
      </c>
      <c r="L2039" s="20">
        <v>1.91797071941663</v>
      </c>
      <c r="M2039" s="51">
        <v>6.0539111284471101</v>
      </c>
    </row>
    <row r="2040" spans="1:13" x14ac:dyDescent="0.35">
      <c r="A2040" s="19" t="str">
        <f>B3&amp;C2033&amp;D2040</f>
        <v>DISTRIBUCION VOLUMEN X CRITERIO (Consumiciones)PALITOS PANNORTE-CENTRO</v>
      </c>
      <c r="B2040" s="19">
        <v>0</v>
      </c>
      <c r="C2040" s="19">
        <v>0</v>
      </c>
      <c r="D2040" s="19" t="s">
        <v>7</v>
      </c>
      <c r="E2040" s="20">
        <v>8.36952423337722</v>
      </c>
      <c r="F2040" s="20">
        <v>11.2126801296331</v>
      </c>
      <c r="G2040" s="20">
        <v>9.7171607134391298</v>
      </c>
      <c r="H2040" s="20">
        <v>3.8234517358757598</v>
      </c>
      <c r="I2040" s="20">
        <v>4.4913655010984401</v>
      </c>
      <c r="J2040" s="20">
        <v>4.4284053708380897</v>
      </c>
      <c r="K2040" s="20">
        <v>2.27945629025223</v>
      </c>
      <c r="L2040" s="20">
        <v>6.30974411762356</v>
      </c>
      <c r="M2040" s="51">
        <v>16.2520167484182</v>
      </c>
    </row>
    <row r="2041" spans="1:13" x14ac:dyDescent="0.35">
      <c r="A2041" s="19" t="str">
        <f>B3&amp;C2033&amp;D2041</f>
        <v>DISTRIBUCION VOLUMEN X CRITERIO (Consumiciones)PALITOS PANNOROESTE</v>
      </c>
      <c r="B2041" s="19">
        <v>0</v>
      </c>
      <c r="C2041" s="19">
        <v>0</v>
      </c>
      <c r="D2041" s="19" t="s">
        <v>8</v>
      </c>
      <c r="E2041" s="20">
        <v>4.0947498610635797</v>
      </c>
      <c r="F2041" s="20">
        <v>2.85219373550607</v>
      </c>
      <c r="G2041" s="20">
        <v>2.5926278437491601</v>
      </c>
      <c r="H2041" s="20">
        <v>2.7595799895896098</v>
      </c>
      <c r="I2041" s="20">
        <v>5.6704814100412699</v>
      </c>
      <c r="J2041" s="20">
        <v>4.9667600899449198</v>
      </c>
      <c r="K2041" s="20">
        <v>8.91694677511782</v>
      </c>
      <c r="L2041" s="20">
        <v>5.2308020938850701</v>
      </c>
      <c r="M2041" s="51">
        <v>3.9501655166224299</v>
      </c>
    </row>
    <row r="2042" spans="1:13" x14ac:dyDescent="0.35">
      <c r="A2042" s="19" t="str">
        <f>B3&amp;C2033&amp;D2042</f>
        <v>DISTRIBUCION VOLUMEN X CRITERIO (Consumiciones)PALITOS PAN&lt;2MIL</v>
      </c>
      <c r="B2042" s="19">
        <v>0</v>
      </c>
      <c r="C2042" s="19">
        <v>0</v>
      </c>
      <c r="D2042" s="19" t="s">
        <v>9</v>
      </c>
      <c r="E2042" s="20">
        <v>0.40263155972355402</v>
      </c>
      <c r="F2042" s="20">
        <v>1.5704733768350301</v>
      </c>
      <c r="G2042" s="20">
        <v>2.6586156040590101</v>
      </c>
      <c r="H2042" s="20">
        <v>7.1208634629139302</v>
      </c>
      <c r="I2042" s="20">
        <v>5.6572902413627402</v>
      </c>
      <c r="J2042" s="20">
        <v>0.21768447249708001</v>
      </c>
      <c r="K2042" s="20">
        <v>3.4115178029233899</v>
      </c>
      <c r="L2042" s="20">
        <v>2.1596724026065499</v>
      </c>
      <c r="M2042" s="51">
        <v>5.8931408116700403</v>
      </c>
    </row>
    <row r="2043" spans="1:13" x14ac:dyDescent="0.35">
      <c r="A2043" s="19" t="str">
        <f>B3&amp;C2033&amp;D2043</f>
        <v>DISTRIBUCION VOLUMEN X CRITERIO (Consumiciones)PALITOS PAN2-5MIL</v>
      </c>
      <c r="B2043" s="19">
        <v>0</v>
      </c>
      <c r="C2043" s="19">
        <v>0</v>
      </c>
      <c r="D2043" s="19" t="s">
        <v>10</v>
      </c>
      <c r="E2043" s="20">
        <v>3.1036260578975701</v>
      </c>
      <c r="F2043" s="20">
        <v>5.4090232463506904</v>
      </c>
      <c r="G2043" s="20">
        <v>1.17695916461744</v>
      </c>
      <c r="H2043" s="20">
        <v>0.67834901756659105</v>
      </c>
      <c r="I2043" s="20">
        <v>2.0270351342413502</v>
      </c>
      <c r="J2043" s="20">
        <v>1.5031940141381599</v>
      </c>
      <c r="K2043" s="20">
        <v>1.23605273736518</v>
      </c>
      <c r="L2043" s="20">
        <v>0.65948507314258897</v>
      </c>
      <c r="M2043" s="51">
        <v>1.7724030804386599</v>
      </c>
    </row>
    <row r="2044" spans="1:13" x14ac:dyDescent="0.35">
      <c r="A2044" s="19" t="str">
        <f>B3&amp;C2033&amp;D2044</f>
        <v>DISTRIBUCION VOLUMEN X CRITERIO (Consumiciones)PALITOS PAN5-10MIL</v>
      </c>
      <c r="B2044" s="19">
        <v>0</v>
      </c>
      <c r="C2044" s="19">
        <v>0</v>
      </c>
      <c r="D2044" s="19" t="s">
        <v>11</v>
      </c>
      <c r="E2044" s="20">
        <v>8.1270527890959201</v>
      </c>
      <c r="F2044" s="20">
        <v>4.9146983289284902</v>
      </c>
      <c r="G2044" s="20">
        <v>2.5879400506654702</v>
      </c>
      <c r="H2044" s="20">
        <v>10.092036428863</v>
      </c>
      <c r="I2044" s="20">
        <v>3.93937102835794</v>
      </c>
      <c r="J2044" s="20">
        <v>6.2526722597505699</v>
      </c>
      <c r="K2044" s="20">
        <v>4.4647875879882601</v>
      </c>
      <c r="L2044" s="20">
        <v>1.7239167374145501</v>
      </c>
      <c r="M2044" s="51">
        <v>5.0941874152137201</v>
      </c>
    </row>
    <row r="2045" spans="1:13" x14ac:dyDescent="0.35">
      <c r="A2045" s="19" t="str">
        <f>B3&amp;C2033&amp;D2045</f>
        <v>DISTRIBUCION VOLUMEN X CRITERIO (Consumiciones)PALITOS PAN10-30MIL</v>
      </c>
      <c r="B2045" s="19">
        <v>0</v>
      </c>
      <c r="C2045" s="19">
        <v>0</v>
      </c>
      <c r="D2045" s="19" t="s">
        <v>12</v>
      </c>
      <c r="E2045" s="20">
        <v>25.9112318504645</v>
      </c>
      <c r="F2045" s="20">
        <v>24.9488630111675</v>
      </c>
      <c r="G2045" s="20">
        <v>34.345162148067701</v>
      </c>
      <c r="H2045" s="20">
        <v>20.518501840541301</v>
      </c>
      <c r="I2045" s="20">
        <v>25.816670211357799</v>
      </c>
      <c r="J2045" s="20">
        <v>13.4164754336795</v>
      </c>
      <c r="K2045" s="20">
        <v>21.211287301465099</v>
      </c>
      <c r="L2045" s="20">
        <v>20.111464184751</v>
      </c>
      <c r="M2045" s="51">
        <v>28.290021712190899</v>
      </c>
    </row>
    <row r="2046" spans="1:13" x14ac:dyDescent="0.35">
      <c r="A2046" s="19" t="str">
        <f>B3&amp;C2033&amp;D2046</f>
        <v>DISTRIBUCION VOLUMEN X CRITERIO (Consumiciones)PALITOS PAN30-100MIL</v>
      </c>
      <c r="B2046" s="19">
        <v>0</v>
      </c>
      <c r="C2046" s="19">
        <v>0</v>
      </c>
      <c r="D2046" s="19" t="s">
        <v>13</v>
      </c>
      <c r="E2046" s="20">
        <v>25.3791994902199</v>
      </c>
      <c r="F2046" s="20">
        <v>30.100280899459602</v>
      </c>
      <c r="G2046" s="20">
        <v>22.170684725946799</v>
      </c>
      <c r="H2046" s="20">
        <v>17.327872873453899</v>
      </c>
      <c r="I2046" s="20">
        <v>15.016635461090599</v>
      </c>
      <c r="J2046" s="20">
        <v>20.334234475498299</v>
      </c>
      <c r="K2046" s="20">
        <v>30.586157938401801</v>
      </c>
      <c r="L2046" s="20">
        <v>28.313980160317001</v>
      </c>
      <c r="M2046" s="51">
        <v>23.535314239952498</v>
      </c>
    </row>
    <row r="2047" spans="1:13" x14ac:dyDescent="0.35">
      <c r="A2047" s="19" t="str">
        <f>B3&amp;C2033&amp;D2047</f>
        <v>DISTRIBUCION VOLUMEN X CRITERIO (Consumiciones)PALITOS PAN100-200MIL</v>
      </c>
      <c r="B2047" s="19">
        <v>0</v>
      </c>
      <c r="C2047" s="19">
        <v>0</v>
      </c>
      <c r="D2047" s="19" t="s">
        <v>14</v>
      </c>
      <c r="E2047" s="20">
        <v>8.7778259161796193</v>
      </c>
      <c r="F2047" s="20">
        <v>7.6500943597962898</v>
      </c>
      <c r="G2047" s="20">
        <v>7.50635894983541</v>
      </c>
      <c r="H2047" s="20">
        <v>12.943330799390401</v>
      </c>
      <c r="I2047" s="20">
        <v>9.9869276706789307</v>
      </c>
      <c r="J2047" s="20">
        <v>13.399916657816901</v>
      </c>
      <c r="K2047" s="20">
        <v>10.1090070903788</v>
      </c>
      <c r="L2047" s="20">
        <v>17.7798325850667</v>
      </c>
      <c r="M2047" s="51">
        <v>8.2115057352631506</v>
      </c>
    </row>
    <row r="2048" spans="1:13" x14ac:dyDescent="0.35">
      <c r="A2048" s="19" t="str">
        <f>B3&amp;C2033&amp;D2048</f>
        <v>DISTRIBUCION VOLUMEN X CRITERIO (Consumiciones)PALITOS PAN200-500MIL</v>
      </c>
      <c r="B2048" s="19">
        <v>0</v>
      </c>
      <c r="C2048" s="19">
        <v>0</v>
      </c>
      <c r="D2048" s="19" t="s">
        <v>15</v>
      </c>
      <c r="E2048" s="20">
        <v>9.9508904012214003</v>
      </c>
      <c r="F2048" s="20">
        <v>10.3810433349181</v>
      </c>
      <c r="G2048" s="20">
        <v>11.2910214101822</v>
      </c>
      <c r="H2048" s="20">
        <v>9.1539454615583402</v>
      </c>
      <c r="I2048" s="20">
        <v>13.8954721795015</v>
      </c>
      <c r="J2048" s="20">
        <v>29.600124897842299</v>
      </c>
      <c r="K2048" s="20">
        <v>12.605248077729</v>
      </c>
      <c r="L2048" s="20">
        <v>12.5430931353318</v>
      </c>
      <c r="M2048" s="51">
        <v>10.139997031401601</v>
      </c>
    </row>
    <row r="2049" spans="1:13" x14ac:dyDescent="0.35">
      <c r="A2049" s="19" t="str">
        <f>B3&amp;C2033&amp;D2049</f>
        <v>DISTRIBUCION VOLUMEN X CRITERIO (Consumiciones)PALITOS PAN&gt;500MIL</v>
      </c>
      <c r="B2049" s="19">
        <v>0</v>
      </c>
      <c r="C2049" s="19">
        <v>0</v>
      </c>
      <c r="D2049" s="19" t="s">
        <v>16</v>
      </c>
      <c r="E2049" s="20">
        <v>18.347533225330999</v>
      </c>
      <c r="F2049" s="20">
        <v>15.0255176293996</v>
      </c>
      <c r="G2049" s="20">
        <v>18.263238880082799</v>
      </c>
      <c r="H2049" s="20">
        <v>22.1650795196243</v>
      </c>
      <c r="I2049" s="20">
        <v>23.660612825881099</v>
      </c>
      <c r="J2049" s="20">
        <v>15.275675625759</v>
      </c>
      <c r="K2049" s="20">
        <v>16.3759568590221</v>
      </c>
      <c r="L2049" s="20">
        <v>16.7085645517149</v>
      </c>
      <c r="M2049" s="51">
        <v>17.063410643461001</v>
      </c>
    </row>
    <row r="2050" spans="1:13" x14ac:dyDescent="0.35">
      <c r="A2050" s="19" t="str">
        <f>B3&amp;C2033&amp;D2050</f>
        <v>DISTRIBUCION VOLUMEN X CRITERIO (Consumiciones)PALITOS PANDE 15 A 19 AÑOS</v>
      </c>
      <c r="B2050" s="19">
        <v>0</v>
      </c>
      <c r="C2050" s="19">
        <v>0</v>
      </c>
      <c r="D2050" s="19" t="s">
        <v>39</v>
      </c>
      <c r="E2050" s="20">
        <v>4.3892866394581702</v>
      </c>
      <c r="F2050" s="20">
        <v>3.69719204346571</v>
      </c>
      <c r="G2050" s="20">
        <v>2.3102873791851102</v>
      </c>
      <c r="H2050" s="20">
        <v>6.2328865230432804</v>
      </c>
      <c r="I2050" s="20">
        <v>3.8550659783818899</v>
      </c>
      <c r="J2050" s="20">
        <v>23.307992076721</v>
      </c>
      <c r="K2050" s="20">
        <v>5.5338482197076599</v>
      </c>
      <c r="L2050" s="20">
        <v>1.31717926819987</v>
      </c>
      <c r="M2050" s="51" t="s">
        <v>282</v>
      </c>
    </row>
    <row r="2051" spans="1:13" x14ac:dyDescent="0.35">
      <c r="A2051" s="19" t="str">
        <f>B3&amp;C2033&amp;D2051</f>
        <v>DISTRIBUCION VOLUMEN X CRITERIO (Consumiciones)PALITOS PANDE 20 A 24 AÑOS</v>
      </c>
      <c r="B2051" s="19">
        <v>0</v>
      </c>
      <c r="C2051" s="19">
        <v>0</v>
      </c>
      <c r="D2051" s="19" t="s">
        <v>40</v>
      </c>
      <c r="E2051" s="20">
        <v>0.64253836977148104</v>
      </c>
      <c r="F2051" s="20">
        <v>1.5908729474927701</v>
      </c>
      <c r="G2051" s="20">
        <v>2.5100532214213098</v>
      </c>
      <c r="H2051" s="20">
        <v>2.6803136035290498</v>
      </c>
      <c r="I2051" s="20">
        <v>3.1763293309057299</v>
      </c>
      <c r="J2051" s="20">
        <v>2.5980782816273198</v>
      </c>
      <c r="K2051" s="20">
        <v>7.8489809184136003</v>
      </c>
      <c r="L2051" s="20">
        <v>1.54765590079402</v>
      </c>
      <c r="M2051" s="51">
        <v>1.0540799243352601</v>
      </c>
    </row>
    <row r="2052" spans="1:13" x14ac:dyDescent="0.35">
      <c r="A2052" s="19" t="str">
        <f>B3&amp;C2033&amp;D2052</f>
        <v>DISTRIBUCION VOLUMEN X CRITERIO (Consumiciones)PALITOS PANDE 25 A 34 AÑOS</v>
      </c>
      <c r="B2052" s="19">
        <v>0</v>
      </c>
      <c r="C2052" s="19">
        <v>0</v>
      </c>
      <c r="D2052" s="19" t="s">
        <v>41</v>
      </c>
      <c r="E2052" s="20">
        <v>6.7809682112350496</v>
      </c>
      <c r="F2052" s="20">
        <v>8.4350474497941494</v>
      </c>
      <c r="G2052" s="20">
        <v>7.7559245418361202</v>
      </c>
      <c r="H2052" s="20">
        <v>5.2584340981347397</v>
      </c>
      <c r="I2052" s="20">
        <v>3.4900336807130699</v>
      </c>
      <c r="J2052" s="20">
        <v>4.0812811378863003</v>
      </c>
      <c r="K2052" s="20">
        <v>3.4619197906242798</v>
      </c>
      <c r="L2052" s="20">
        <v>4.2208250653971202</v>
      </c>
      <c r="M2052" s="51">
        <v>12.399714876475199</v>
      </c>
    </row>
    <row r="2053" spans="1:13" x14ac:dyDescent="0.35">
      <c r="A2053" s="19" t="str">
        <f>B3&amp;C2033&amp;D2053</f>
        <v>DISTRIBUCION VOLUMEN X CRITERIO (Consumiciones)PALITOS PANDE 35 A 49 AÑOS</v>
      </c>
      <c r="B2053" s="19">
        <v>0</v>
      </c>
      <c r="C2053" s="19">
        <v>0</v>
      </c>
      <c r="D2053" s="19" t="s">
        <v>42</v>
      </c>
      <c r="E2053" s="20">
        <v>22.270400895486699</v>
      </c>
      <c r="F2053" s="20">
        <v>28.023152925153699</v>
      </c>
      <c r="G2053" s="20">
        <v>23.310771257134501</v>
      </c>
      <c r="H2053" s="20">
        <v>18.320665178755299</v>
      </c>
      <c r="I2053" s="20">
        <v>22.661001717433599</v>
      </c>
      <c r="J2053" s="20">
        <v>18.9578533269922</v>
      </c>
      <c r="K2053" s="20">
        <v>18.571763357538099</v>
      </c>
      <c r="L2053" s="20">
        <v>19.919799441838101</v>
      </c>
      <c r="M2053" s="51">
        <v>16.6581866005751</v>
      </c>
    </row>
    <row r="2054" spans="1:13" x14ac:dyDescent="0.35">
      <c r="A2054" s="19" t="str">
        <f>B3&amp;C2033&amp;D2054</f>
        <v>DISTRIBUCION VOLUMEN X CRITERIO (Consumiciones)PALITOS PANDE 50 A 59 AÑOS</v>
      </c>
      <c r="B2054" s="19">
        <v>0</v>
      </c>
      <c r="C2054" s="19">
        <v>0</v>
      </c>
      <c r="D2054" s="19" t="s">
        <v>43</v>
      </c>
      <c r="E2054" s="20">
        <v>24.567746184376102</v>
      </c>
      <c r="F2054" s="20">
        <v>30.6744825782128</v>
      </c>
      <c r="G2054" s="20">
        <v>28.372974566261899</v>
      </c>
      <c r="H2054" s="20">
        <v>34.701272463778999</v>
      </c>
      <c r="I2054" s="20">
        <v>40.437304248015302</v>
      </c>
      <c r="J2054" s="20">
        <v>23.190868605622899</v>
      </c>
      <c r="K2054" s="20">
        <v>15.3770003164584</v>
      </c>
      <c r="L2054" s="20">
        <v>17.531897519219701</v>
      </c>
      <c r="M2054" s="51">
        <v>22.742084025143299</v>
      </c>
    </row>
    <row r="2055" spans="1:13" x14ac:dyDescent="0.35">
      <c r="A2055" s="19" t="str">
        <f>B3&amp;C2033&amp;D2055</f>
        <v>DISTRIBUCION VOLUMEN X CRITERIO (Consumiciones)PALITOS PANDE 60 A 75 AÑOS</v>
      </c>
      <c r="B2055" s="19">
        <v>0</v>
      </c>
      <c r="C2055" s="19">
        <v>0</v>
      </c>
      <c r="D2055" s="19" t="s">
        <v>44</v>
      </c>
      <c r="E2055" s="20">
        <v>41.349051551732998</v>
      </c>
      <c r="F2055" s="20">
        <v>27.579248734083901</v>
      </c>
      <c r="G2055" s="20">
        <v>35.739967391057903</v>
      </c>
      <c r="H2055" s="20">
        <v>32.806413621878299</v>
      </c>
      <c r="I2055" s="20">
        <v>26.3802802068133</v>
      </c>
      <c r="J2055" s="20">
        <v>27.8638948272439</v>
      </c>
      <c r="K2055" s="20">
        <v>49.206501937238599</v>
      </c>
      <c r="L2055" s="20">
        <v>55.462640702088102</v>
      </c>
      <c r="M2055" s="51">
        <v>47.145934228285199</v>
      </c>
    </row>
    <row r="2056" spans="1:13" x14ac:dyDescent="0.35">
      <c r="A2056" s="19" t="str">
        <f>B3&amp;C2033&amp;D2056</f>
        <v>DISTRIBUCION VOLUMEN X CRITERIO (Consumiciones)PALITOS PANNIVEL ALTO</v>
      </c>
      <c r="B2056" s="19">
        <v>0</v>
      </c>
      <c r="C2056" s="19">
        <v>0</v>
      </c>
      <c r="D2056" s="19" t="s">
        <v>256</v>
      </c>
      <c r="E2056" s="20">
        <v>19.759270529014799</v>
      </c>
      <c r="F2056" s="20">
        <v>20.7143898170313</v>
      </c>
      <c r="G2056" s="20">
        <v>25.499162102720199</v>
      </c>
      <c r="H2056" s="20">
        <v>21.6662282196367</v>
      </c>
      <c r="I2056" s="20">
        <v>17.989844562218298</v>
      </c>
      <c r="J2056" s="20">
        <v>38.135374485748699</v>
      </c>
      <c r="K2056" s="20">
        <v>34.468751870953398</v>
      </c>
      <c r="L2056" s="20">
        <v>23.352108328991701</v>
      </c>
      <c r="M2056" s="51">
        <v>35.352521064967398</v>
      </c>
    </row>
    <row r="2057" spans="1:13" x14ac:dyDescent="0.35">
      <c r="A2057" s="19" t="str">
        <f>B3&amp;C2033&amp;D2057</f>
        <v>DISTRIBUCION VOLUMEN X CRITERIO (Consumiciones)PALITOS PANNIVEL MEDIO ALTO</v>
      </c>
      <c r="B2057" s="19">
        <v>0</v>
      </c>
      <c r="C2057" s="19">
        <v>0</v>
      </c>
      <c r="D2057" s="19" t="s">
        <v>257</v>
      </c>
      <c r="E2057" s="20">
        <v>13.671197483017201</v>
      </c>
      <c r="F2057" s="20">
        <v>13.819647183635199</v>
      </c>
      <c r="G2057" s="20">
        <v>20.695949441711001</v>
      </c>
      <c r="H2057" s="20">
        <v>13.871268831378</v>
      </c>
      <c r="I2057" s="20">
        <v>14.422377205136</v>
      </c>
      <c r="J2057" s="20">
        <v>16.236275089229199</v>
      </c>
      <c r="K2057" s="20">
        <v>23.7197076608592</v>
      </c>
      <c r="L2057" s="20">
        <v>14.8804854839639</v>
      </c>
      <c r="M2057" s="51">
        <v>13.2922378054463</v>
      </c>
    </row>
    <row r="2058" spans="1:13" x14ac:dyDescent="0.35">
      <c r="A2058" s="19" t="str">
        <f>B3&amp;C2033&amp;D2058</f>
        <v>DISTRIBUCION VOLUMEN X CRITERIO (Consumiciones)PALITOS PANNIVEL MEDIO</v>
      </c>
      <c r="B2058" s="19">
        <v>0</v>
      </c>
      <c r="C2058" s="19">
        <v>0</v>
      </c>
      <c r="D2058" s="19" t="s">
        <v>258</v>
      </c>
      <c r="E2058" s="20">
        <v>37.7788210886659</v>
      </c>
      <c r="F2058" s="20">
        <v>29.246545850141299</v>
      </c>
      <c r="G2058" s="20">
        <v>32.254294094730803</v>
      </c>
      <c r="H2058" s="20">
        <v>22.910901322268899</v>
      </c>
      <c r="I2058" s="20">
        <v>32.554435597059197</v>
      </c>
      <c r="J2058" s="20">
        <v>24.4035608582629</v>
      </c>
      <c r="K2058" s="20">
        <v>16.406011854360699</v>
      </c>
      <c r="L2058" s="20">
        <v>21.427454720303</v>
      </c>
      <c r="M2058" s="51">
        <v>13.765777582939499</v>
      </c>
    </row>
    <row r="2059" spans="1:13" x14ac:dyDescent="0.35">
      <c r="A2059" s="19" t="str">
        <f>B3&amp;C2033&amp;D2059</f>
        <v>DISTRIBUCION VOLUMEN X CRITERIO (Consumiciones)PALITOS PANNIVEL MEDIO BAJO</v>
      </c>
      <c r="B2059" s="19">
        <v>0</v>
      </c>
      <c r="C2059" s="19">
        <v>0</v>
      </c>
      <c r="D2059" s="19" t="s">
        <v>259</v>
      </c>
      <c r="E2059" s="20">
        <v>10.6554764549832</v>
      </c>
      <c r="F2059" s="20">
        <v>7.49279066242861</v>
      </c>
      <c r="G2059" s="20">
        <v>7.1767860197921003</v>
      </c>
      <c r="H2059" s="20">
        <v>19.252207526185099</v>
      </c>
      <c r="I2059" s="20">
        <v>16.9219745855887</v>
      </c>
      <c r="J2059" s="20">
        <v>9.3883006967498908</v>
      </c>
      <c r="K2059" s="20">
        <v>8.0636423506872301</v>
      </c>
      <c r="L2059" s="20">
        <v>6.1858459659829901</v>
      </c>
      <c r="M2059" s="51">
        <v>8.2044708473277392</v>
      </c>
    </row>
    <row r="2060" spans="1:13" x14ac:dyDescent="0.35">
      <c r="A2060" s="19" t="str">
        <f>B3&amp;C2033&amp;D2060</f>
        <v>DISTRIBUCION VOLUMEN X CRITERIO (Consumiciones)PALITOS PANHOMBRE</v>
      </c>
      <c r="B2060" s="19">
        <v>0</v>
      </c>
      <c r="C2060" s="19">
        <v>0</v>
      </c>
      <c r="D2060" s="19" t="s">
        <v>21</v>
      </c>
      <c r="E2060" s="20">
        <v>47.296120288313404</v>
      </c>
      <c r="F2060" s="20">
        <v>41.117726562126897</v>
      </c>
      <c r="G2060" s="20">
        <v>53.955689353448399</v>
      </c>
      <c r="H2060" s="20">
        <v>40.959047487089997</v>
      </c>
      <c r="I2060" s="20">
        <v>45.4669136886139</v>
      </c>
      <c r="J2060" s="20">
        <v>37.369844212451</v>
      </c>
      <c r="K2060" s="20">
        <v>47.858560199796401</v>
      </c>
      <c r="L2060" s="20">
        <v>36.352003626328397</v>
      </c>
      <c r="M2060" s="51">
        <v>41.560585297153303</v>
      </c>
    </row>
    <row r="2061" spans="1:13" x14ac:dyDescent="0.35">
      <c r="A2061" s="19" t="str">
        <f>B3&amp;C2033&amp;D2061</f>
        <v>DISTRIBUCION VOLUMEN X CRITERIO (Consumiciones)PALITOS PANMUJER</v>
      </c>
      <c r="B2061" s="19">
        <v>0</v>
      </c>
      <c r="C2061" s="19">
        <v>0</v>
      </c>
      <c r="D2061" s="19" t="s">
        <v>22</v>
      </c>
      <c r="E2061" s="20">
        <v>52.703879711686596</v>
      </c>
      <c r="F2061" s="20">
        <v>58.882256828888003</v>
      </c>
      <c r="G2061" s="20">
        <v>46.044295187192198</v>
      </c>
      <c r="H2061" s="20">
        <v>59.040933789193403</v>
      </c>
      <c r="I2061" s="20">
        <v>54.533086311386199</v>
      </c>
      <c r="J2061" s="20">
        <v>62.630150015929701</v>
      </c>
      <c r="K2061" s="20">
        <v>52.141439800203599</v>
      </c>
      <c r="L2061" s="20">
        <v>63.647992168745397</v>
      </c>
      <c r="M2061" s="51">
        <v>58.439380184260202</v>
      </c>
    </row>
    <row r="2062" spans="1:13" x14ac:dyDescent="0.35">
      <c r="A2062" s="19" t="str">
        <f>B3&amp;C2062&amp;D2062</f>
        <v>DISTRIBUCION VOLUMEN X CRITERIO (Consumiciones)TORTITAST.ESPAÑA</v>
      </c>
      <c r="B2062" s="19">
        <v>0</v>
      </c>
      <c r="C2062" s="19" t="s">
        <v>280</v>
      </c>
      <c r="D2062" s="19" t="s">
        <v>36</v>
      </c>
      <c r="E2062" s="20">
        <v>100</v>
      </c>
      <c r="F2062" s="20">
        <v>100</v>
      </c>
      <c r="G2062" s="20">
        <v>100</v>
      </c>
      <c r="H2062" s="20">
        <v>100</v>
      </c>
      <c r="I2062" s="20">
        <v>100</v>
      </c>
      <c r="J2062" s="20">
        <v>100</v>
      </c>
      <c r="K2062" s="20">
        <v>100</v>
      </c>
      <c r="L2062" s="20">
        <v>100</v>
      </c>
      <c r="M2062" s="51">
        <v>100</v>
      </c>
    </row>
    <row r="2063" spans="1:13" x14ac:dyDescent="0.35">
      <c r="A2063" s="19" t="str">
        <f>B3&amp;C2062&amp;D2063</f>
        <v>DISTRIBUCION VOLUMEN X CRITERIO (Consumiciones)TORTITASBCN AM</v>
      </c>
      <c r="B2063" s="19">
        <v>0</v>
      </c>
      <c r="C2063" s="19">
        <v>0</v>
      </c>
      <c r="D2063" s="19" t="s">
        <v>1</v>
      </c>
      <c r="E2063" s="20">
        <v>6.2029937240750996</v>
      </c>
      <c r="F2063" s="20">
        <v>11.7702023913748</v>
      </c>
      <c r="G2063" s="20">
        <v>11.7644713757271</v>
      </c>
      <c r="H2063" s="20">
        <v>10.191207752087101</v>
      </c>
      <c r="I2063" s="20">
        <v>19.9857783011009</v>
      </c>
      <c r="J2063" s="20">
        <v>19.564789187572298</v>
      </c>
      <c r="K2063" s="20">
        <v>6.7722352774261703</v>
      </c>
      <c r="L2063" s="20">
        <v>12.8913754916946</v>
      </c>
      <c r="M2063" s="51">
        <v>2.13458545667882</v>
      </c>
    </row>
    <row r="2064" spans="1:13" x14ac:dyDescent="0.35">
      <c r="A2064" s="19" t="str">
        <f>B3&amp;C2062&amp;D2064</f>
        <v>DISTRIBUCION VOLUMEN X CRITERIO (Consumiciones)TORTITASREST.CAT ARAGON</v>
      </c>
      <c r="B2064" s="19">
        <v>0</v>
      </c>
      <c r="C2064" s="19">
        <v>0</v>
      </c>
      <c r="D2064" s="19" t="s">
        <v>2</v>
      </c>
      <c r="E2064" s="20">
        <v>6.9948496066155901</v>
      </c>
      <c r="F2064" s="20">
        <v>15.165264370676599</v>
      </c>
      <c r="G2064" s="20">
        <v>6.9283442415238596</v>
      </c>
      <c r="H2064" s="20">
        <v>7.9767842441288996</v>
      </c>
      <c r="I2064" s="20">
        <v>8.8760701779237099</v>
      </c>
      <c r="J2064" s="20">
        <v>26.906063525011401</v>
      </c>
      <c r="K2064" s="20">
        <v>12.677226035679301</v>
      </c>
      <c r="L2064" s="20">
        <v>10.5196592061123</v>
      </c>
      <c r="M2064" s="51">
        <v>28.9012067120998</v>
      </c>
    </row>
    <row r="2065" spans="1:13" x14ac:dyDescent="0.35">
      <c r="A2065" s="19" t="str">
        <f>B3&amp;C2062&amp;D2065</f>
        <v>DISTRIBUCION VOLUMEN X CRITERIO (Consumiciones)TORTITASLEVANTE</v>
      </c>
      <c r="B2065" s="19">
        <v>0</v>
      </c>
      <c r="C2065" s="19">
        <v>0</v>
      </c>
      <c r="D2065" s="19" t="s">
        <v>3</v>
      </c>
      <c r="E2065" s="20">
        <v>20.605600385341699</v>
      </c>
      <c r="F2065" s="20">
        <v>10.4709703160978</v>
      </c>
      <c r="G2065" s="20">
        <v>22.600647610583199</v>
      </c>
      <c r="H2065" s="20">
        <v>30.4778145034559</v>
      </c>
      <c r="I2065" s="20">
        <v>16.692961931317999</v>
      </c>
      <c r="J2065" s="20">
        <v>2.7371188776472501</v>
      </c>
      <c r="K2065" s="20">
        <v>9.0624317408293393</v>
      </c>
      <c r="L2065" s="20">
        <v>8.4066177452430697</v>
      </c>
      <c r="M2065" s="51">
        <v>6.2404098186891703</v>
      </c>
    </row>
    <row r="2066" spans="1:13" x14ac:dyDescent="0.35">
      <c r="A2066" s="19" t="str">
        <f>B3&amp;C2062&amp;D2066</f>
        <v>DISTRIBUCION VOLUMEN X CRITERIO (Consumiciones)TORTITASANDALUCIA</v>
      </c>
      <c r="B2066" s="19">
        <v>0</v>
      </c>
      <c r="C2066" s="19">
        <v>0</v>
      </c>
      <c r="D2066" s="19" t="s">
        <v>4</v>
      </c>
      <c r="E2066" s="20">
        <v>22.956860214987302</v>
      </c>
      <c r="F2066" s="20">
        <v>24.214521719143299</v>
      </c>
      <c r="G2066" s="20">
        <v>19.258627440800801</v>
      </c>
      <c r="H2066" s="20">
        <v>5.1581684364919296</v>
      </c>
      <c r="I2066" s="20">
        <v>8.3004491897652493</v>
      </c>
      <c r="J2066" s="20">
        <v>2.54927800126644</v>
      </c>
      <c r="K2066" s="20">
        <v>12.331966746669799</v>
      </c>
      <c r="L2066" s="20">
        <v>11.9126068524308</v>
      </c>
      <c r="M2066" s="51">
        <v>4.98789508194566</v>
      </c>
    </row>
    <row r="2067" spans="1:13" x14ac:dyDescent="0.35">
      <c r="A2067" s="19" t="str">
        <f>B3&amp;C2062&amp;D2067</f>
        <v>DISTRIBUCION VOLUMEN X CRITERIO (Consumiciones)TORTITASMDD AM</v>
      </c>
      <c r="B2067" s="19">
        <v>0</v>
      </c>
      <c r="C2067" s="19">
        <v>0</v>
      </c>
      <c r="D2067" s="19" t="s">
        <v>5</v>
      </c>
      <c r="E2067" s="20">
        <v>12.648560341264901</v>
      </c>
      <c r="F2067" s="20">
        <v>8.0439849218379909</v>
      </c>
      <c r="G2067" s="20">
        <v>20.478497123613899</v>
      </c>
      <c r="H2067" s="20">
        <v>11.1015002394657</v>
      </c>
      <c r="I2067" s="20">
        <v>4.8768475389857899</v>
      </c>
      <c r="J2067" s="20">
        <v>29.132517292723499</v>
      </c>
      <c r="K2067" s="20">
        <v>29.298349765693001</v>
      </c>
      <c r="L2067" s="20">
        <v>23.68008760799</v>
      </c>
      <c r="M2067" s="51">
        <v>36.350373780017797</v>
      </c>
    </row>
    <row r="2068" spans="1:13" x14ac:dyDescent="0.35">
      <c r="A2068" s="19" t="str">
        <f>B3&amp;C2062&amp;D2068</f>
        <v>DISTRIBUCION VOLUMEN X CRITERIO (Consumiciones)TORTITASRTO CENTRO</v>
      </c>
      <c r="B2068" s="19">
        <v>0</v>
      </c>
      <c r="C2068" s="19">
        <v>0</v>
      </c>
      <c r="D2068" s="19" t="s">
        <v>6</v>
      </c>
      <c r="E2068" s="20">
        <v>8.8175354765283291</v>
      </c>
      <c r="F2068" s="20">
        <v>15.8611523079765</v>
      </c>
      <c r="G2068" s="20">
        <v>8.0575894349810007</v>
      </c>
      <c r="H2068" s="20">
        <v>11.717601958887499</v>
      </c>
      <c r="I2068" s="20">
        <v>26.581420086926201</v>
      </c>
      <c r="J2068" s="20">
        <v>2.7419984802228501</v>
      </c>
      <c r="K2068" s="20">
        <v>9.2519553248094493</v>
      </c>
      <c r="L2068" s="20">
        <v>11.4454646975756</v>
      </c>
      <c r="M2068" s="51">
        <v>5.6453633693939196</v>
      </c>
    </row>
    <row r="2069" spans="1:13" x14ac:dyDescent="0.35">
      <c r="A2069" s="19" t="str">
        <f>B3&amp;C2062&amp;D2069</f>
        <v>DISTRIBUCION VOLUMEN X CRITERIO (Consumiciones)TORTITASNORTE-CENTRO</v>
      </c>
      <c r="B2069" s="19">
        <v>0</v>
      </c>
      <c r="C2069" s="19">
        <v>0</v>
      </c>
      <c r="D2069" s="19" t="s">
        <v>7</v>
      </c>
      <c r="E2069" s="20">
        <v>11.1577992538086</v>
      </c>
      <c r="F2069" s="20">
        <v>8.5792835368671891</v>
      </c>
      <c r="G2069" s="20">
        <v>8.5887199808912893</v>
      </c>
      <c r="H2069" s="20">
        <v>6.49239948086987</v>
      </c>
      <c r="I2069" s="20">
        <v>8.8149793369756893</v>
      </c>
      <c r="J2069" s="20">
        <v>4.3764631399423299</v>
      </c>
      <c r="K2069" s="20">
        <v>15.433603748625</v>
      </c>
      <c r="L2069" s="20">
        <v>12.8384123438942</v>
      </c>
      <c r="M2069" s="51">
        <v>8.2524859781138602</v>
      </c>
    </row>
    <row r="2070" spans="1:13" x14ac:dyDescent="0.35">
      <c r="A2070" s="19" t="str">
        <f>B3&amp;C2062&amp;D2070</f>
        <v>DISTRIBUCION VOLUMEN X CRITERIO (Consumiciones)TORTITASNOROESTE</v>
      </c>
      <c r="B2070" s="19">
        <v>0</v>
      </c>
      <c r="C2070" s="19">
        <v>0</v>
      </c>
      <c r="D2070" s="19" t="s">
        <v>8</v>
      </c>
      <c r="E2070" s="20">
        <v>10.6157932746568</v>
      </c>
      <c r="F2070" s="20">
        <v>5.8946283031665603</v>
      </c>
      <c r="G2070" s="20">
        <v>2.3231072965259401</v>
      </c>
      <c r="H2070" s="20">
        <v>16.8845325810763</v>
      </c>
      <c r="I2070" s="20">
        <v>5.8714897481667396</v>
      </c>
      <c r="J2070" s="20">
        <v>11.9917714956139</v>
      </c>
      <c r="K2070" s="20">
        <v>5.1722337487790204</v>
      </c>
      <c r="L2070" s="20">
        <v>8.3057745630976694</v>
      </c>
      <c r="M2070" s="51">
        <v>7.4876756946852403</v>
      </c>
    </row>
    <row r="2071" spans="1:13" x14ac:dyDescent="0.35">
      <c r="A2071" s="19" t="str">
        <f>B3&amp;C2062&amp;D2071</f>
        <v>DISTRIBUCION VOLUMEN X CRITERIO (Consumiciones)TORTITAS&lt;2MIL</v>
      </c>
      <c r="B2071" s="19">
        <v>0</v>
      </c>
      <c r="C2071" s="19">
        <v>0</v>
      </c>
      <c r="D2071" s="19" t="s">
        <v>9</v>
      </c>
      <c r="E2071" s="20">
        <v>2.2764487219006</v>
      </c>
      <c r="F2071" s="20">
        <v>6.0951381201126198</v>
      </c>
      <c r="G2071" s="20">
        <v>8.4153541345170897</v>
      </c>
      <c r="H2071" s="20" t="s">
        <v>282</v>
      </c>
      <c r="I2071" s="20">
        <v>2.9822076291803299</v>
      </c>
      <c r="J2071" s="20">
        <v>17.6229537248892</v>
      </c>
      <c r="K2071" s="20">
        <v>1.05225274221981</v>
      </c>
      <c r="L2071" s="20">
        <v>2.1916394943145101</v>
      </c>
      <c r="M2071" s="51">
        <v>4.7072889157668003</v>
      </c>
    </row>
    <row r="2072" spans="1:13" x14ac:dyDescent="0.35">
      <c r="A2072" s="19" t="str">
        <f>B3&amp;C2062&amp;D2072</f>
        <v>DISTRIBUCION VOLUMEN X CRITERIO (Consumiciones)TORTITAS2-5MIL</v>
      </c>
      <c r="B2072" s="19">
        <v>0</v>
      </c>
      <c r="C2072" s="19">
        <v>0</v>
      </c>
      <c r="D2072" s="19" t="s">
        <v>10</v>
      </c>
      <c r="E2072" s="20">
        <v>3.0711443595116701</v>
      </c>
      <c r="F2072" s="20">
        <v>4.1626208802570002</v>
      </c>
      <c r="G2072" s="20">
        <v>4.9125687423216897</v>
      </c>
      <c r="H2072" s="20">
        <v>8.4715805276542202</v>
      </c>
      <c r="I2072" s="20">
        <v>3.5733143579522699</v>
      </c>
      <c r="J2072" s="20">
        <v>0.91806532531632901</v>
      </c>
      <c r="K2072" s="20">
        <v>6.2779042295397396</v>
      </c>
      <c r="L2072" s="20">
        <v>5.2296405043725702</v>
      </c>
      <c r="M2072" s="51">
        <v>0.31619168366164702</v>
      </c>
    </row>
    <row r="2073" spans="1:13" x14ac:dyDescent="0.35">
      <c r="A2073" s="19" t="str">
        <f>B3&amp;C2062&amp;D2073</f>
        <v>DISTRIBUCION VOLUMEN X CRITERIO (Consumiciones)TORTITAS5-10MIL</v>
      </c>
      <c r="B2073" s="19">
        <v>0</v>
      </c>
      <c r="C2073" s="19">
        <v>0</v>
      </c>
      <c r="D2073" s="19" t="s">
        <v>11</v>
      </c>
      <c r="E2073" s="20">
        <v>6.8010997596909704</v>
      </c>
      <c r="F2073" s="20">
        <v>6.8427407073005302</v>
      </c>
      <c r="G2073" s="20">
        <v>3.2561323167996599</v>
      </c>
      <c r="H2073" s="20">
        <v>18.325832936437799</v>
      </c>
      <c r="I2073" s="20">
        <v>5.5359272502186601</v>
      </c>
      <c r="J2073" s="20">
        <v>7.1843287013714603</v>
      </c>
      <c r="K2073" s="20">
        <v>3.1474319265360799</v>
      </c>
      <c r="L2073" s="20">
        <v>2.5189564921593699</v>
      </c>
      <c r="M2073" s="51">
        <v>1.7262194891481399</v>
      </c>
    </row>
    <row r="2074" spans="1:13" x14ac:dyDescent="0.35">
      <c r="A2074" s="19" t="str">
        <f>B3&amp;C2062&amp;D2074</f>
        <v>DISTRIBUCION VOLUMEN X CRITERIO (Consumiciones)TORTITAS10-30MIL</v>
      </c>
      <c r="B2074" s="19">
        <v>0</v>
      </c>
      <c r="C2074" s="19">
        <v>0</v>
      </c>
      <c r="D2074" s="19" t="s">
        <v>12</v>
      </c>
      <c r="E2074" s="20">
        <v>20.502082818025499</v>
      </c>
      <c r="F2074" s="20">
        <v>13.262688157422501</v>
      </c>
      <c r="G2074" s="20">
        <v>21.8402068804204</v>
      </c>
      <c r="H2074" s="20">
        <v>15.1370104403358</v>
      </c>
      <c r="I2074" s="20">
        <v>22.723301637610302</v>
      </c>
      <c r="J2074" s="20">
        <v>12.216205324007801</v>
      </c>
      <c r="K2074" s="20">
        <v>12.3692752910789</v>
      </c>
      <c r="L2074" s="20">
        <v>15.9325543801384</v>
      </c>
      <c r="M2074" s="51">
        <v>7.6521890247209203</v>
      </c>
    </row>
    <row r="2075" spans="1:13" x14ac:dyDescent="0.35">
      <c r="A2075" s="19" t="str">
        <f>B3&amp;C2062&amp;D2075</f>
        <v>DISTRIBUCION VOLUMEN X CRITERIO (Consumiciones)TORTITAS30-100MIL</v>
      </c>
      <c r="B2075" s="19">
        <v>0</v>
      </c>
      <c r="C2075" s="19">
        <v>0</v>
      </c>
      <c r="D2075" s="19" t="s">
        <v>13</v>
      </c>
      <c r="E2075" s="20">
        <v>16.3321110103725</v>
      </c>
      <c r="F2075" s="20">
        <v>15.689674862872501</v>
      </c>
      <c r="G2075" s="20">
        <v>13.520202610015</v>
      </c>
      <c r="H2075" s="20">
        <v>16.449795332713201</v>
      </c>
      <c r="I2075" s="20">
        <v>13.5197499755</v>
      </c>
      <c r="J2075" s="20">
        <v>17.025269229370299</v>
      </c>
      <c r="K2075" s="20">
        <v>14.093505673968</v>
      </c>
      <c r="L2075" s="20">
        <v>14.8798471037667</v>
      </c>
      <c r="M2075" s="51">
        <v>14.4893946390628</v>
      </c>
    </row>
    <row r="2076" spans="1:13" x14ac:dyDescent="0.35">
      <c r="A2076" s="19" t="str">
        <f>B3&amp;C2062&amp;D2076</f>
        <v>DISTRIBUCION VOLUMEN X CRITERIO (Consumiciones)TORTITAS100-200MIL</v>
      </c>
      <c r="B2076" s="19">
        <v>0</v>
      </c>
      <c r="C2076" s="19">
        <v>0</v>
      </c>
      <c r="D2076" s="19" t="s">
        <v>14</v>
      </c>
      <c r="E2076" s="20">
        <v>10.154700456589399</v>
      </c>
      <c r="F2076" s="20">
        <v>3.3968727328703201</v>
      </c>
      <c r="G2076" s="20">
        <v>7.8203927399054001</v>
      </c>
      <c r="H2076" s="20">
        <v>1.3442408835716499</v>
      </c>
      <c r="I2076" s="20">
        <v>5.6813375430348998</v>
      </c>
      <c r="J2076" s="20">
        <v>7.71857836340756</v>
      </c>
      <c r="K2076" s="20">
        <v>6.24144480085012</v>
      </c>
      <c r="L2076" s="20">
        <v>2.9627927135575298</v>
      </c>
      <c r="M2076" s="51">
        <v>3.1321648017380102</v>
      </c>
    </row>
    <row r="2077" spans="1:13" x14ac:dyDescent="0.35">
      <c r="A2077" s="19" t="str">
        <f>B3&amp;C2062&amp;D2077</f>
        <v>DISTRIBUCION VOLUMEN X CRITERIO (Consumiciones)TORTITAS200-500MIL</v>
      </c>
      <c r="B2077" s="19">
        <v>0</v>
      </c>
      <c r="C2077" s="19">
        <v>0</v>
      </c>
      <c r="D2077" s="19" t="s">
        <v>15</v>
      </c>
      <c r="E2077" s="20">
        <v>12.183806953141399</v>
      </c>
      <c r="F2077" s="20">
        <v>27.282955747726501</v>
      </c>
      <c r="G2077" s="20">
        <v>17.1467137642531</v>
      </c>
      <c r="H2077" s="20">
        <v>26.2567503316602</v>
      </c>
      <c r="I2077" s="20">
        <v>32.271685846778198</v>
      </c>
      <c r="J2077" s="20">
        <v>9.75068240643545</v>
      </c>
      <c r="K2077" s="20">
        <v>20.667739347031201</v>
      </c>
      <c r="L2077" s="20">
        <v>16.3912132408616</v>
      </c>
      <c r="M2077" s="51">
        <v>12.840185830048</v>
      </c>
    </row>
    <row r="2078" spans="1:13" x14ac:dyDescent="0.35">
      <c r="A2078" s="19" t="str">
        <f>B3&amp;C2062&amp;D2078</f>
        <v>DISTRIBUCION VOLUMEN X CRITERIO (Consumiciones)TORTITAS&gt;500MIL</v>
      </c>
      <c r="B2078" s="19">
        <v>0</v>
      </c>
      <c r="C2078" s="19">
        <v>0</v>
      </c>
      <c r="D2078" s="19" t="s">
        <v>16</v>
      </c>
      <c r="E2078" s="20">
        <v>28.678613643489602</v>
      </c>
      <c r="F2078" s="20">
        <v>23.2673179697689</v>
      </c>
      <c r="G2078" s="20">
        <v>23.088444578032298</v>
      </c>
      <c r="H2078" s="20">
        <v>14.0147864821393</v>
      </c>
      <c r="I2078" s="20">
        <v>13.712479448563</v>
      </c>
      <c r="J2078" s="20">
        <v>27.5639092554289</v>
      </c>
      <c r="K2078" s="20">
        <v>36.150450885223997</v>
      </c>
      <c r="L2078" s="20">
        <v>39.893354578867701</v>
      </c>
      <c r="M2078" s="51">
        <v>55.136365205016197</v>
      </c>
    </row>
    <row r="2079" spans="1:13" x14ac:dyDescent="0.35">
      <c r="A2079" s="19" t="str">
        <f>B3&amp;C2062&amp;D2079</f>
        <v>DISTRIBUCION VOLUMEN X CRITERIO (Consumiciones)TORTITASDE 15 A 19 AÑOS</v>
      </c>
      <c r="B2079" s="19">
        <v>0</v>
      </c>
      <c r="C2079" s="19">
        <v>0</v>
      </c>
      <c r="D2079" s="19" t="s">
        <v>39</v>
      </c>
      <c r="E2079" s="20">
        <v>2.12682319667279</v>
      </c>
      <c r="F2079" s="20" t="s">
        <v>282</v>
      </c>
      <c r="G2079" s="20" t="s">
        <v>282</v>
      </c>
      <c r="H2079" s="20" t="s">
        <v>282</v>
      </c>
      <c r="I2079" s="20" t="s">
        <v>282</v>
      </c>
      <c r="J2079" s="20">
        <v>9.8929869106026391</v>
      </c>
      <c r="K2079" s="20">
        <v>5.4817203060590396</v>
      </c>
      <c r="L2079" s="20" t="s">
        <v>282</v>
      </c>
      <c r="M2079" s="51">
        <v>28.989881892416399</v>
      </c>
    </row>
    <row r="2080" spans="1:13" x14ac:dyDescent="0.35">
      <c r="A2080" s="19" t="str">
        <f>B3&amp;C2062&amp;D2080</f>
        <v>DISTRIBUCION VOLUMEN X CRITERIO (Consumiciones)TORTITASDE 20 A 24 AÑOS</v>
      </c>
      <c r="B2080" s="19">
        <v>0</v>
      </c>
      <c r="C2080" s="19">
        <v>0</v>
      </c>
      <c r="D2080" s="19" t="s">
        <v>40</v>
      </c>
      <c r="E2080" s="20">
        <v>9.7122359463566497</v>
      </c>
      <c r="F2080" s="20">
        <v>0.96807265147163402</v>
      </c>
      <c r="G2080" s="20">
        <v>6.4886242458798504</v>
      </c>
      <c r="H2080" s="20">
        <v>14.395857259039101</v>
      </c>
      <c r="I2080" s="20">
        <v>1.87571002440412</v>
      </c>
      <c r="J2080" s="20">
        <v>4.04794468094848</v>
      </c>
      <c r="K2080" s="20">
        <v>19.471955117008999</v>
      </c>
      <c r="L2080" s="20">
        <v>3.6534396803621298</v>
      </c>
      <c r="M2080" s="51">
        <v>5.7200355620997403</v>
      </c>
    </row>
    <row r="2081" spans="1:13" x14ac:dyDescent="0.35">
      <c r="A2081" s="19" t="str">
        <f>B3&amp;C2062&amp;D2081</f>
        <v>DISTRIBUCION VOLUMEN X CRITERIO (Consumiciones)TORTITASDE 25 A 34 AÑOS</v>
      </c>
      <c r="B2081" s="19">
        <v>0</v>
      </c>
      <c r="C2081" s="19">
        <v>0</v>
      </c>
      <c r="D2081" s="19" t="s">
        <v>41</v>
      </c>
      <c r="E2081" s="20">
        <v>10.9532133251811</v>
      </c>
      <c r="F2081" s="20">
        <v>5.3593296881373602</v>
      </c>
      <c r="G2081" s="20">
        <v>6.4421317836746903</v>
      </c>
      <c r="H2081" s="20">
        <v>6.5202852007143397</v>
      </c>
      <c r="I2081" s="20">
        <v>14.416051460761301</v>
      </c>
      <c r="J2081" s="20">
        <v>19.2322115593009</v>
      </c>
      <c r="K2081" s="20">
        <v>11.6841607195724</v>
      </c>
      <c r="L2081" s="20">
        <v>11.484658530999599</v>
      </c>
      <c r="M2081" s="51">
        <v>5.3262551498488904</v>
      </c>
    </row>
    <row r="2082" spans="1:13" x14ac:dyDescent="0.35">
      <c r="A2082" s="19" t="str">
        <f>B3&amp;C2062&amp;D2082</f>
        <v>DISTRIBUCION VOLUMEN X CRITERIO (Consumiciones)TORTITASDE 35 A 49 AÑOS</v>
      </c>
      <c r="B2082" s="19">
        <v>0</v>
      </c>
      <c r="C2082" s="19">
        <v>0</v>
      </c>
      <c r="D2082" s="19" t="s">
        <v>42</v>
      </c>
      <c r="E2082" s="20">
        <v>25.9708398856949</v>
      </c>
      <c r="F2082" s="20">
        <v>39.100332137571598</v>
      </c>
      <c r="G2082" s="20">
        <v>35.959313577377799</v>
      </c>
      <c r="H2082" s="20">
        <v>28.0142761806189</v>
      </c>
      <c r="I2082" s="20">
        <v>37.120134254017998</v>
      </c>
      <c r="J2082" s="20">
        <v>30.573446850622702</v>
      </c>
      <c r="K2082" s="20">
        <v>20.084823197029401</v>
      </c>
      <c r="L2082" s="20">
        <v>19.3285874032183</v>
      </c>
      <c r="M2082" s="51">
        <v>21.512120529881901</v>
      </c>
    </row>
    <row r="2083" spans="1:13" x14ac:dyDescent="0.35">
      <c r="A2083" s="19" t="str">
        <f>B3&amp;C2062&amp;D2083</f>
        <v>DISTRIBUCION VOLUMEN X CRITERIO (Consumiciones)TORTITASDE 50 A 59 AÑOS</v>
      </c>
      <c r="B2083" s="19">
        <v>0</v>
      </c>
      <c r="C2083" s="19">
        <v>0</v>
      </c>
      <c r="D2083" s="19" t="s">
        <v>43</v>
      </c>
      <c r="E2083" s="20">
        <v>29.523600747647698</v>
      </c>
      <c r="F2083" s="20">
        <v>34.126607732166903</v>
      </c>
      <c r="G2083" s="20">
        <v>33.726821760913801</v>
      </c>
      <c r="H2083" s="20">
        <v>28.005120590666301</v>
      </c>
      <c r="I2083" s="20">
        <v>19.2785174512148</v>
      </c>
      <c r="J2083" s="20">
        <v>25.730229213491501</v>
      </c>
      <c r="K2083" s="20">
        <v>19.051624922059901</v>
      </c>
      <c r="L2083" s="20">
        <v>20.647600888313999</v>
      </c>
      <c r="M2083" s="51">
        <v>13.910097237035201</v>
      </c>
    </row>
    <row r="2084" spans="1:13" x14ac:dyDescent="0.35">
      <c r="A2084" s="19" t="str">
        <f>B3&amp;C2062&amp;D2084</f>
        <v>DISTRIBUCION VOLUMEN X CRITERIO (Consumiciones)TORTITASDE 60 A 75 AÑOS</v>
      </c>
      <c r="B2084" s="19">
        <v>0</v>
      </c>
      <c r="C2084" s="19">
        <v>0</v>
      </c>
      <c r="D2084" s="19" t="s">
        <v>44</v>
      </c>
      <c r="E2084" s="20">
        <v>21.713292414676602</v>
      </c>
      <c r="F2084" s="20">
        <v>20.445663035412998</v>
      </c>
      <c r="G2084" s="20">
        <v>17.3831176414479</v>
      </c>
      <c r="H2084" s="20">
        <v>23.064463834448901</v>
      </c>
      <c r="I2084" s="20">
        <v>27.309572054250999</v>
      </c>
      <c r="J2084" s="20">
        <v>10.5231912438152</v>
      </c>
      <c r="K2084" s="20">
        <v>24.225725292315001</v>
      </c>
      <c r="L2084" s="20">
        <v>44.885712005144299</v>
      </c>
      <c r="M2084" s="51">
        <v>24.5416120937433</v>
      </c>
    </row>
    <row r="2085" spans="1:13" x14ac:dyDescent="0.35">
      <c r="A2085" s="19" t="str">
        <f>B3&amp;C2062&amp;D2085</f>
        <v>DISTRIBUCION VOLUMEN X CRITERIO (Consumiciones)TORTITASNIVEL ALTO</v>
      </c>
      <c r="B2085" s="19">
        <v>0</v>
      </c>
      <c r="C2085" s="19">
        <v>0</v>
      </c>
      <c r="D2085" s="19" t="s">
        <v>256</v>
      </c>
      <c r="E2085" s="20">
        <v>14.051845057491199</v>
      </c>
      <c r="F2085" s="20">
        <v>24.0847794558535</v>
      </c>
      <c r="G2085" s="20">
        <v>28.2350488793621</v>
      </c>
      <c r="H2085" s="20">
        <v>28.9490966569733</v>
      </c>
      <c r="I2085" s="20">
        <v>13.1446074787741</v>
      </c>
      <c r="J2085" s="20">
        <v>18.853266666736399</v>
      </c>
      <c r="K2085" s="20">
        <v>20.360791777120401</v>
      </c>
      <c r="L2085" s="20">
        <v>13.7951491849786</v>
      </c>
      <c r="M2085" s="51">
        <v>36.7768313906194</v>
      </c>
    </row>
    <row r="2086" spans="1:13" x14ac:dyDescent="0.35">
      <c r="A2086" s="19" t="str">
        <f>B3&amp;C2062&amp;D2086</f>
        <v>DISTRIBUCION VOLUMEN X CRITERIO (Consumiciones)TORTITASNIVEL MEDIO ALTO</v>
      </c>
      <c r="B2086" s="19">
        <v>0</v>
      </c>
      <c r="C2086" s="19">
        <v>0</v>
      </c>
      <c r="D2086" s="19" t="s">
        <v>257</v>
      </c>
      <c r="E2086" s="20">
        <v>14.970054595229</v>
      </c>
      <c r="F2086" s="20">
        <v>13.151997486710799</v>
      </c>
      <c r="G2086" s="20">
        <v>11.096227256740899</v>
      </c>
      <c r="H2086" s="20">
        <v>10.254414021295499</v>
      </c>
      <c r="I2086" s="20">
        <v>7.5166092990925604</v>
      </c>
      <c r="J2086" s="20">
        <v>11.3331041698116</v>
      </c>
      <c r="K2086" s="20">
        <v>8.3866490824474695</v>
      </c>
      <c r="L2086" s="20">
        <v>11.303522446936499</v>
      </c>
      <c r="M2086" s="51">
        <v>7.7986172850867597</v>
      </c>
    </row>
    <row r="2087" spans="1:13" x14ac:dyDescent="0.35">
      <c r="A2087" s="19" t="str">
        <f>B3&amp;C2062&amp;D2087</f>
        <v>DISTRIBUCION VOLUMEN X CRITERIO (Consumiciones)TORTITASNIVEL MEDIO</v>
      </c>
      <c r="B2087" s="19">
        <v>0</v>
      </c>
      <c r="C2087" s="19">
        <v>0</v>
      </c>
      <c r="D2087" s="19" t="s">
        <v>258</v>
      </c>
      <c r="E2087" s="20">
        <v>49.347264534768897</v>
      </c>
      <c r="F2087" s="20">
        <v>32.294796450188699</v>
      </c>
      <c r="G2087" s="20">
        <v>26.560491384918802</v>
      </c>
      <c r="H2087" s="20">
        <v>24.369166057571299</v>
      </c>
      <c r="I2087" s="20">
        <v>48.050553799054001</v>
      </c>
      <c r="J2087" s="20">
        <v>24.002240968232101</v>
      </c>
      <c r="K2087" s="20">
        <v>34.027124171649398</v>
      </c>
      <c r="L2087" s="20">
        <v>33.943411385308799</v>
      </c>
      <c r="M2087" s="51">
        <v>20.489455443022599</v>
      </c>
    </row>
    <row r="2088" spans="1:13" x14ac:dyDescent="0.35">
      <c r="A2088" s="19" t="str">
        <f>B3&amp;C2062&amp;D2088</f>
        <v>DISTRIBUCION VOLUMEN X CRITERIO (Consumiciones)TORTITASNIVEL MEDIO BAJO</v>
      </c>
      <c r="B2088" s="19">
        <v>0</v>
      </c>
      <c r="C2088" s="19">
        <v>0</v>
      </c>
      <c r="D2088" s="19" t="s">
        <v>259</v>
      </c>
      <c r="E2088" s="20">
        <v>9.96385214650841</v>
      </c>
      <c r="F2088" s="20">
        <v>10.709587251770399</v>
      </c>
      <c r="G2088" s="20">
        <v>11.5556472000972</v>
      </c>
      <c r="H2088" s="20">
        <v>8.7733195481757207</v>
      </c>
      <c r="I2088" s="20">
        <v>16.575091271066501</v>
      </c>
      <c r="J2088" s="20">
        <v>6.25243965602695</v>
      </c>
      <c r="K2088" s="20">
        <v>14.372197156787999</v>
      </c>
      <c r="L2088" s="20">
        <v>13.9612433113493</v>
      </c>
      <c r="M2088" s="51">
        <v>23.951230294176099</v>
      </c>
    </row>
    <row r="2089" spans="1:13" x14ac:dyDescent="0.35">
      <c r="A2089" s="19" t="str">
        <f>B3&amp;C2062&amp;D2089</f>
        <v>DISTRIBUCION VOLUMEN X CRITERIO (Consumiciones)TORTITASHOMBRE</v>
      </c>
      <c r="B2089" s="19">
        <v>0</v>
      </c>
      <c r="C2089" s="19">
        <v>0</v>
      </c>
      <c r="D2089" s="19" t="s">
        <v>21</v>
      </c>
      <c r="E2089" s="20">
        <v>31.113289899275902</v>
      </c>
      <c r="F2089" s="20">
        <v>20.3875904245883</v>
      </c>
      <c r="G2089" s="20">
        <v>30.234278809948801</v>
      </c>
      <c r="H2089" s="20">
        <v>18.903248200993001</v>
      </c>
      <c r="I2089" s="20">
        <v>19.0588717591563</v>
      </c>
      <c r="J2089" s="20">
        <v>46.919720369371603</v>
      </c>
      <c r="K2089" s="20">
        <v>14.3705013138603</v>
      </c>
      <c r="L2089" s="20">
        <v>26.6841972164471</v>
      </c>
      <c r="M2089" s="51">
        <v>22.349267805289301</v>
      </c>
    </row>
    <row r="2090" spans="1:13" x14ac:dyDescent="0.35">
      <c r="A2090" s="19" t="str">
        <f>B3&amp;C2062&amp;D2090</f>
        <v>DISTRIBUCION VOLUMEN X CRITERIO (Consumiciones)TORTITASMUJER</v>
      </c>
      <c r="B2090" s="19">
        <v>0</v>
      </c>
      <c r="C2090" s="19">
        <v>0</v>
      </c>
      <c r="D2090" s="19" t="s">
        <v>22</v>
      </c>
      <c r="E2090" s="20">
        <v>68.886710100724102</v>
      </c>
      <c r="F2090" s="20">
        <v>79.612409575411704</v>
      </c>
      <c r="G2090" s="20">
        <v>69.765721190051195</v>
      </c>
      <c r="H2090" s="20">
        <v>81.096751799006995</v>
      </c>
      <c r="I2090" s="20">
        <v>80.941128240843696</v>
      </c>
      <c r="J2090" s="20">
        <v>53.080268009760097</v>
      </c>
      <c r="K2090" s="20">
        <v>85.629498686139698</v>
      </c>
      <c r="L2090" s="20">
        <v>73.315802783552897</v>
      </c>
      <c r="M2090" s="51">
        <v>77.650732194710699</v>
      </c>
    </row>
    <row r="2091" spans="1:13" x14ac:dyDescent="0.35">
      <c r="A2091" s="19" t="str">
        <f>B3&amp;C2091&amp;D2091</f>
        <v>DISTRIBUCION VOLUMEN X CRITERIO (Consumiciones)BARRITAST.ESPAÑA</v>
      </c>
      <c r="B2091" s="19">
        <v>0</v>
      </c>
      <c r="C2091" s="19" t="s">
        <v>281</v>
      </c>
      <c r="D2091" s="19" t="s">
        <v>36</v>
      </c>
      <c r="E2091" s="20">
        <v>100</v>
      </c>
      <c r="F2091" s="20">
        <v>100</v>
      </c>
      <c r="G2091" s="20">
        <v>100</v>
      </c>
      <c r="H2091" s="20">
        <v>100</v>
      </c>
      <c r="I2091" s="20">
        <v>100</v>
      </c>
      <c r="J2091" s="20">
        <v>100</v>
      </c>
      <c r="K2091" s="20">
        <v>100</v>
      </c>
      <c r="L2091" s="20">
        <v>100</v>
      </c>
      <c r="M2091" s="51">
        <v>100</v>
      </c>
    </row>
    <row r="2092" spans="1:13" x14ac:dyDescent="0.35">
      <c r="A2092" s="19" t="str">
        <f>B3&amp;C2091&amp;D2092</f>
        <v>DISTRIBUCION VOLUMEN X CRITERIO (Consumiciones)BARRITASBCN AM</v>
      </c>
      <c r="B2092" s="19">
        <v>0</v>
      </c>
      <c r="C2092" s="19">
        <v>0</v>
      </c>
      <c r="D2092" s="19" t="s">
        <v>1</v>
      </c>
      <c r="E2092" s="20">
        <v>7.0925374741190002</v>
      </c>
      <c r="F2092" s="20">
        <v>5.8400684175275401</v>
      </c>
      <c r="G2092" s="20">
        <v>9.3112201453721202</v>
      </c>
      <c r="H2092" s="20">
        <v>37.796518183142197</v>
      </c>
      <c r="I2092" s="20">
        <v>23.129082683895501</v>
      </c>
      <c r="J2092" s="20">
        <v>33.675870425564298</v>
      </c>
      <c r="K2092" s="20">
        <v>6.6426377429815799</v>
      </c>
      <c r="L2092" s="20">
        <v>8.0687173144530195</v>
      </c>
      <c r="M2092" s="51">
        <v>9.5315105856836499</v>
      </c>
    </row>
    <row r="2093" spans="1:13" x14ac:dyDescent="0.35">
      <c r="A2093" s="19" t="str">
        <f>B3&amp;C2091&amp;D2093</f>
        <v>DISTRIBUCION VOLUMEN X CRITERIO (Consumiciones)BARRITASREST.CAT ARAGON</v>
      </c>
      <c r="B2093" s="19">
        <v>0</v>
      </c>
      <c r="C2093" s="19">
        <v>0</v>
      </c>
      <c r="D2093" s="19" t="s">
        <v>2</v>
      </c>
      <c r="E2093" s="20">
        <v>12.033324624274099</v>
      </c>
      <c r="F2093" s="20">
        <v>24.756393718700899</v>
      </c>
      <c r="G2093" s="20">
        <v>26.917681791588599</v>
      </c>
      <c r="H2093" s="20">
        <v>18.211863364019401</v>
      </c>
      <c r="I2093" s="20">
        <v>15.5719413588472</v>
      </c>
      <c r="J2093" s="20">
        <v>15.544128870469599</v>
      </c>
      <c r="K2093" s="20">
        <v>20.498688807224902</v>
      </c>
      <c r="L2093" s="20">
        <v>23.645301253636799</v>
      </c>
      <c r="M2093" s="51">
        <v>24.284012146007999</v>
      </c>
    </row>
    <row r="2094" spans="1:13" x14ac:dyDescent="0.35">
      <c r="A2094" s="19" t="str">
        <f>B3&amp;C2091&amp;D2094</f>
        <v>DISTRIBUCION VOLUMEN X CRITERIO (Consumiciones)BARRITASLEVANTE</v>
      </c>
      <c r="B2094" s="19">
        <v>0</v>
      </c>
      <c r="C2094" s="19">
        <v>0</v>
      </c>
      <c r="D2094" s="19" t="s">
        <v>3</v>
      </c>
      <c r="E2094" s="20">
        <v>29.284075944746899</v>
      </c>
      <c r="F2094" s="20">
        <v>24.001443940799501</v>
      </c>
      <c r="G2094" s="20">
        <v>28.354520571982299</v>
      </c>
      <c r="H2094" s="20">
        <v>20.9464600503232</v>
      </c>
      <c r="I2094" s="20">
        <v>31.5031913994709</v>
      </c>
      <c r="J2094" s="20">
        <v>24.110763366871499</v>
      </c>
      <c r="K2094" s="20">
        <v>26.9637352551695</v>
      </c>
      <c r="L2094" s="20">
        <v>26.3666834035009</v>
      </c>
      <c r="M2094" s="51">
        <v>21.139364164396799</v>
      </c>
    </row>
    <row r="2095" spans="1:13" x14ac:dyDescent="0.35">
      <c r="A2095" s="19" t="str">
        <f>B3&amp;C2091&amp;D2095</f>
        <v>DISTRIBUCION VOLUMEN X CRITERIO (Consumiciones)BARRITASANDALUCIA</v>
      </c>
      <c r="B2095" s="19">
        <v>0</v>
      </c>
      <c r="C2095" s="19">
        <v>0</v>
      </c>
      <c r="D2095" s="19" t="s">
        <v>4</v>
      </c>
      <c r="E2095" s="20">
        <v>11.083050288908799</v>
      </c>
      <c r="F2095" s="20">
        <v>18.982261871140601</v>
      </c>
      <c r="G2095" s="20">
        <v>5.32999849786178</v>
      </c>
      <c r="H2095" s="20">
        <v>3.8086444631942702</v>
      </c>
      <c r="I2095" s="20">
        <v>3.18602251529077</v>
      </c>
      <c r="J2095" s="20">
        <v>6.5018525477774798</v>
      </c>
      <c r="K2095" s="20">
        <v>19.394501130365601</v>
      </c>
      <c r="L2095" s="20">
        <v>7.8030893736526403</v>
      </c>
      <c r="M2095" s="51">
        <v>5.8603094558270703</v>
      </c>
    </row>
    <row r="2096" spans="1:13" x14ac:dyDescent="0.35">
      <c r="A2096" s="19" t="str">
        <f>B3&amp;C2091&amp;D2096</f>
        <v>DISTRIBUCION VOLUMEN X CRITERIO (Consumiciones)BARRITASMDD AM</v>
      </c>
      <c r="B2096" s="19">
        <v>0</v>
      </c>
      <c r="C2096" s="19">
        <v>0</v>
      </c>
      <c r="D2096" s="19" t="s">
        <v>5</v>
      </c>
      <c r="E2096" s="20">
        <v>4.2966747586518403</v>
      </c>
      <c r="F2096" s="20">
        <v>4.5766919974044598</v>
      </c>
      <c r="G2096" s="20">
        <v>11.601599858441601</v>
      </c>
      <c r="H2096" s="20">
        <v>3.3451937467669102</v>
      </c>
      <c r="I2096" s="20">
        <v>3.4816559528374902</v>
      </c>
      <c r="J2096" s="20">
        <v>8.2606052801247394</v>
      </c>
      <c r="K2096" s="20">
        <v>12.7486835167712</v>
      </c>
      <c r="L2096" s="20">
        <v>5.5475477202993604</v>
      </c>
      <c r="M2096" s="51">
        <v>10.523990158317799</v>
      </c>
    </row>
    <row r="2097" spans="1:13" x14ac:dyDescent="0.35">
      <c r="A2097" s="19" t="str">
        <f>B3&amp;C2091&amp;D2097</f>
        <v>DISTRIBUCION VOLUMEN X CRITERIO (Consumiciones)BARRITASRTO CENTRO</v>
      </c>
      <c r="B2097" s="19">
        <v>0</v>
      </c>
      <c r="C2097" s="19">
        <v>0</v>
      </c>
      <c r="D2097" s="19" t="s">
        <v>6</v>
      </c>
      <c r="E2097" s="20">
        <v>8.9512957898482099</v>
      </c>
      <c r="F2097" s="20">
        <v>8.0146296886965995</v>
      </c>
      <c r="G2097" s="20">
        <v>10.879109777058799</v>
      </c>
      <c r="H2097" s="20">
        <v>5.7041824240506598</v>
      </c>
      <c r="I2097" s="20">
        <v>5.33221022287798</v>
      </c>
      <c r="J2097" s="20">
        <v>6.6305329044058396</v>
      </c>
      <c r="K2097" s="20">
        <v>8.4835924834576808</v>
      </c>
      <c r="L2097" s="20">
        <v>9.7645900694922503</v>
      </c>
      <c r="M2097" s="51">
        <v>11.317618308934501</v>
      </c>
    </row>
    <row r="2098" spans="1:13" x14ac:dyDescent="0.35">
      <c r="A2098" s="19" t="str">
        <f>B3&amp;C2091&amp;D2098</f>
        <v>DISTRIBUCION VOLUMEN X CRITERIO (Consumiciones)BARRITASNORTE-CENTRO</v>
      </c>
      <c r="B2098" s="19">
        <v>0</v>
      </c>
      <c r="C2098" s="19">
        <v>0</v>
      </c>
      <c r="D2098" s="19" t="s">
        <v>7</v>
      </c>
      <c r="E2098" s="20">
        <v>24.517710681551701</v>
      </c>
      <c r="F2098" s="20">
        <v>6.7964051303227002</v>
      </c>
      <c r="G2098" s="20">
        <v>2.8670575180097799</v>
      </c>
      <c r="H2098" s="20">
        <v>1.81207247894412</v>
      </c>
      <c r="I2098" s="20">
        <v>16.181289039395299</v>
      </c>
      <c r="J2098" s="20">
        <v>4.9635897800148303</v>
      </c>
      <c r="K2098" s="20">
        <v>3.5224423287356998</v>
      </c>
      <c r="L2098" s="20">
        <v>16.241023752339899</v>
      </c>
      <c r="M2098" s="51">
        <v>8.30394795051674</v>
      </c>
    </row>
    <row r="2099" spans="1:13" x14ac:dyDescent="0.35">
      <c r="A2099" s="19" t="str">
        <f>B3&amp;C2091&amp;D2099</f>
        <v>DISTRIBUCION VOLUMEN X CRITERIO (Consumiciones)BARRITASNOROESTE</v>
      </c>
      <c r="B2099" s="19">
        <v>0</v>
      </c>
      <c r="C2099" s="19">
        <v>0</v>
      </c>
      <c r="D2099" s="19" t="s">
        <v>8</v>
      </c>
      <c r="E2099" s="20">
        <v>2.74135013175187</v>
      </c>
      <c r="F2099" s="20">
        <v>7.0321039303275104</v>
      </c>
      <c r="G2099" s="20">
        <v>4.7388103626563396</v>
      </c>
      <c r="H2099" s="20">
        <v>8.3750668590197499</v>
      </c>
      <c r="I2099" s="20">
        <v>1.6146149521290101</v>
      </c>
      <c r="J2099" s="20">
        <v>0.31266704703315201</v>
      </c>
      <c r="K2099" s="20">
        <v>1.74571985496655</v>
      </c>
      <c r="L2099" s="20">
        <v>2.56304711262514</v>
      </c>
      <c r="M2099" s="51">
        <v>9.0392484750894599</v>
      </c>
    </row>
    <row r="2100" spans="1:13" x14ac:dyDescent="0.35">
      <c r="A2100" s="19" t="str">
        <f>B3&amp;C2091&amp;D2100</f>
        <v>DISTRIBUCION VOLUMEN X CRITERIO (Consumiciones)BARRITAS&lt;2MIL</v>
      </c>
      <c r="B2100" s="19">
        <v>0</v>
      </c>
      <c r="C2100" s="19">
        <v>0</v>
      </c>
      <c r="D2100" s="19" t="s">
        <v>9</v>
      </c>
      <c r="E2100" s="20">
        <v>1.52171050299412</v>
      </c>
      <c r="F2100" s="20">
        <v>2.39310087591767</v>
      </c>
      <c r="G2100" s="20">
        <v>7.1014980173104796</v>
      </c>
      <c r="H2100" s="20" t="s">
        <v>282</v>
      </c>
      <c r="I2100" s="20" t="s">
        <v>282</v>
      </c>
      <c r="J2100" s="20">
        <v>1.9858787361575301</v>
      </c>
      <c r="K2100" s="20">
        <v>10.190519036620101</v>
      </c>
      <c r="L2100" s="20">
        <v>4.14793464756041</v>
      </c>
      <c r="M2100" s="51" t="s">
        <v>282</v>
      </c>
    </row>
    <row r="2101" spans="1:13" x14ac:dyDescent="0.35">
      <c r="A2101" s="19" t="str">
        <f>B3&amp;C2091&amp;D2101</f>
        <v>DISTRIBUCION VOLUMEN X CRITERIO (Consumiciones)BARRITAS2-5MIL</v>
      </c>
      <c r="B2101" s="19">
        <v>0</v>
      </c>
      <c r="C2101" s="19">
        <v>0</v>
      </c>
      <c r="D2101" s="19" t="s">
        <v>10</v>
      </c>
      <c r="E2101" s="20">
        <v>7.4132321682012599</v>
      </c>
      <c r="F2101" s="20">
        <v>1.5677067808316101</v>
      </c>
      <c r="G2101" s="20">
        <v>0.86404482250471903</v>
      </c>
      <c r="H2101" s="20">
        <v>3.3243277686539798</v>
      </c>
      <c r="I2101" s="20">
        <v>2.7727037848307798</v>
      </c>
      <c r="J2101" s="20">
        <v>0.81853873509947295</v>
      </c>
      <c r="K2101" s="20" t="s">
        <v>282</v>
      </c>
      <c r="L2101" s="20">
        <v>0.84867661247308901</v>
      </c>
      <c r="M2101" s="51">
        <v>1.48474168322839</v>
      </c>
    </row>
    <row r="2102" spans="1:13" x14ac:dyDescent="0.35">
      <c r="A2102" s="19" t="str">
        <f>B3&amp;C2091&amp;D2102</f>
        <v>DISTRIBUCION VOLUMEN X CRITERIO (Consumiciones)BARRITAS5-10MIL</v>
      </c>
      <c r="B2102" s="19">
        <v>0</v>
      </c>
      <c r="C2102" s="19">
        <v>0</v>
      </c>
      <c r="D2102" s="19" t="s">
        <v>11</v>
      </c>
      <c r="E2102" s="20">
        <v>3.56216561479612</v>
      </c>
      <c r="F2102" s="20">
        <v>0.91208744455366497</v>
      </c>
      <c r="G2102" s="20">
        <v>3.16368476721067</v>
      </c>
      <c r="H2102" s="20">
        <v>3.0816201101886902</v>
      </c>
      <c r="I2102" s="20">
        <v>2.3457403591786901</v>
      </c>
      <c r="J2102" s="20">
        <v>4.2342788468530301</v>
      </c>
      <c r="K2102" s="20">
        <v>0.79654415244747601</v>
      </c>
      <c r="L2102" s="20">
        <v>1.08100773666936</v>
      </c>
      <c r="M2102" s="51">
        <v>9.5491851335132303</v>
      </c>
    </row>
    <row r="2103" spans="1:13" x14ac:dyDescent="0.35">
      <c r="A2103" s="19" t="str">
        <f>B3&amp;C2091&amp;D2103</f>
        <v>DISTRIBUCION VOLUMEN X CRITERIO (Consumiciones)BARRITAS10-30MIL</v>
      </c>
      <c r="B2103" s="19">
        <v>0</v>
      </c>
      <c r="C2103" s="19">
        <v>0</v>
      </c>
      <c r="D2103" s="19" t="s">
        <v>12</v>
      </c>
      <c r="E2103" s="20">
        <v>35.837874954539998</v>
      </c>
      <c r="F2103" s="20">
        <v>25.265727391703098</v>
      </c>
      <c r="G2103" s="20">
        <v>28.992006172798501</v>
      </c>
      <c r="H2103" s="20">
        <v>26.339832783394399</v>
      </c>
      <c r="I2103" s="20">
        <v>23.569289442382601</v>
      </c>
      <c r="J2103" s="20">
        <v>20.129782674721099</v>
      </c>
      <c r="K2103" s="20">
        <v>18.301275049738699</v>
      </c>
      <c r="L2103" s="20">
        <v>31.583052319177099</v>
      </c>
      <c r="M2103" s="51">
        <v>25.130134911109401</v>
      </c>
    </row>
    <row r="2104" spans="1:13" x14ac:dyDescent="0.35">
      <c r="A2104" s="19" t="str">
        <f>B3&amp;C2091&amp;D2104</f>
        <v>DISTRIBUCION VOLUMEN X CRITERIO (Consumiciones)BARRITAS30-100MIL</v>
      </c>
      <c r="B2104" s="19">
        <v>0</v>
      </c>
      <c r="C2104" s="19">
        <v>0</v>
      </c>
      <c r="D2104" s="19" t="s">
        <v>13</v>
      </c>
      <c r="E2104" s="20">
        <v>34.039530813658097</v>
      </c>
      <c r="F2104" s="20">
        <v>21.791668994059801</v>
      </c>
      <c r="G2104" s="20">
        <v>37.5127781448194</v>
      </c>
      <c r="H2104" s="20">
        <v>32.990688704404</v>
      </c>
      <c r="I2104" s="20">
        <v>33.9814008358737</v>
      </c>
      <c r="J2104" s="20">
        <v>35.226661259757797</v>
      </c>
      <c r="K2104" s="20">
        <v>25.435034851493899</v>
      </c>
      <c r="L2104" s="20">
        <v>23.958277969428099</v>
      </c>
      <c r="M2104" s="51">
        <v>25.3204982183548</v>
      </c>
    </row>
    <row r="2105" spans="1:13" x14ac:dyDescent="0.35">
      <c r="A2105" s="19" t="str">
        <f>B3&amp;C2091&amp;D2105</f>
        <v>DISTRIBUCION VOLUMEN X CRITERIO (Consumiciones)BARRITAS100-200MIL</v>
      </c>
      <c r="B2105" s="19">
        <v>0</v>
      </c>
      <c r="C2105" s="19">
        <v>0</v>
      </c>
      <c r="D2105" s="19" t="s">
        <v>14</v>
      </c>
      <c r="E2105" s="20">
        <v>5.0643437548824304</v>
      </c>
      <c r="F2105" s="20">
        <v>4.1396127879072298</v>
      </c>
      <c r="G2105" s="20">
        <v>2.0898302288404902</v>
      </c>
      <c r="H2105" s="20" t="s">
        <v>282</v>
      </c>
      <c r="I2105" s="20">
        <v>1.4616812695400101</v>
      </c>
      <c r="J2105" s="20">
        <v>4.9053334280385501</v>
      </c>
      <c r="K2105" s="20">
        <v>5.9923642797072398</v>
      </c>
      <c r="L2105" s="20">
        <v>14.9698580662266</v>
      </c>
      <c r="M2105" s="51">
        <v>8.9278922264602603</v>
      </c>
    </row>
    <row r="2106" spans="1:13" x14ac:dyDescent="0.35">
      <c r="A2106" s="19" t="str">
        <f>B3&amp;C2091&amp;D2106</f>
        <v>DISTRIBUCION VOLUMEN X CRITERIO (Consumiciones)BARRITAS200-500MIL</v>
      </c>
      <c r="B2106" s="19">
        <v>0</v>
      </c>
      <c r="C2106" s="19">
        <v>0</v>
      </c>
      <c r="D2106" s="19" t="s">
        <v>15</v>
      </c>
      <c r="E2106" s="20">
        <v>3.15607312458725</v>
      </c>
      <c r="F2106" s="20">
        <v>20.429856895339299</v>
      </c>
      <c r="G2106" s="20">
        <v>6.5144426084977303</v>
      </c>
      <c r="H2106" s="20">
        <v>23.688715704147899</v>
      </c>
      <c r="I2106" s="20">
        <v>22.9218529616317</v>
      </c>
      <c r="J2106" s="20">
        <v>16.153238654817802</v>
      </c>
      <c r="K2106" s="20">
        <v>20.164813589602499</v>
      </c>
      <c r="L2106" s="20">
        <v>16.2698807224393</v>
      </c>
      <c r="M2106" s="51">
        <v>12.693658846746599</v>
      </c>
    </row>
    <row r="2107" spans="1:13" x14ac:dyDescent="0.35">
      <c r="A2107" s="19" t="str">
        <f>B3&amp;C2091&amp;D2107</f>
        <v>DISTRIBUCION VOLUMEN X CRITERIO (Consumiciones)BARRITAS&gt;500MIL</v>
      </c>
      <c r="B2107" s="19">
        <v>0</v>
      </c>
      <c r="C2107" s="19">
        <v>0</v>
      </c>
      <c r="D2107" s="19" t="s">
        <v>16</v>
      </c>
      <c r="E2107" s="20">
        <v>9.4050815391139597</v>
      </c>
      <c r="F2107" s="20">
        <v>23.500253968618601</v>
      </c>
      <c r="G2107" s="20">
        <v>13.7617115454462</v>
      </c>
      <c r="H2107" s="20">
        <v>10.5748117902899</v>
      </c>
      <c r="I2107" s="20">
        <v>12.9473402837811</v>
      </c>
      <c r="J2107" s="20">
        <v>16.5462793392077</v>
      </c>
      <c r="K2107" s="20">
        <v>19.119442322353599</v>
      </c>
      <c r="L2107" s="20">
        <v>7.1413143229575402</v>
      </c>
      <c r="M2107" s="51">
        <v>16.893887735813099</v>
      </c>
    </row>
    <row r="2108" spans="1:13" x14ac:dyDescent="0.35">
      <c r="A2108" s="19" t="str">
        <f>B3&amp;C2091&amp;D2108</f>
        <v>DISTRIBUCION VOLUMEN X CRITERIO (Consumiciones)BARRITASDE 15 A 19 AÑOS</v>
      </c>
      <c r="B2108" s="19">
        <v>0</v>
      </c>
      <c r="C2108" s="19">
        <v>0</v>
      </c>
      <c r="D2108" s="19" t="s">
        <v>39</v>
      </c>
      <c r="E2108" s="20">
        <v>12.652000435890599</v>
      </c>
      <c r="F2108" s="20">
        <v>5.7949152506980903</v>
      </c>
      <c r="G2108" s="20" t="s">
        <v>282</v>
      </c>
      <c r="H2108" s="20" t="s">
        <v>282</v>
      </c>
      <c r="I2108" s="20" t="s">
        <v>282</v>
      </c>
      <c r="J2108" s="20">
        <v>4.2342788468530301</v>
      </c>
      <c r="K2108" s="20" t="s">
        <v>282</v>
      </c>
      <c r="L2108" s="20">
        <v>4.0184503275563097</v>
      </c>
      <c r="M2108" s="51">
        <v>3.50858632745078</v>
      </c>
    </row>
    <row r="2109" spans="1:13" x14ac:dyDescent="0.35">
      <c r="A2109" s="19" t="str">
        <f>B3&amp;C2091&amp;D2109</f>
        <v>DISTRIBUCION VOLUMEN X CRITERIO (Consumiciones)BARRITASDE 20 A 24 AÑOS</v>
      </c>
      <c r="B2109" s="19">
        <v>0</v>
      </c>
      <c r="C2109" s="19">
        <v>0</v>
      </c>
      <c r="D2109" s="19" t="s">
        <v>40</v>
      </c>
      <c r="E2109" s="20">
        <v>3.17151770017816</v>
      </c>
      <c r="F2109" s="20">
        <v>8.2936741193709906</v>
      </c>
      <c r="G2109" s="20">
        <v>1.0542172936727501</v>
      </c>
      <c r="H2109" s="20">
        <v>4.7135828650063001</v>
      </c>
      <c r="I2109" s="20">
        <v>1.34229140532073</v>
      </c>
      <c r="J2109" s="20">
        <v>3.3574838651614201</v>
      </c>
      <c r="K2109" s="20">
        <v>7.6480949160027096</v>
      </c>
      <c r="L2109" s="20">
        <v>6.29441279452816</v>
      </c>
      <c r="M2109" s="51">
        <v>0.98275751326991401</v>
      </c>
    </row>
    <row r="2110" spans="1:13" x14ac:dyDescent="0.35">
      <c r="A2110" s="19" t="str">
        <f>B3&amp;C2091&amp;D2110</f>
        <v>DISTRIBUCION VOLUMEN X CRITERIO (Consumiciones)BARRITASDE 25 A 34 AÑOS</v>
      </c>
      <c r="B2110" s="19">
        <v>0</v>
      </c>
      <c r="C2110" s="19">
        <v>0</v>
      </c>
      <c r="D2110" s="19" t="s">
        <v>41</v>
      </c>
      <c r="E2110" s="20">
        <v>31.9740986451942</v>
      </c>
      <c r="F2110" s="20">
        <v>21.813333326372899</v>
      </c>
      <c r="G2110" s="20">
        <v>29.167713510780601</v>
      </c>
      <c r="H2110" s="20">
        <v>20.405027547171699</v>
      </c>
      <c r="I2110" s="20">
        <v>27.139635101494299</v>
      </c>
      <c r="J2110" s="20">
        <v>19.300925883967398</v>
      </c>
      <c r="K2110" s="20">
        <v>11.743855599836101</v>
      </c>
      <c r="L2110" s="20">
        <v>21.094090813687401</v>
      </c>
      <c r="M2110" s="51">
        <v>30.3117063786956</v>
      </c>
    </row>
    <row r="2111" spans="1:13" x14ac:dyDescent="0.35">
      <c r="A2111" s="19" t="str">
        <f>B3&amp;C2091&amp;D2111</f>
        <v>DISTRIBUCION VOLUMEN X CRITERIO (Consumiciones)BARRITASDE 35 A 49 AÑOS</v>
      </c>
      <c r="B2111" s="19">
        <v>0</v>
      </c>
      <c r="C2111" s="19">
        <v>0</v>
      </c>
      <c r="D2111" s="19" t="s">
        <v>42</v>
      </c>
      <c r="E2111" s="20">
        <v>18.374994584190599</v>
      </c>
      <c r="F2111" s="20">
        <v>20.596920219399699</v>
      </c>
      <c r="G2111" s="20">
        <v>15.9641548759156</v>
      </c>
      <c r="H2111" s="20">
        <v>37.386888977615698</v>
      </c>
      <c r="I2111" s="20">
        <v>39.360793884992603</v>
      </c>
      <c r="J2111" s="20">
        <v>29.305895799957302</v>
      </c>
      <c r="K2111" s="20">
        <v>27.545170118039302</v>
      </c>
      <c r="L2111" s="20">
        <v>20.757426162527398</v>
      </c>
      <c r="M2111" s="51">
        <v>28.451005565883001</v>
      </c>
    </row>
    <row r="2112" spans="1:13" x14ac:dyDescent="0.35">
      <c r="A2112" s="19" t="str">
        <f>B3&amp;C2091&amp;D2112</f>
        <v>DISTRIBUCION VOLUMEN X CRITERIO (Consumiciones)BARRITASDE 50 A 59 AÑOS</v>
      </c>
      <c r="B2112" s="19">
        <v>0</v>
      </c>
      <c r="C2112" s="19">
        <v>0</v>
      </c>
      <c r="D2112" s="19" t="s">
        <v>43</v>
      </c>
      <c r="E2112" s="20">
        <v>7.8520243310983</v>
      </c>
      <c r="F2112" s="20">
        <v>11.186165261791301</v>
      </c>
      <c r="G2112" s="20">
        <v>16.773935878342499</v>
      </c>
      <c r="H2112" s="20">
        <v>18.581973552706302</v>
      </c>
      <c r="I2112" s="20">
        <v>15.651815717804901</v>
      </c>
      <c r="J2112" s="20">
        <v>25.3459392435147</v>
      </c>
      <c r="K2112" s="20">
        <v>21.8850900009752</v>
      </c>
      <c r="L2112" s="20">
        <v>17.660611601023099</v>
      </c>
      <c r="M2112" s="51">
        <v>16.2596877658371</v>
      </c>
    </row>
    <row r="2113" spans="1:13" x14ac:dyDescent="0.35">
      <c r="A2113" s="19" t="str">
        <f>B3&amp;C2091&amp;D2113</f>
        <v>DISTRIBUCION VOLUMEN X CRITERIO (Consumiciones)BARRITASDE 60 A 75 AÑOS</v>
      </c>
      <c r="B2113" s="19">
        <v>0</v>
      </c>
      <c r="C2113" s="19">
        <v>0</v>
      </c>
      <c r="D2113" s="19" t="s">
        <v>44</v>
      </c>
      <c r="E2113" s="20">
        <v>25.9753774326831</v>
      </c>
      <c r="F2113" s="20">
        <v>32.314987907126302</v>
      </c>
      <c r="G2113" s="20">
        <v>37.039966477355897</v>
      </c>
      <c r="H2113" s="20">
        <v>18.9125333353422</v>
      </c>
      <c r="I2113" s="20">
        <v>16.505458203066599</v>
      </c>
      <c r="J2113" s="20">
        <v>18.455471091339199</v>
      </c>
      <c r="K2113" s="20">
        <v>31.177791604492199</v>
      </c>
      <c r="L2113" s="20">
        <v>30.175001005669099</v>
      </c>
      <c r="M2113" s="51">
        <v>20.486256075431299</v>
      </c>
    </row>
    <row r="2114" spans="1:13" x14ac:dyDescent="0.35">
      <c r="A2114" s="19" t="str">
        <f>B3&amp;C2091&amp;D2114</f>
        <v>DISTRIBUCION VOLUMEN X CRITERIO (Consumiciones)BARRITASNIVEL ALTO</v>
      </c>
      <c r="B2114" s="19">
        <v>0</v>
      </c>
      <c r="C2114" s="19">
        <v>0</v>
      </c>
      <c r="D2114" s="19" t="s">
        <v>256</v>
      </c>
      <c r="E2114" s="20">
        <v>29.058312184323999</v>
      </c>
      <c r="F2114" s="20">
        <v>27.223556594283401</v>
      </c>
      <c r="G2114" s="20">
        <v>32.735757048861103</v>
      </c>
      <c r="H2114" s="20">
        <v>23.1011724498149</v>
      </c>
      <c r="I2114" s="20">
        <v>11.481392711129599</v>
      </c>
      <c r="J2114" s="20">
        <v>17.049204065214202</v>
      </c>
      <c r="K2114" s="20">
        <v>11.2271378219745</v>
      </c>
      <c r="L2114" s="20">
        <v>20.2957250623775</v>
      </c>
      <c r="M2114" s="51">
        <v>24.0068507388855</v>
      </c>
    </row>
    <row r="2115" spans="1:13" x14ac:dyDescent="0.35">
      <c r="A2115" s="19" t="str">
        <f>B3&amp;C2091&amp;D2115</f>
        <v>DISTRIBUCION VOLUMEN X CRITERIO (Consumiciones)BARRITASNIVEL MEDIO ALTO</v>
      </c>
      <c r="B2115" s="19">
        <v>0</v>
      </c>
      <c r="C2115" s="19">
        <v>0</v>
      </c>
      <c r="D2115" s="19" t="s">
        <v>257</v>
      </c>
      <c r="E2115" s="20">
        <v>4.6137359369481601</v>
      </c>
      <c r="F2115" s="20">
        <v>6.0631235999751496</v>
      </c>
      <c r="G2115" s="20">
        <v>10.066018753243</v>
      </c>
      <c r="H2115" s="20">
        <v>14.6327540768307</v>
      </c>
      <c r="I2115" s="20">
        <v>7.9872287147954797</v>
      </c>
      <c r="J2115" s="20">
        <v>7.3410390918247801</v>
      </c>
      <c r="K2115" s="20">
        <v>7.0409098192053197</v>
      </c>
      <c r="L2115" s="20">
        <v>5.56708166928974</v>
      </c>
      <c r="M2115" s="51">
        <v>8.1201221969865003</v>
      </c>
    </row>
    <row r="2116" spans="1:13" x14ac:dyDescent="0.35">
      <c r="A2116" s="19" t="str">
        <f>B3&amp;C2091&amp;D2116</f>
        <v>DISTRIBUCION VOLUMEN X CRITERIO (Consumiciones)BARRITASNIVEL MEDIO</v>
      </c>
      <c r="B2116" s="19">
        <v>0</v>
      </c>
      <c r="C2116" s="19">
        <v>0</v>
      </c>
      <c r="D2116" s="19" t="s">
        <v>258</v>
      </c>
      <c r="E2116" s="20">
        <v>26.742590844459301</v>
      </c>
      <c r="F2116" s="20">
        <v>27.099834985651899</v>
      </c>
      <c r="G2116" s="20">
        <v>32.014302364619603</v>
      </c>
      <c r="H2116" s="20">
        <v>37.1167220372351</v>
      </c>
      <c r="I2116" s="20">
        <v>28.281917244606799</v>
      </c>
      <c r="J2116" s="20">
        <v>36.976196041476697</v>
      </c>
      <c r="K2116" s="20">
        <v>29.635419996526799</v>
      </c>
      <c r="L2116" s="20">
        <v>28.590556381975802</v>
      </c>
      <c r="M2116" s="51">
        <v>11.2357818787276</v>
      </c>
    </row>
    <row r="2117" spans="1:13" x14ac:dyDescent="0.35">
      <c r="A2117" s="19" t="str">
        <f>B3&amp;C2091&amp;D2117</f>
        <v>DISTRIBUCION VOLUMEN X CRITERIO (Consumiciones)BARRITASNIVEL MEDIO BAJO</v>
      </c>
      <c r="B2117" s="19">
        <v>0</v>
      </c>
      <c r="C2117" s="19">
        <v>0</v>
      </c>
      <c r="D2117" s="19" t="s">
        <v>259</v>
      </c>
      <c r="E2117" s="20">
        <v>4.0500217288839204</v>
      </c>
      <c r="F2117" s="20">
        <v>5.9628843004587102</v>
      </c>
      <c r="G2117" s="20">
        <v>8.5401934228205896</v>
      </c>
      <c r="H2117" s="20">
        <v>4.3533649862138599</v>
      </c>
      <c r="I2117" s="20">
        <v>7.6816457156599602</v>
      </c>
      <c r="J2117" s="20">
        <v>16.361193176081901</v>
      </c>
      <c r="K2117" s="20">
        <v>12.336095304753099</v>
      </c>
      <c r="L2117" s="20">
        <v>17.319069715480101</v>
      </c>
      <c r="M2117" s="51">
        <v>30.533176591375302</v>
      </c>
    </row>
    <row r="2118" spans="1:13" x14ac:dyDescent="0.35">
      <c r="A2118" s="19" t="str">
        <f>B3&amp;C2091&amp;D2118</f>
        <v>DISTRIBUCION VOLUMEN X CRITERIO (Consumiciones)BARRITASHOMBRE</v>
      </c>
      <c r="B2118" s="19">
        <v>0</v>
      </c>
      <c r="C2118" s="19">
        <v>0</v>
      </c>
      <c r="D2118" s="19" t="s">
        <v>21</v>
      </c>
      <c r="E2118" s="20">
        <v>27.6646964061345</v>
      </c>
      <c r="F2118" s="20">
        <v>40.395535894666502</v>
      </c>
      <c r="G2118" s="20">
        <v>39.659801880228002</v>
      </c>
      <c r="H2118" s="20">
        <v>23.148397517992301</v>
      </c>
      <c r="I2118" s="20">
        <v>14.1511917374603</v>
      </c>
      <c r="J2118" s="20">
        <v>21.656988538631801</v>
      </c>
      <c r="K2118" s="20">
        <v>25.5935469228538</v>
      </c>
      <c r="L2118" s="20">
        <v>36.4447066478997</v>
      </c>
      <c r="M2118" s="51">
        <v>36.757072121964001</v>
      </c>
    </row>
    <row r="2119" spans="1:13" x14ac:dyDescent="0.35">
      <c r="A2119" s="19" t="str">
        <f>B3&amp;C2091&amp;D2119</f>
        <v>DISTRIBUCION VOLUMEN X CRITERIO (Consumiciones)BARRITASMUJER</v>
      </c>
      <c r="B2119" s="19">
        <v>0</v>
      </c>
      <c r="C2119" s="19">
        <v>0</v>
      </c>
      <c r="D2119" s="19" t="s">
        <v>22</v>
      </c>
      <c r="E2119" s="20">
        <v>72.335323287717998</v>
      </c>
      <c r="F2119" s="20">
        <v>59.604464105333498</v>
      </c>
      <c r="G2119" s="20">
        <v>60.340198119771998</v>
      </c>
      <c r="H2119" s="20">
        <v>76.8516181766133</v>
      </c>
      <c r="I2119" s="20">
        <v>85.848808262539706</v>
      </c>
      <c r="J2119" s="20">
        <v>78.343021999782096</v>
      </c>
      <c r="K2119" s="20">
        <v>74.406441880418697</v>
      </c>
      <c r="L2119" s="20">
        <v>63.5552933521003</v>
      </c>
      <c r="M2119" s="51">
        <v>63.242915430294801</v>
      </c>
    </row>
    <row r="2120" spans="1:13" x14ac:dyDescent="0.35">
      <c r="A2120" s="19" t="str">
        <f>B3&amp;C2120&amp;D2120</f>
        <v>DISTRIBUCION VOLUMEN X CRITERIO (Consumiciones).Resto productos Ing.T.ESPAÑA</v>
      </c>
      <c r="B2120" s="19">
        <v>0</v>
      </c>
      <c r="C2120" s="19" t="s">
        <v>175</v>
      </c>
      <c r="D2120" s="19" t="s">
        <v>36</v>
      </c>
      <c r="E2120" s="20">
        <v>100</v>
      </c>
      <c r="F2120" s="20">
        <v>100</v>
      </c>
      <c r="G2120" s="20">
        <v>100</v>
      </c>
      <c r="H2120" s="20">
        <v>100</v>
      </c>
      <c r="I2120" s="20">
        <v>100</v>
      </c>
      <c r="J2120" s="20">
        <v>100</v>
      </c>
      <c r="K2120" s="20">
        <v>100</v>
      </c>
      <c r="L2120" s="20">
        <v>100</v>
      </c>
      <c r="M2120" s="51">
        <v>100</v>
      </c>
    </row>
    <row r="2121" spans="1:13" x14ac:dyDescent="0.35">
      <c r="A2121" s="19" t="str">
        <f>B3&amp;C2120&amp;D2121</f>
        <v>DISTRIBUCION VOLUMEN X CRITERIO (Consumiciones).Resto productos Ing.BCN AM</v>
      </c>
      <c r="B2121" s="19">
        <v>0</v>
      </c>
      <c r="C2121" s="19">
        <v>0</v>
      </c>
      <c r="D2121" s="19" t="s">
        <v>1</v>
      </c>
      <c r="E2121" s="20">
        <v>9.8004451123308396</v>
      </c>
      <c r="F2121" s="20">
        <v>8.5627710480820909</v>
      </c>
      <c r="G2121" s="20">
        <v>8.6703947150412599</v>
      </c>
      <c r="H2121" s="20">
        <v>9.7884102505970407</v>
      </c>
      <c r="I2121" s="20">
        <v>9.58257837284917</v>
      </c>
      <c r="J2121" s="20">
        <v>8.2385420801680809</v>
      </c>
      <c r="K2121" s="20">
        <v>7.3760790687605304</v>
      </c>
      <c r="L2121" s="20">
        <v>8.4071899263120606</v>
      </c>
      <c r="M2121" s="51">
        <v>9.2894255261217307</v>
      </c>
    </row>
    <row r="2122" spans="1:13" x14ac:dyDescent="0.35">
      <c r="A2122" s="19" t="str">
        <f>B3&amp;C2120&amp;D2122</f>
        <v>DISTRIBUCION VOLUMEN X CRITERIO (Consumiciones).Resto productos Ing.REST.CAT ARAGON</v>
      </c>
      <c r="B2122" s="19">
        <v>0</v>
      </c>
      <c r="C2122" s="19">
        <v>0</v>
      </c>
      <c r="D2122" s="19" t="s">
        <v>2</v>
      </c>
      <c r="E2122" s="20">
        <v>12.6475649528024</v>
      </c>
      <c r="F2122" s="20">
        <v>13.598831137413599</v>
      </c>
      <c r="G2122" s="20">
        <v>12.9943285230088</v>
      </c>
      <c r="H2122" s="20">
        <v>13.295148138559799</v>
      </c>
      <c r="I2122" s="20">
        <v>13.456182593485201</v>
      </c>
      <c r="J2122" s="20">
        <v>11.803472430807201</v>
      </c>
      <c r="K2122" s="20">
        <v>13.6328944227359</v>
      </c>
      <c r="L2122" s="20">
        <v>13.184625787153101</v>
      </c>
      <c r="M2122" s="51">
        <v>13.914453088423301</v>
      </c>
    </row>
    <row r="2123" spans="1:13" x14ac:dyDescent="0.35">
      <c r="A2123" s="19" t="str">
        <f>B3&amp;C2120&amp;D2123</f>
        <v>DISTRIBUCION VOLUMEN X CRITERIO (Consumiciones).Resto productos Ing.LEVANTE</v>
      </c>
      <c r="B2123" s="19">
        <v>0</v>
      </c>
      <c r="C2123" s="19">
        <v>0</v>
      </c>
      <c r="D2123" s="19" t="s">
        <v>3</v>
      </c>
      <c r="E2123" s="20">
        <v>16.419252972462001</v>
      </c>
      <c r="F2123" s="20">
        <v>16.5930635292452</v>
      </c>
      <c r="G2123" s="20">
        <v>16.825761047688299</v>
      </c>
      <c r="H2123" s="20">
        <v>17.0935461189551</v>
      </c>
      <c r="I2123" s="20">
        <v>17.242798223958498</v>
      </c>
      <c r="J2123" s="20">
        <v>17.418761027752598</v>
      </c>
      <c r="K2123" s="20">
        <v>17.751198004504499</v>
      </c>
      <c r="L2123" s="20">
        <v>16.815561386535901</v>
      </c>
      <c r="M2123" s="51">
        <v>16.337305612957501</v>
      </c>
    </row>
    <row r="2124" spans="1:13" x14ac:dyDescent="0.35">
      <c r="A2124" s="19" t="str">
        <f>B3&amp;C2120&amp;D2124</f>
        <v>DISTRIBUCION VOLUMEN X CRITERIO (Consumiciones).Resto productos Ing.ANDALUCIA</v>
      </c>
      <c r="B2124" s="19">
        <v>0</v>
      </c>
      <c r="C2124" s="19">
        <v>0</v>
      </c>
      <c r="D2124" s="19" t="s">
        <v>4</v>
      </c>
      <c r="E2124" s="20">
        <v>20.0312358774245</v>
      </c>
      <c r="F2124" s="20">
        <v>20.443406635552101</v>
      </c>
      <c r="G2124" s="20">
        <v>20.255575972844898</v>
      </c>
      <c r="H2124" s="20">
        <v>18.868322812005498</v>
      </c>
      <c r="I2124" s="20">
        <v>18.469078856106599</v>
      </c>
      <c r="J2124" s="20">
        <v>21.796936907293698</v>
      </c>
      <c r="K2124" s="20">
        <v>19.6810838972198</v>
      </c>
      <c r="L2124" s="20">
        <v>20.213597349620599</v>
      </c>
      <c r="M2124" s="51">
        <v>19.438781916713701</v>
      </c>
    </row>
    <row r="2125" spans="1:13" x14ac:dyDescent="0.35">
      <c r="A2125" s="19" t="str">
        <f>B3&amp;C2120&amp;D2125</f>
        <v>DISTRIBUCION VOLUMEN X CRITERIO (Consumiciones).Resto productos Ing.MDD AM</v>
      </c>
      <c r="B2125" s="19">
        <v>0</v>
      </c>
      <c r="C2125" s="19">
        <v>0</v>
      </c>
      <c r="D2125" s="19" t="s">
        <v>5</v>
      </c>
      <c r="E2125" s="20">
        <v>16.757912467563202</v>
      </c>
      <c r="F2125" s="20">
        <v>16.439462240605099</v>
      </c>
      <c r="G2125" s="20">
        <v>14.3387267906168</v>
      </c>
      <c r="H2125" s="20">
        <v>16.319055883799201</v>
      </c>
      <c r="I2125" s="20">
        <v>15.8932615759041</v>
      </c>
      <c r="J2125" s="20">
        <v>15.212787891320099</v>
      </c>
      <c r="K2125" s="20">
        <v>15.9665920651445</v>
      </c>
      <c r="L2125" s="20">
        <v>17.6707813682631</v>
      </c>
      <c r="M2125" s="51">
        <v>16.3497480233892</v>
      </c>
    </row>
    <row r="2126" spans="1:13" x14ac:dyDescent="0.35">
      <c r="A2126" s="19" t="str">
        <f>B3&amp;C2120&amp;D2126</f>
        <v>DISTRIBUCION VOLUMEN X CRITERIO (Consumiciones).Resto productos Ing.RTO CENTRO</v>
      </c>
      <c r="B2126" s="19">
        <v>0</v>
      </c>
      <c r="C2126" s="19">
        <v>0</v>
      </c>
      <c r="D2126" s="19" t="s">
        <v>6</v>
      </c>
      <c r="E2126" s="20">
        <v>8.5479627178015001</v>
      </c>
      <c r="F2126" s="20">
        <v>8.8351939155421597</v>
      </c>
      <c r="G2126" s="20">
        <v>11.181009586678099</v>
      </c>
      <c r="H2126" s="20">
        <v>10.260765531915499</v>
      </c>
      <c r="I2126" s="20">
        <v>9.1500691898305</v>
      </c>
      <c r="J2126" s="20">
        <v>10.364866353826899</v>
      </c>
      <c r="K2126" s="20">
        <v>9.9501373184772604</v>
      </c>
      <c r="L2126" s="20">
        <v>8.6262855030468408</v>
      </c>
      <c r="M2126" s="51">
        <v>8.9413357716171493</v>
      </c>
    </row>
    <row r="2127" spans="1:13" x14ac:dyDescent="0.35">
      <c r="A2127" s="19" t="str">
        <f>B3&amp;C2120&amp;D2127</f>
        <v>DISTRIBUCION VOLUMEN X CRITERIO (Consumiciones).Resto productos Ing.NORTE-CENTRO</v>
      </c>
      <c r="B2127" s="19">
        <v>0</v>
      </c>
      <c r="C2127" s="19">
        <v>0</v>
      </c>
      <c r="D2127" s="19" t="s">
        <v>7</v>
      </c>
      <c r="E2127" s="20">
        <v>9.2386152510992599</v>
      </c>
      <c r="F2127" s="20">
        <v>8.3357780518170195</v>
      </c>
      <c r="G2127" s="20">
        <v>8.8523777875175007</v>
      </c>
      <c r="H2127" s="20">
        <v>6.8079430025382903</v>
      </c>
      <c r="I2127" s="20">
        <v>8.7480599216638009</v>
      </c>
      <c r="J2127" s="20">
        <v>8.6695243859551105</v>
      </c>
      <c r="K2127" s="20">
        <v>8.1652102024246993</v>
      </c>
      <c r="L2127" s="20">
        <v>7.5498174471614501</v>
      </c>
      <c r="M2127" s="51">
        <v>8.5429650434502697</v>
      </c>
    </row>
    <row r="2128" spans="1:13" x14ac:dyDescent="0.35">
      <c r="A2128" s="19" t="str">
        <f>B3&amp;C2120&amp;D2128</f>
        <v>DISTRIBUCION VOLUMEN X CRITERIO (Consumiciones).Resto productos Ing.NOROESTE</v>
      </c>
      <c r="B2128" s="19">
        <v>0</v>
      </c>
      <c r="C2128" s="19">
        <v>0</v>
      </c>
      <c r="D2128" s="19" t="s">
        <v>8</v>
      </c>
      <c r="E2128" s="20">
        <v>6.5570149586966204</v>
      </c>
      <c r="F2128" s="20">
        <v>7.1914845911931096</v>
      </c>
      <c r="G2128" s="20">
        <v>6.8818255766043297</v>
      </c>
      <c r="H2128" s="20">
        <v>7.5668051979087103</v>
      </c>
      <c r="I2128" s="20">
        <v>7.45797352177929</v>
      </c>
      <c r="J2128" s="20">
        <v>6.4951028854411801</v>
      </c>
      <c r="K2128" s="20">
        <v>7.4767957560206</v>
      </c>
      <c r="L2128" s="20">
        <v>7.5321412319070298</v>
      </c>
      <c r="M2128" s="51">
        <v>7.1859720722147404</v>
      </c>
    </row>
    <row r="2129" spans="1:13" x14ac:dyDescent="0.35">
      <c r="A2129" s="19" t="str">
        <f>B3&amp;C2120&amp;D2129</f>
        <v>DISTRIBUCION VOLUMEN X CRITERIO (Consumiciones).Resto productos Ing.&lt;2MIL</v>
      </c>
      <c r="B2129" s="19">
        <v>0</v>
      </c>
      <c r="C2129" s="19">
        <v>0</v>
      </c>
      <c r="D2129" s="19" t="s">
        <v>9</v>
      </c>
      <c r="E2129" s="20">
        <v>3.8264122252233101</v>
      </c>
      <c r="F2129" s="20">
        <v>3.6185059092169598</v>
      </c>
      <c r="G2129" s="20">
        <v>4.7095110875468196</v>
      </c>
      <c r="H2129" s="20">
        <v>4.2570216651016199</v>
      </c>
      <c r="I2129" s="20">
        <v>3.68198165990181</v>
      </c>
      <c r="J2129" s="20">
        <v>4.3150877012918603</v>
      </c>
      <c r="K2129" s="20">
        <v>4.7846834541194498</v>
      </c>
      <c r="L2129" s="20">
        <v>4.7631346211662997</v>
      </c>
      <c r="M2129" s="51">
        <v>4.00957161602898</v>
      </c>
    </row>
    <row r="2130" spans="1:13" x14ac:dyDescent="0.35">
      <c r="A2130" s="19" t="str">
        <f>B3&amp;C2120&amp;D2130</f>
        <v>DISTRIBUCION VOLUMEN X CRITERIO (Consumiciones).Resto productos Ing.2-5MIL</v>
      </c>
      <c r="B2130" s="19">
        <v>0</v>
      </c>
      <c r="C2130" s="19">
        <v>0</v>
      </c>
      <c r="D2130" s="19" t="s">
        <v>10</v>
      </c>
      <c r="E2130" s="20">
        <v>5.2229839508277403</v>
      </c>
      <c r="F2130" s="20">
        <v>5.4741180427304501</v>
      </c>
      <c r="G2130" s="20">
        <v>5.1799135554614901</v>
      </c>
      <c r="H2130" s="20">
        <v>4.0891358928678097</v>
      </c>
      <c r="I2130" s="20">
        <v>4.61160201242597</v>
      </c>
      <c r="J2130" s="20">
        <v>4.5475138596869904</v>
      </c>
      <c r="K2130" s="20">
        <v>4.3882000918441797</v>
      </c>
      <c r="L2130" s="20">
        <v>3.97542000021057</v>
      </c>
      <c r="M2130" s="51">
        <v>3.9439053764071899</v>
      </c>
    </row>
    <row r="2131" spans="1:13" x14ac:dyDescent="0.35">
      <c r="A2131" s="19" t="str">
        <f>B3&amp;C2120&amp;D2131</f>
        <v>DISTRIBUCION VOLUMEN X CRITERIO (Consumiciones).Resto productos Ing.5-10MIL</v>
      </c>
      <c r="B2131" s="19">
        <v>0</v>
      </c>
      <c r="C2131" s="19">
        <v>0</v>
      </c>
      <c r="D2131" s="19" t="s">
        <v>11</v>
      </c>
      <c r="E2131" s="20">
        <v>7.0282922397141299</v>
      </c>
      <c r="F2131" s="20">
        <v>7.3411621361686601</v>
      </c>
      <c r="G2131" s="20">
        <v>7.6494069364458204</v>
      </c>
      <c r="H2131" s="20">
        <v>8.1513753808587897</v>
      </c>
      <c r="I2131" s="20">
        <v>8.4800996062890004</v>
      </c>
      <c r="J2131" s="20">
        <v>7.7259215767365603</v>
      </c>
      <c r="K2131" s="20">
        <v>8.6458047993062603</v>
      </c>
      <c r="L2131" s="20">
        <v>8.5094598752253408</v>
      </c>
      <c r="M2131" s="51">
        <v>7.5166377055737801</v>
      </c>
    </row>
    <row r="2132" spans="1:13" x14ac:dyDescent="0.35">
      <c r="A2132" s="19" t="str">
        <f>B3&amp;C2120&amp;D2132</f>
        <v>DISTRIBUCION VOLUMEN X CRITERIO (Consumiciones).Resto productos Ing.10-30MIL</v>
      </c>
      <c r="B2132" s="19">
        <v>0</v>
      </c>
      <c r="C2132" s="19">
        <v>0</v>
      </c>
      <c r="D2132" s="19" t="s">
        <v>12</v>
      </c>
      <c r="E2132" s="20">
        <v>17.194906573607</v>
      </c>
      <c r="F2132" s="20">
        <v>17.7137968267829</v>
      </c>
      <c r="G2132" s="20">
        <v>17.3763182229414</v>
      </c>
      <c r="H2132" s="20">
        <v>16.252658926686699</v>
      </c>
      <c r="I2132" s="20">
        <v>18.431649808106801</v>
      </c>
      <c r="J2132" s="20">
        <v>18.715855663038699</v>
      </c>
      <c r="K2132" s="20">
        <v>18.384641824678901</v>
      </c>
      <c r="L2132" s="20">
        <v>18.9667076499057</v>
      </c>
      <c r="M2132" s="51">
        <v>17.552778301575401</v>
      </c>
    </row>
    <row r="2133" spans="1:13" x14ac:dyDescent="0.35">
      <c r="A2133" s="19" t="str">
        <f>B3&amp;C2120&amp;D2133</f>
        <v>DISTRIBUCION VOLUMEN X CRITERIO (Consumiciones).Resto productos Ing.30-100MIL</v>
      </c>
      <c r="B2133" s="19">
        <v>0</v>
      </c>
      <c r="C2133" s="19">
        <v>0</v>
      </c>
      <c r="D2133" s="19" t="s">
        <v>13</v>
      </c>
      <c r="E2133" s="20">
        <v>22.683531253225901</v>
      </c>
      <c r="F2133" s="20">
        <v>21.582212755412101</v>
      </c>
      <c r="G2133" s="20">
        <v>22.7426696269305</v>
      </c>
      <c r="H2133" s="20">
        <v>21.603796562811599</v>
      </c>
      <c r="I2133" s="20">
        <v>23.100741972118801</v>
      </c>
      <c r="J2133" s="20">
        <v>21.271483835522201</v>
      </c>
      <c r="K2133" s="20">
        <v>21.2250389349534</v>
      </c>
      <c r="L2133" s="20">
        <v>21.1934954803403</v>
      </c>
      <c r="M2133" s="51">
        <v>25.9029323699868</v>
      </c>
    </row>
    <row r="2134" spans="1:13" x14ac:dyDescent="0.35">
      <c r="A2134" s="19" t="str">
        <f>B3&amp;C2120&amp;D2134</f>
        <v>DISTRIBUCION VOLUMEN X CRITERIO (Consumiciones).Resto productos Ing.100-200MIL</v>
      </c>
      <c r="B2134" s="19">
        <v>0</v>
      </c>
      <c r="C2134" s="19">
        <v>0</v>
      </c>
      <c r="D2134" s="19" t="s">
        <v>14</v>
      </c>
      <c r="E2134" s="20">
        <v>9.68516933729037</v>
      </c>
      <c r="F2134" s="20">
        <v>9.1739752538632704</v>
      </c>
      <c r="G2134" s="20">
        <v>9.6104306158469992</v>
      </c>
      <c r="H2134" s="20">
        <v>8.7007924313841407</v>
      </c>
      <c r="I2134" s="20">
        <v>8.5144475358383005</v>
      </c>
      <c r="J2134" s="20">
        <v>8.5819000713926705</v>
      </c>
      <c r="K2134" s="20">
        <v>9.9993761760394193</v>
      </c>
      <c r="L2134" s="20">
        <v>10.336134699545299</v>
      </c>
      <c r="M2134" s="51">
        <v>9.7350329690434894</v>
      </c>
    </row>
    <row r="2135" spans="1:13" x14ac:dyDescent="0.35">
      <c r="A2135" s="19" t="str">
        <f>B3&amp;C2120&amp;D2135</f>
        <v>DISTRIBUCION VOLUMEN X CRITERIO (Consumiciones).Resto productos Ing.200-500MIL</v>
      </c>
      <c r="B2135" s="19">
        <v>0</v>
      </c>
      <c r="C2135" s="19">
        <v>0</v>
      </c>
      <c r="D2135" s="19" t="s">
        <v>15</v>
      </c>
      <c r="E2135" s="20">
        <v>14.8029784208663</v>
      </c>
      <c r="F2135" s="20">
        <v>14.9446014597507</v>
      </c>
      <c r="G2135" s="20">
        <v>14.7044998552589</v>
      </c>
      <c r="H2135" s="20">
        <v>16.855669645113899</v>
      </c>
      <c r="I2135" s="20">
        <v>15.741894301397</v>
      </c>
      <c r="J2135" s="20">
        <v>15.892569879538099</v>
      </c>
      <c r="K2135" s="20">
        <v>14.2255889500394</v>
      </c>
      <c r="L2135" s="20">
        <v>14.260862800516099</v>
      </c>
      <c r="M2135" s="51">
        <v>13.977413799576</v>
      </c>
    </row>
    <row r="2136" spans="1:13" x14ac:dyDescent="0.35">
      <c r="A2136" s="19" t="str">
        <f>B3&amp;C2120&amp;D2136</f>
        <v>DISTRIBUCION VOLUMEN X CRITERIO (Consumiciones).Resto productos Ing.&gt;500MIL</v>
      </c>
      <c r="B2136" s="19">
        <v>0</v>
      </c>
      <c r="C2136" s="19">
        <v>0</v>
      </c>
      <c r="D2136" s="19" t="s">
        <v>16</v>
      </c>
      <c r="E2136" s="20">
        <v>19.555719533974699</v>
      </c>
      <c r="F2136" s="20">
        <v>20.151621715708501</v>
      </c>
      <c r="G2136" s="20">
        <v>18.027253225726799</v>
      </c>
      <c r="H2136" s="20">
        <v>20.0895433677338</v>
      </c>
      <c r="I2136" s="20">
        <v>17.437594381808299</v>
      </c>
      <c r="J2136" s="20">
        <v>18.949661375357898</v>
      </c>
      <c r="K2136" s="20">
        <v>18.346662680781598</v>
      </c>
      <c r="L2136" s="20">
        <v>17.994787797679301</v>
      </c>
      <c r="M2136" s="51">
        <v>17.361714916695998</v>
      </c>
    </row>
    <row r="2137" spans="1:13" x14ac:dyDescent="0.35">
      <c r="A2137" s="19" t="str">
        <f>B3&amp;C2120&amp;D2137</f>
        <v>DISTRIBUCION VOLUMEN X CRITERIO (Consumiciones).Resto productos Ing.DE 15 A 19 AÑOS</v>
      </c>
      <c r="B2137" s="19">
        <v>0</v>
      </c>
      <c r="C2137" s="19">
        <v>0</v>
      </c>
      <c r="D2137" s="19" t="s">
        <v>39</v>
      </c>
      <c r="E2137" s="20">
        <v>2.17259384717436</v>
      </c>
      <c r="F2137" s="20">
        <v>2.1386450398569798</v>
      </c>
      <c r="G2137" s="20">
        <v>3.8950404743758198</v>
      </c>
      <c r="H2137" s="20">
        <v>3.2152677462197499</v>
      </c>
      <c r="I2137" s="20">
        <v>3.5879556688857801</v>
      </c>
      <c r="J2137" s="20">
        <v>3.3337177167024099</v>
      </c>
      <c r="K2137" s="20">
        <v>2.4206188642512698</v>
      </c>
      <c r="L2137" s="20">
        <v>1.8561511708299201</v>
      </c>
      <c r="M2137" s="51">
        <v>2.2876516142339298</v>
      </c>
    </row>
    <row r="2138" spans="1:13" x14ac:dyDescent="0.35">
      <c r="A2138" s="19" t="str">
        <f>B3&amp;C2120&amp;D2138</f>
        <v>DISTRIBUCION VOLUMEN X CRITERIO (Consumiciones).Resto productos Ing.DE 20 A 24 AÑOS</v>
      </c>
      <c r="B2138" s="19">
        <v>0</v>
      </c>
      <c r="C2138" s="19">
        <v>0</v>
      </c>
      <c r="D2138" s="19" t="s">
        <v>40</v>
      </c>
      <c r="E2138" s="20">
        <v>3.0791411620720499</v>
      </c>
      <c r="F2138" s="20">
        <v>3.2436497306482699</v>
      </c>
      <c r="G2138" s="20">
        <v>2.7141671882141298</v>
      </c>
      <c r="H2138" s="20">
        <v>2.0483157960848701</v>
      </c>
      <c r="I2138" s="20">
        <v>3.1957175611345998</v>
      </c>
      <c r="J2138" s="20">
        <v>3.0207582112890998</v>
      </c>
      <c r="K2138" s="20">
        <v>3.5594098131214902</v>
      </c>
      <c r="L2138" s="20">
        <v>2.4264854864351699</v>
      </c>
      <c r="M2138" s="51">
        <v>3.1145594972463599</v>
      </c>
    </row>
    <row r="2139" spans="1:13" x14ac:dyDescent="0.35">
      <c r="A2139" s="19" t="str">
        <f>B3&amp;C2120&amp;D2139</f>
        <v>DISTRIBUCION VOLUMEN X CRITERIO (Consumiciones).Resto productos Ing.DE 25 A 34 AÑOS</v>
      </c>
      <c r="B2139" s="19">
        <v>0</v>
      </c>
      <c r="C2139" s="19">
        <v>0</v>
      </c>
      <c r="D2139" s="19" t="s">
        <v>41</v>
      </c>
      <c r="E2139" s="20">
        <v>11.547611222589101</v>
      </c>
      <c r="F2139" s="20">
        <v>12.3337365250382</v>
      </c>
      <c r="G2139" s="20">
        <v>11.528797860707099</v>
      </c>
      <c r="H2139" s="20">
        <v>11.5295442255756</v>
      </c>
      <c r="I2139" s="20">
        <v>10.484845340710599</v>
      </c>
      <c r="J2139" s="20">
        <v>12.2389496070384</v>
      </c>
      <c r="K2139" s="20">
        <v>9.3670008860153207</v>
      </c>
      <c r="L2139" s="20">
        <v>9.5296354441456206</v>
      </c>
      <c r="M2139" s="51">
        <v>10.6941816466787</v>
      </c>
    </row>
    <row r="2140" spans="1:13" x14ac:dyDescent="0.35">
      <c r="A2140" s="19" t="str">
        <f>B3&amp;C2120&amp;D2140</f>
        <v>DISTRIBUCION VOLUMEN X CRITERIO (Consumiciones).Resto productos Ing.DE 35 A 49 AÑOS</v>
      </c>
      <c r="B2140" s="19">
        <v>0</v>
      </c>
      <c r="C2140" s="19">
        <v>0</v>
      </c>
      <c r="D2140" s="19" t="s">
        <v>42</v>
      </c>
      <c r="E2140" s="20">
        <v>27.8043488427273</v>
      </c>
      <c r="F2140" s="20">
        <v>29.461323098164399</v>
      </c>
      <c r="G2140" s="20">
        <v>28.090617335049799</v>
      </c>
      <c r="H2140" s="20">
        <v>28.683794908402401</v>
      </c>
      <c r="I2140" s="20">
        <v>27.167141653631301</v>
      </c>
      <c r="J2140" s="20">
        <v>27.0999693600168</v>
      </c>
      <c r="K2140" s="20">
        <v>26.0926168581322</v>
      </c>
      <c r="L2140" s="20">
        <v>25.834124922059701</v>
      </c>
      <c r="M2140" s="51">
        <v>26.123711260133302</v>
      </c>
    </row>
    <row r="2141" spans="1:13" x14ac:dyDescent="0.35">
      <c r="A2141" s="19" t="str">
        <f>B3&amp;C2120&amp;D2141</f>
        <v>DISTRIBUCION VOLUMEN X CRITERIO (Consumiciones).Resto productos Ing.DE 50 A 59 AÑOS</v>
      </c>
      <c r="B2141" s="19">
        <v>0</v>
      </c>
      <c r="C2141" s="19">
        <v>0</v>
      </c>
      <c r="D2141" s="19" t="s">
        <v>43</v>
      </c>
      <c r="E2141" s="20">
        <v>25.474804086137201</v>
      </c>
      <c r="F2141" s="20">
        <v>24.9877154371286</v>
      </c>
      <c r="G2141" s="20">
        <v>24.237514278729599</v>
      </c>
      <c r="H2141" s="20">
        <v>24.495311741250401</v>
      </c>
      <c r="I2141" s="20">
        <v>24.675811528480601</v>
      </c>
      <c r="J2141" s="20">
        <v>25.934711176650801</v>
      </c>
      <c r="K2141" s="20">
        <v>27.0982365237811</v>
      </c>
      <c r="L2141" s="20">
        <v>29.3627262315736</v>
      </c>
      <c r="M2141" s="51">
        <v>27.673456953402301</v>
      </c>
    </row>
    <row r="2142" spans="1:13" x14ac:dyDescent="0.35">
      <c r="A2142" s="19" t="str">
        <f>B3&amp;C2120&amp;D2142</f>
        <v>DISTRIBUCION VOLUMEN X CRITERIO (Consumiciones).Resto productos Ing.DE 60 A 75 AÑOS</v>
      </c>
      <c r="B2142" s="19">
        <v>0</v>
      </c>
      <c r="C2142" s="19">
        <v>0</v>
      </c>
      <c r="D2142" s="19" t="s">
        <v>44</v>
      </c>
      <c r="E2142" s="20">
        <v>29.921487908758699</v>
      </c>
      <c r="F2142" s="20">
        <v>27.834925448870401</v>
      </c>
      <c r="G2142" s="20">
        <v>29.5338616124601</v>
      </c>
      <c r="H2142" s="20">
        <v>30.027763437862401</v>
      </c>
      <c r="I2142" s="20">
        <v>30.888528247157101</v>
      </c>
      <c r="J2142" s="20">
        <v>28.371890909584899</v>
      </c>
      <c r="K2142" s="20">
        <v>31.462098216450201</v>
      </c>
      <c r="L2142" s="20">
        <v>30.990874112825999</v>
      </c>
      <c r="M2142" s="51">
        <v>30.106426083193099</v>
      </c>
    </row>
    <row r="2143" spans="1:13" x14ac:dyDescent="0.35">
      <c r="A2143" s="19" t="str">
        <f>B3&amp;C2120&amp;D2143</f>
        <v>DISTRIBUCION VOLUMEN X CRITERIO (Consumiciones).Resto productos Ing.NIVEL ALTO</v>
      </c>
      <c r="B2143" s="19">
        <v>0</v>
      </c>
      <c r="C2143" s="19">
        <v>0</v>
      </c>
      <c r="D2143" s="19" t="s">
        <v>256</v>
      </c>
      <c r="E2143" s="20">
        <v>25.484717501078102</v>
      </c>
      <c r="F2143" s="20">
        <v>24.601206034894801</v>
      </c>
      <c r="G2143" s="20">
        <v>25.993361914759699</v>
      </c>
      <c r="H2143" s="20">
        <v>25.164336451690499</v>
      </c>
      <c r="I2143" s="20">
        <v>24.926676824282598</v>
      </c>
      <c r="J2143" s="20">
        <v>24.026679425779498</v>
      </c>
      <c r="K2143" s="20">
        <v>25.3568813496092</v>
      </c>
      <c r="L2143" s="20">
        <v>23.0482288104761</v>
      </c>
      <c r="M2143" s="51">
        <v>26.903309072754499</v>
      </c>
    </row>
    <row r="2144" spans="1:13" x14ac:dyDescent="0.35">
      <c r="A2144" s="19" t="str">
        <f>B3&amp;C2120&amp;D2144</f>
        <v>DISTRIBUCION VOLUMEN X CRITERIO (Consumiciones).Resto productos Ing.NIVEL MEDIO ALTO</v>
      </c>
      <c r="B2144" s="19">
        <v>0</v>
      </c>
      <c r="C2144" s="19">
        <v>0</v>
      </c>
      <c r="D2144" s="19" t="s">
        <v>257</v>
      </c>
      <c r="E2144" s="20">
        <v>15.210217196456099</v>
      </c>
      <c r="F2144" s="20">
        <v>15.1522088021666</v>
      </c>
      <c r="G2144" s="20">
        <v>14.701395579736699</v>
      </c>
      <c r="H2144" s="20">
        <v>14.3960012316158</v>
      </c>
      <c r="I2144" s="20">
        <v>14.0960785662649</v>
      </c>
      <c r="J2144" s="20">
        <v>14.9664122390885</v>
      </c>
      <c r="K2144" s="20">
        <v>14.4825519217638</v>
      </c>
      <c r="L2144" s="20">
        <v>15.0384232488439</v>
      </c>
      <c r="M2144" s="51">
        <v>15.937474244620301</v>
      </c>
    </row>
    <row r="2145" spans="1:13" x14ac:dyDescent="0.35">
      <c r="A2145" s="19" t="str">
        <f>B3&amp;C2120&amp;D2145</f>
        <v>DISTRIBUCION VOLUMEN X CRITERIO (Consumiciones).Resto productos Ing.NIVEL MEDIO</v>
      </c>
      <c r="B2145" s="19">
        <v>0</v>
      </c>
      <c r="C2145" s="19">
        <v>0</v>
      </c>
      <c r="D2145" s="19" t="s">
        <v>258</v>
      </c>
      <c r="E2145" s="20">
        <v>24.489820108155399</v>
      </c>
      <c r="F2145" s="20">
        <v>25.4584201178893</v>
      </c>
      <c r="G2145" s="20">
        <v>24.622707040797</v>
      </c>
      <c r="H2145" s="20">
        <v>24.956021819819501</v>
      </c>
      <c r="I2145" s="20">
        <v>27.743915298565099</v>
      </c>
      <c r="J2145" s="20">
        <v>27.766526346612199</v>
      </c>
      <c r="K2145" s="20">
        <v>25.848781983717</v>
      </c>
      <c r="L2145" s="20">
        <v>27.606346825826702</v>
      </c>
      <c r="M2145" s="51">
        <v>25.483812784333999</v>
      </c>
    </row>
    <row r="2146" spans="1:13" x14ac:dyDescent="0.35">
      <c r="A2146" s="19" t="str">
        <f>B3&amp;C2120&amp;D2146</f>
        <v>DISTRIBUCION VOLUMEN X CRITERIO (Consumiciones).Resto productos Ing.NIVEL MEDIO BAJO</v>
      </c>
      <c r="B2146" s="19">
        <v>0</v>
      </c>
      <c r="C2146" s="19">
        <v>0</v>
      </c>
      <c r="D2146" s="19" t="s">
        <v>259</v>
      </c>
      <c r="E2146" s="20">
        <v>14.893466348374201</v>
      </c>
      <c r="F2146" s="20">
        <v>15.1048170591394</v>
      </c>
      <c r="G2146" s="20">
        <v>15.211784742720299</v>
      </c>
      <c r="H2146" s="20">
        <v>13.5003102017307</v>
      </c>
      <c r="I2146" s="20">
        <v>14.531461354632</v>
      </c>
      <c r="J2146" s="20">
        <v>15.3258267890052</v>
      </c>
      <c r="K2146" s="20">
        <v>15.6703899486519</v>
      </c>
      <c r="L2146" s="20">
        <v>14.383306563596401</v>
      </c>
      <c r="M2146" s="51">
        <v>13.390335696967</v>
      </c>
    </row>
    <row r="2147" spans="1:13" x14ac:dyDescent="0.35">
      <c r="A2147" s="19" t="str">
        <f>B3&amp;C2120&amp;D2147</f>
        <v>DISTRIBUCION VOLUMEN X CRITERIO (Consumiciones).Resto productos Ing.HOMBRE</v>
      </c>
      <c r="B2147" s="19">
        <v>0</v>
      </c>
      <c r="C2147" s="19">
        <v>0</v>
      </c>
      <c r="D2147" s="19" t="s">
        <v>21</v>
      </c>
      <c r="E2147" s="20">
        <v>48.314105259346803</v>
      </c>
      <c r="F2147" s="20">
        <v>47.046394581103499</v>
      </c>
      <c r="G2147" s="20">
        <v>47.111616993048003</v>
      </c>
      <c r="H2147" s="20">
        <v>48.538160940317198</v>
      </c>
      <c r="I2147" s="20">
        <v>49.746732514483597</v>
      </c>
      <c r="J2147" s="20">
        <v>48.645063717580904</v>
      </c>
      <c r="K2147" s="20">
        <v>48.294752497843596</v>
      </c>
      <c r="L2147" s="20">
        <v>48.134550976169301</v>
      </c>
      <c r="M2147" s="51">
        <v>48.564084994155301</v>
      </c>
    </row>
    <row r="2148" spans="1:13" x14ac:dyDescent="0.35">
      <c r="A2148" s="19" t="str">
        <f>B3&amp;C2120&amp;D2148</f>
        <v>DISTRIBUCION VOLUMEN X CRITERIO (Consumiciones).Resto productos Ing.MUJER</v>
      </c>
      <c r="B2148" s="19">
        <v>0</v>
      </c>
      <c r="C2148" s="19">
        <v>0</v>
      </c>
      <c r="D2148" s="19" t="s">
        <v>22</v>
      </c>
      <c r="E2148" s="20">
        <v>51.685894740653197</v>
      </c>
      <c r="F2148" s="20">
        <v>52.953605418896501</v>
      </c>
      <c r="G2148" s="20">
        <v>52.888383006951898</v>
      </c>
      <c r="H2148" s="20">
        <v>51.461839059682802</v>
      </c>
      <c r="I2148" s="20">
        <v>50.253267485516403</v>
      </c>
      <c r="J2148" s="20">
        <v>51.354906095243599</v>
      </c>
      <c r="K2148" s="20">
        <v>51.705247502156404</v>
      </c>
      <c r="L2148" s="20">
        <v>51.865449023830699</v>
      </c>
      <c r="M2148" s="51">
        <v>51.4358934306576</v>
      </c>
    </row>
    <row r="2149" spans="1:13" x14ac:dyDescent="0.35">
      <c r="A2149" s="19" t="str">
        <f>B3&amp;C2149&amp;D2149</f>
        <v>DISTRIBUCION VOLUMEN X CRITERIO (Consumiciones)Platos Base HuevosT.ESPAÑA</v>
      </c>
      <c r="B2149" s="19">
        <v>0</v>
      </c>
      <c r="C2149" s="19" t="s">
        <v>254</v>
      </c>
      <c r="D2149" s="19" t="s">
        <v>36</v>
      </c>
      <c r="E2149" s="20">
        <v>100</v>
      </c>
      <c r="F2149" s="20">
        <v>100</v>
      </c>
      <c r="G2149" s="20">
        <v>100</v>
      </c>
      <c r="H2149" s="20">
        <v>100</v>
      </c>
      <c r="I2149" s="20">
        <v>100</v>
      </c>
      <c r="J2149" s="20">
        <v>100</v>
      </c>
      <c r="K2149" s="20">
        <v>100</v>
      </c>
      <c r="L2149" s="20">
        <v>100</v>
      </c>
      <c r="M2149" s="51">
        <v>100</v>
      </c>
    </row>
    <row r="2150" spans="1:13" x14ac:dyDescent="0.35">
      <c r="A2150" s="19" t="str">
        <f>B3&amp;C2149&amp;D2150</f>
        <v>DISTRIBUCION VOLUMEN X CRITERIO (Consumiciones)Platos Base HuevosBCN AM</v>
      </c>
      <c r="B2150" s="19">
        <v>0</v>
      </c>
      <c r="C2150" s="19">
        <v>0</v>
      </c>
      <c r="D2150" s="19" t="s">
        <v>1</v>
      </c>
      <c r="E2150" s="20">
        <v>8.1608265947888601</v>
      </c>
      <c r="F2150" s="20">
        <v>7.3736726259064804</v>
      </c>
      <c r="G2150" s="20">
        <v>6.6526897831274301</v>
      </c>
      <c r="H2150" s="20">
        <v>7.12730484660492</v>
      </c>
      <c r="I2150" s="20">
        <v>8.9985217684566194</v>
      </c>
      <c r="J2150" s="20">
        <v>7.1425893323059402</v>
      </c>
      <c r="K2150" s="20">
        <v>6.6915480492226997</v>
      </c>
      <c r="L2150" s="20">
        <v>8.9659126435954999</v>
      </c>
      <c r="M2150" s="51">
        <v>8.6289571591213594</v>
      </c>
    </row>
    <row r="2151" spans="1:13" x14ac:dyDescent="0.35">
      <c r="A2151" s="19" t="str">
        <f>B3&amp;C2149&amp;D2151</f>
        <v>DISTRIBUCION VOLUMEN X CRITERIO (Consumiciones)Platos Base HuevosREST.CAT ARAGON</v>
      </c>
      <c r="B2151" s="19">
        <v>0</v>
      </c>
      <c r="C2151" s="19">
        <v>0</v>
      </c>
      <c r="D2151" s="19" t="s">
        <v>2</v>
      </c>
      <c r="E2151" s="20">
        <v>10.705867252561401</v>
      </c>
      <c r="F2151" s="20">
        <v>11.062510411502</v>
      </c>
      <c r="G2151" s="20">
        <v>8.9238082374510093</v>
      </c>
      <c r="H2151" s="20">
        <v>13.037345442347601</v>
      </c>
      <c r="I2151" s="20">
        <v>10.917969180921</v>
      </c>
      <c r="J2151" s="20">
        <v>8.2549722261508194</v>
      </c>
      <c r="K2151" s="20">
        <v>9.73267075143516</v>
      </c>
      <c r="L2151" s="20">
        <v>12.839527629367</v>
      </c>
      <c r="M2151" s="51">
        <v>11.869745193225899</v>
      </c>
    </row>
    <row r="2152" spans="1:13" x14ac:dyDescent="0.35">
      <c r="A2152" s="19" t="str">
        <f>B3&amp;C2149&amp;D2152</f>
        <v>DISTRIBUCION VOLUMEN X CRITERIO (Consumiciones)Platos Base HuevosLEVANTE</v>
      </c>
      <c r="B2152" s="19">
        <v>0</v>
      </c>
      <c r="C2152" s="19">
        <v>0</v>
      </c>
      <c r="D2152" s="19" t="s">
        <v>3</v>
      </c>
      <c r="E2152" s="20">
        <v>16.253678830022601</v>
      </c>
      <c r="F2152" s="20">
        <v>15.891160499279</v>
      </c>
      <c r="G2152" s="20">
        <v>19.375526789986601</v>
      </c>
      <c r="H2152" s="20">
        <v>16.822067525954701</v>
      </c>
      <c r="I2152" s="20">
        <v>16.785200979604198</v>
      </c>
      <c r="J2152" s="20">
        <v>17.390506659383899</v>
      </c>
      <c r="K2152" s="20">
        <v>18.403173976274498</v>
      </c>
      <c r="L2152" s="20">
        <v>16.4423275730326</v>
      </c>
      <c r="M2152" s="51">
        <v>15.6926092563065</v>
      </c>
    </row>
    <row r="2153" spans="1:13" x14ac:dyDescent="0.35">
      <c r="A2153" s="19" t="str">
        <f>B3&amp;C2149&amp;D2153</f>
        <v>DISTRIBUCION VOLUMEN X CRITERIO (Consumiciones)Platos Base HuevosANDALUCIA</v>
      </c>
      <c r="B2153" s="19">
        <v>0</v>
      </c>
      <c r="C2153" s="19">
        <v>0</v>
      </c>
      <c r="D2153" s="19" t="s">
        <v>4</v>
      </c>
      <c r="E2153" s="20">
        <v>17.868030230960301</v>
      </c>
      <c r="F2153" s="20">
        <v>18.649368212809598</v>
      </c>
      <c r="G2153" s="20">
        <v>17.4658378329705</v>
      </c>
      <c r="H2153" s="20">
        <v>16.000213322392899</v>
      </c>
      <c r="I2153" s="20">
        <v>15.5540216408055</v>
      </c>
      <c r="J2153" s="20">
        <v>18.2541441314027</v>
      </c>
      <c r="K2153" s="20">
        <v>17.361164327440601</v>
      </c>
      <c r="L2153" s="20">
        <v>16.056845888232001</v>
      </c>
      <c r="M2153" s="51">
        <v>15.410739163198601</v>
      </c>
    </row>
    <row r="2154" spans="1:13" x14ac:dyDescent="0.35">
      <c r="A2154" s="19" t="str">
        <f>B3&amp;C2149&amp;D2154</f>
        <v>DISTRIBUCION VOLUMEN X CRITERIO (Consumiciones)Platos Base HuevosMDD AM</v>
      </c>
      <c r="B2154" s="19">
        <v>0</v>
      </c>
      <c r="C2154" s="19">
        <v>0</v>
      </c>
      <c r="D2154" s="19" t="s">
        <v>5</v>
      </c>
      <c r="E2154" s="20">
        <v>14.708706123959001</v>
      </c>
      <c r="F2154" s="20">
        <v>17.3946257428514</v>
      </c>
      <c r="G2154" s="20">
        <v>12.0431755764195</v>
      </c>
      <c r="H2154" s="20">
        <v>16.610188437168802</v>
      </c>
      <c r="I2154" s="20">
        <v>14.8444311014874</v>
      </c>
      <c r="J2154" s="20">
        <v>14.291140166496801</v>
      </c>
      <c r="K2154" s="20">
        <v>14.748208633087501</v>
      </c>
      <c r="L2154" s="20">
        <v>17.081594106054698</v>
      </c>
      <c r="M2154" s="51">
        <v>16.767162185970001</v>
      </c>
    </row>
    <row r="2155" spans="1:13" x14ac:dyDescent="0.35">
      <c r="A2155" s="19" t="str">
        <f>B3&amp;C2149&amp;D2155</f>
        <v>DISTRIBUCION VOLUMEN X CRITERIO (Consumiciones)Platos Base HuevosRTO CENTRO</v>
      </c>
      <c r="B2155" s="19">
        <v>0</v>
      </c>
      <c r="C2155" s="19">
        <v>0</v>
      </c>
      <c r="D2155" s="19" t="s">
        <v>6</v>
      </c>
      <c r="E2155" s="20">
        <v>13.196969353779201</v>
      </c>
      <c r="F2155" s="20">
        <v>11.983749678414</v>
      </c>
      <c r="G2155" s="20">
        <v>16.513966936697301</v>
      </c>
      <c r="H2155" s="20">
        <v>14.5915178144159</v>
      </c>
      <c r="I2155" s="20">
        <v>13.0982740307182</v>
      </c>
      <c r="J2155" s="20">
        <v>13.6414222941833</v>
      </c>
      <c r="K2155" s="20">
        <v>11.5665271018719</v>
      </c>
      <c r="L2155" s="20">
        <v>9.7366722501730507</v>
      </c>
      <c r="M2155" s="51">
        <v>10.1777695857447</v>
      </c>
    </row>
    <row r="2156" spans="1:13" x14ac:dyDescent="0.35">
      <c r="A2156" s="19" t="str">
        <f>B3&amp;C2149&amp;D2156</f>
        <v>DISTRIBUCION VOLUMEN X CRITERIO (Consumiciones)Platos Base HuevosNORTE-CENTRO</v>
      </c>
      <c r="B2156" s="19">
        <v>0</v>
      </c>
      <c r="C2156" s="19">
        <v>0</v>
      </c>
      <c r="D2156" s="19" t="s">
        <v>7</v>
      </c>
      <c r="E2156" s="20">
        <v>12.519332261206401</v>
      </c>
      <c r="F2156" s="20">
        <v>11.3715188619452</v>
      </c>
      <c r="G2156" s="20">
        <v>12.632740606254799</v>
      </c>
      <c r="H2156" s="20">
        <v>8.9542248428257203</v>
      </c>
      <c r="I2156" s="20">
        <v>11.335947817480999</v>
      </c>
      <c r="J2156" s="20">
        <v>13.5704929065736</v>
      </c>
      <c r="K2156" s="20">
        <v>12.2952738566115</v>
      </c>
      <c r="L2156" s="20">
        <v>12.2160027887567</v>
      </c>
      <c r="M2156" s="51">
        <v>13.059554106651399</v>
      </c>
    </row>
    <row r="2157" spans="1:13" x14ac:dyDescent="0.35">
      <c r="A2157" s="19" t="str">
        <f>B3&amp;C2149&amp;D2157</f>
        <v>DISTRIBUCION VOLUMEN X CRITERIO (Consumiciones)Platos Base HuevosNOROESTE</v>
      </c>
      <c r="B2157" s="19">
        <v>0</v>
      </c>
      <c r="C2157" s="19">
        <v>0</v>
      </c>
      <c r="D2157" s="19" t="s">
        <v>8</v>
      </c>
      <c r="E2157" s="20">
        <v>6.5865561318867201</v>
      </c>
      <c r="F2157" s="20">
        <v>6.2733712960927699</v>
      </c>
      <c r="G2157" s="20">
        <v>6.3922374845169596</v>
      </c>
      <c r="H2157" s="20">
        <v>6.8571510753485603</v>
      </c>
      <c r="I2157" s="20">
        <v>8.4655940820308206</v>
      </c>
      <c r="J2157" s="20">
        <v>7.4547547171651702</v>
      </c>
      <c r="K2157" s="20">
        <v>9.2014301461640908</v>
      </c>
      <c r="L2157" s="20">
        <v>6.6611460871007004</v>
      </c>
      <c r="M2157" s="51">
        <v>8.3934485449024603</v>
      </c>
    </row>
    <row r="2158" spans="1:13" x14ac:dyDescent="0.35">
      <c r="A2158" s="19" t="str">
        <f>B3&amp;C2149&amp;D2158</f>
        <v>DISTRIBUCION VOLUMEN X CRITERIO (Consumiciones)Platos Base Huevos&lt;2MIL</v>
      </c>
      <c r="B2158" s="19">
        <v>0</v>
      </c>
      <c r="C2158" s="19">
        <v>0</v>
      </c>
      <c r="D2158" s="19" t="s">
        <v>9</v>
      </c>
      <c r="E2158" s="20">
        <v>3.8853828323782298</v>
      </c>
      <c r="F2158" s="20">
        <v>3.85834147360826</v>
      </c>
      <c r="G2158" s="20">
        <v>5.7932753065983196</v>
      </c>
      <c r="H2158" s="20">
        <v>4.9033482710189302</v>
      </c>
      <c r="I2158" s="20">
        <v>4.7357621717711398</v>
      </c>
      <c r="J2158" s="20">
        <v>4.0838989704899804</v>
      </c>
      <c r="K2158" s="20">
        <v>5.4834511718305903</v>
      </c>
      <c r="L2158" s="20">
        <v>5.8253371329144201</v>
      </c>
      <c r="M2158" s="51">
        <v>3.9387625785954001</v>
      </c>
    </row>
    <row r="2159" spans="1:13" x14ac:dyDescent="0.35">
      <c r="A2159" s="19" t="str">
        <f>B3&amp;C2149&amp;D2159</f>
        <v>DISTRIBUCION VOLUMEN X CRITERIO (Consumiciones)Platos Base Huevos2-5MIL</v>
      </c>
      <c r="B2159" s="19">
        <v>0</v>
      </c>
      <c r="C2159" s="19">
        <v>0</v>
      </c>
      <c r="D2159" s="19" t="s">
        <v>10</v>
      </c>
      <c r="E2159" s="20">
        <v>4.5626952667859602</v>
      </c>
      <c r="F2159" s="20">
        <v>6.28969455979923</v>
      </c>
      <c r="G2159" s="20">
        <v>5.7861732614229</v>
      </c>
      <c r="H2159" s="20">
        <v>4.8186201787629397</v>
      </c>
      <c r="I2159" s="20">
        <v>6.5817487258526599</v>
      </c>
      <c r="J2159" s="20">
        <v>6.5312613082726596</v>
      </c>
      <c r="K2159" s="20">
        <v>5.6509594518236197</v>
      </c>
      <c r="L2159" s="20">
        <v>4.8178028952328402</v>
      </c>
      <c r="M2159" s="51">
        <v>4.7286976295908101</v>
      </c>
    </row>
    <row r="2160" spans="1:13" x14ac:dyDescent="0.35">
      <c r="A2160" s="19" t="str">
        <f>B3&amp;C2149&amp;D2160</f>
        <v>DISTRIBUCION VOLUMEN X CRITERIO (Consumiciones)Platos Base Huevos5-10MIL</v>
      </c>
      <c r="B2160" s="19">
        <v>0</v>
      </c>
      <c r="C2160" s="19">
        <v>0</v>
      </c>
      <c r="D2160" s="19" t="s">
        <v>11</v>
      </c>
      <c r="E2160" s="20">
        <v>7.7685413788156801</v>
      </c>
      <c r="F2160" s="20">
        <v>8.3210616429916904</v>
      </c>
      <c r="G2160" s="20">
        <v>7.7575588146296104</v>
      </c>
      <c r="H2160" s="20">
        <v>8.2777093146649605</v>
      </c>
      <c r="I2160" s="20">
        <v>7.9917877776411999</v>
      </c>
      <c r="J2160" s="20">
        <v>8.1926758969807203</v>
      </c>
      <c r="K2160" s="20">
        <v>6.2933810161002004</v>
      </c>
      <c r="L2160" s="20">
        <v>8.7124703969283708</v>
      </c>
      <c r="M2160" s="51">
        <v>6.8501376113512</v>
      </c>
    </row>
    <row r="2161" spans="1:13" x14ac:dyDescent="0.35">
      <c r="A2161" s="19" t="str">
        <f>B3&amp;C2149&amp;D2161</f>
        <v>DISTRIBUCION VOLUMEN X CRITERIO (Consumiciones)Platos Base Huevos10-30MIL</v>
      </c>
      <c r="B2161" s="19">
        <v>0</v>
      </c>
      <c r="C2161" s="19">
        <v>0</v>
      </c>
      <c r="D2161" s="19" t="s">
        <v>12</v>
      </c>
      <c r="E2161" s="20">
        <v>15.550703300187999</v>
      </c>
      <c r="F2161" s="20">
        <v>15.6110726138809</v>
      </c>
      <c r="G2161" s="20">
        <v>15.4648892183562</v>
      </c>
      <c r="H2161" s="20">
        <v>15.1438119462792</v>
      </c>
      <c r="I2161" s="20">
        <v>15.6510049768179</v>
      </c>
      <c r="J2161" s="20">
        <v>17.8612039073587</v>
      </c>
      <c r="K2161" s="20">
        <v>17.751206104247501</v>
      </c>
      <c r="L2161" s="20">
        <v>16.3147259736926</v>
      </c>
      <c r="M2161" s="51">
        <v>17.332627140600501</v>
      </c>
    </row>
    <row r="2162" spans="1:13" x14ac:dyDescent="0.35">
      <c r="A2162" s="19" t="str">
        <f>B3&amp;C2149&amp;D2162</f>
        <v>DISTRIBUCION VOLUMEN X CRITERIO (Consumiciones)Platos Base Huevos30-100MIL</v>
      </c>
      <c r="B2162" s="19">
        <v>0</v>
      </c>
      <c r="C2162" s="19">
        <v>0</v>
      </c>
      <c r="D2162" s="19" t="s">
        <v>13</v>
      </c>
      <c r="E2162" s="20">
        <v>24.685594992714101</v>
      </c>
      <c r="F2162" s="20">
        <v>21.4167626906968</v>
      </c>
      <c r="G2162" s="20">
        <v>22.567897666889699</v>
      </c>
      <c r="H2162" s="20">
        <v>19.888392672068701</v>
      </c>
      <c r="I2162" s="20">
        <v>22.4161206035219</v>
      </c>
      <c r="J2162" s="20">
        <v>22.415734775590199</v>
      </c>
      <c r="K2162" s="20">
        <v>21.984876223262098</v>
      </c>
      <c r="L2162" s="20">
        <v>17.5456643923117</v>
      </c>
      <c r="M2162" s="51">
        <v>23.186091408284501</v>
      </c>
    </row>
    <row r="2163" spans="1:13" x14ac:dyDescent="0.35">
      <c r="A2163" s="19" t="str">
        <f>B3&amp;C2149&amp;D2163</f>
        <v>DISTRIBUCION VOLUMEN X CRITERIO (Consumiciones)Platos Base Huevos100-200MIL</v>
      </c>
      <c r="B2163" s="19">
        <v>0</v>
      </c>
      <c r="C2163" s="19">
        <v>0</v>
      </c>
      <c r="D2163" s="19" t="s">
        <v>14</v>
      </c>
      <c r="E2163" s="20">
        <v>12.2718596872711</v>
      </c>
      <c r="F2163" s="20">
        <v>9.6537368544006306</v>
      </c>
      <c r="G2163" s="20">
        <v>10.495268967842399</v>
      </c>
      <c r="H2163" s="20">
        <v>10.241184303689201</v>
      </c>
      <c r="I2163" s="20">
        <v>10.1007104336671</v>
      </c>
      <c r="J2163" s="20">
        <v>9.2092992406692993</v>
      </c>
      <c r="K2163" s="20">
        <v>11.436611421800899</v>
      </c>
      <c r="L2163" s="20">
        <v>12.0640395220359</v>
      </c>
      <c r="M2163" s="51">
        <v>11.8305196660611</v>
      </c>
    </row>
    <row r="2164" spans="1:13" x14ac:dyDescent="0.35">
      <c r="A2164" s="19" t="str">
        <f>B3&amp;C2149&amp;D2164</f>
        <v>DISTRIBUCION VOLUMEN X CRITERIO (Consumiciones)Platos Base Huevos200-500MIL</v>
      </c>
      <c r="B2164" s="19">
        <v>0</v>
      </c>
      <c r="C2164" s="19">
        <v>0</v>
      </c>
      <c r="D2164" s="19" t="s">
        <v>15</v>
      </c>
      <c r="E2164" s="20">
        <v>12.4424713281539</v>
      </c>
      <c r="F2164" s="20">
        <v>13.7129412135795</v>
      </c>
      <c r="G2164" s="20">
        <v>15.806065898351701</v>
      </c>
      <c r="H2164" s="20">
        <v>17.881237773499699</v>
      </c>
      <c r="I2164" s="20">
        <v>15.306378458793899</v>
      </c>
      <c r="J2164" s="20">
        <v>13.4461616491668</v>
      </c>
      <c r="K2164" s="20">
        <v>13.2506309468371</v>
      </c>
      <c r="L2164" s="20">
        <v>13.2385335854401</v>
      </c>
      <c r="M2164" s="51">
        <v>14.276996326909501</v>
      </c>
    </row>
    <row r="2165" spans="1:13" x14ac:dyDescent="0.35">
      <c r="A2165" s="19" t="str">
        <f>B3&amp;C2149&amp;D2165</f>
        <v>DISTRIBUCION VOLUMEN X CRITERIO (Consumiciones)Platos Base Huevos&gt;500MIL</v>
      </c>
      <c r="B2165" s="19">
        <v>0</v>
      </c>
      <c r="C2165" s="19">
        <v>0</v>
      </c>
      <c r="D2165" s="19" t="s">
        <v>16</v>
      </c>
      <c r="E2165" s="20">
        <v>18.832710442667601</v>
      </c>
      <c r="F2165" s="20">
        <v>21.1363790939997</v>
      </c>
      <c r="G2165" s="20">
        <v>16.3288719129452</v>
      </c>
      <c r="H2165" s="20">
        <v>18.845702705355801</v>
      </c>
      <c r="I2165" s="20">
        <v>17.216449029378701</v>
      </c>
      <c r="J2165" s="20">
        <v>18.2597915620169</v>
      </c>
      <c r="K2165" s="20">
        <v>18.148879453575201</v>
      </c>
      <c r="L2165" s="20">
        <v>21.481467053816399</v>
      </c>
      <c r="M2165" s="51">
        <v>17.856142470312498</v>
      </c>
    </row>
    <row r="2166" spans="1:13" x14ac:dyDescent="0.35">
      <c r="A2166" s="19" t="str">
        <f>B3&amp;C2149&amp;D2166</f>
        <v>DISTRIBUCION VOLUMEN X CRITERIO (Consumiciones)Platos Base HuevosDE 15 A 19 AÑOS</v>
      </c>
      <c r="B2166" s="19">
        <v>0</v>
      </c>
      <c r="C2166" s="19">
        <v>0</v>
      </c>
      <c r="D2166" s="19" t="s">
        <v>39</v>
      </c>
      <c r="E2166" s="20">
        <v>1.7343133479807</v>
      </c>
      <c r="F2166" s="20">
        <v>2.9143373651926101</v>
      </c>
      <c r="G2166" s="20">
        <v>7.3891131290984902</v>
      </c>
      <c r="H2166" s="20">
        <v>5.14727382887388</v>
      </c>
      <c r="I2166" s="20">
        <v>5.7685251724866102</v>
      </c>
      <c r="J2166" s="20">
        <v>4.6611122219567003</v>
      </c>
      <c r="K2166" s="20">
        <v>0.942772574507306</v>
      </c>
      <c r="L2166" s="20">
        <v>1.6900274980198</v>
      </c>
      <c r="M2166" s="51">
        <v>1.0329016230589001</v>
      </c>
    </row>
    <row r="2167" spans="1:13" x14ac:dyDescent="0.35">
      <c r="A2167" s="19" t="str">
        <f>B3&amp;C2149&amp;D2167</f>
        <v>DISTRIBUCION VOLUMEN X CRITERIO (Consumiciones)Platos Base HuevosDE 20 A 24 AÑOS</v>
      </c>
      <c r="B2167" s="19">
        <v>0</v>
      </c>
      <c r="C2167" s="19">
        <v>0</v>
      </c>
      <c r="D2167" s="19" t="s">
        <v>40</v>
      </c>
      <c r="E2167" s="20">
        <v>3.08839007301034</v>
      </c>
      <c r="F2167" s="20">
        <v>2.5898168857066</v>
      </c>
      <c r="G2167" s="20">
        <v>3.1151299842839899</v>
      </c>
      <c r="H2167" s="20">
        <v>2.10555138771642</v>
      </c>
      <c r="I2167" s="20">
        <v>3.6714173372290602</v>
      </c>
      <c r="J2167" s="20">
        <v>3.0997137269628201</v>
      </c>
      <c r="K2167" s="20">
        <v>4.7825296568171298</v>
      </c>
      <c r="L2167" s="20">
        <v>2.6037028935348201</v>
      </c>
      <c r="M2167" s="51">
        <v>3.24337962819027</v>
      </c>
    </row>
    <row r="2168" spans="1:13" x14ac:dyDescent="0.35">
      <c r="A2168" s="19" t="str">
        <f>B3&amp;C2149&amp;D2168</f>
        <v>DISTRIBUCION VOLUMEN X CRITERIO (Consumiciones)Platos Base HuevosDE 25 A 34 AÑOS</v>
      </c>
      <c r="B2168" s="19">
        <v>0</v>
      </c>
      <c r="C2168" s="19">
        <v>0</v>
      </c>
      <c r="D2168" s="19" t="s">
        <v>41</v>
      </c>
      <c r="E2168" s="20">
        <v>10.298655311181101</v>
      </c>
      <c r="F2168" s="20">
        <v>13.0435789741381</v>
      </c>
      <c r="G2168" s="20">
        <v>10.3526448652831</v>
      </c>
      <c r="H2168" s="20">
        <v>11.080542408010601</v>
      </c>
      <c r="I2168" s="20">
        <v>10.555195715965199</v>
      </c>
      <c r="J2168" s="20">
        <v>10.305019775760901</v>
      </c>
      <c r="K2168" s="20">
        <v>8.8764535777233</v>
      </c>
      <c r="L2168" s="20">
        <v>8.4430876890176698</v>
      </c>
      <c r="M2168" s="51">
        <v>9.5741450552444096</v>
      </c>
    </row>
    <row r="2169" spans="1:13" x14ac:dyDescent="0.35">
      <c r="A2169" s="19" t="str">
        <f>B3&amp;C2149&amp;D2169</f>
        <v>DISTRIBUCION VOLUMEN X CRITERIO (Consumiciones)Platos Base HuevosDE 35 A 49 AÑOS</v>
      </c>
      <c r="B2169" s="19">
        <v>0</v>
      </c>
      <c r="C2169" s="19">
        <v>0</v>
      </c>
      <c r="D2169" s="19" t="s">
        <v>42</v>
      </c>
      <c r="E2169" s="20">
        <v>28.957937892137998</v>
      </c>
      <c r="F2169" s="20">
        <v>27.433876489275999</v>
      </c>
      <c r="G2169" s="20">
        <v>25.672642101108099</v>
      </c>
      <c r="H2169" s="20">
        <v>27.665355307177599</v>
      </c>
      <c r="I2169" s="20">
        <v>24.9713415345241</v>
      </c>
      <c r="J2169" s="20">
        <v>26.265838897044102</v>
      </c>
      <c r="K2169" s="20">
        <v>25.141768301668801</v>
      </c>
      <c r="L2169" s="20">
        <v>25.659278259384301</v>
      </c>
      <c r="M2169" s="51">
        <v>24.8179666090757</v>
      </c>
    </row>
    <row r="2170" spans="1:13" x14ac:dyDescent="0.35">
      <c r="A2170" s="19" t="str">
        <f>B3&amp;C2149&amp;D2170</f>
        <v>DISTRIBUCION VOLUMEN X CRITERIO (Consumiciones)Platos Base HuevosDE 50 A 59 AÑOS</v>
      </c>
      <c r="B2170" s="19">
        <v>0</v>
      </c>
      <c r="C2170" s="19">
        <v>0</v>
      </c>
      <c r="D2170" s="19" t="s">
        <v>43</v>
      </c>
      <c r="E2170" s="20">
        <v>26.414354421013702</v>
      </c>
      <c r="F2170" s="20">
        <v>26.510163104495501</v>
      </c>
      <c r="G2170" s="20">
        <v>24.832395712596998</v>
      </c>
      <c r="H2170" s="20">
        <v>26.2687999315403</v>
      </c>
      <c r="I2170" s="20">
        <v>25.460040470134398</v>
      </c>
      <c r="J2170" s="20">
        <v>26.380874815288099</v>
      </c>
      <c r="K2170" s="20">
        <v>28.431302373640101</v>
      </c>
      <c r="L2170" s="20">
        <v>29.522675128825199</v>
      </c>
      <c r="M2170" s="51">
        <v>28.7301707150609</v>
      </c>
    </row>
    <row r="2171" spans="1:13" x14ac:dyDescent="0.35">
      <c r="A2171" s="19" t="str">
        <f>B3&amp;C2149&amp;D2171</f>
        <v>DISTRIBUCION VOLUMEN X CRITERIO (Consumiciones)Platos Base HuevosDE 60 A 75 AÑOS</v>
      </c>
      <c r="B2171" s="19">
        <v>0</v>
      </c>
      <c r="C2171" s="19">
        <v>0</v>
      </c>
      <c r="D2171" s="19" t="s">
        <v>44</v>
      </c>
      <c r="E2171" s="20">
        <v>29.506308183650798</v>
      </c>
      <c r="F2171" s="20">
        <v>27.5082183098522</v>
      </c>
      <c r="G2171" s="20">
        <v>28.638067925413299</v>
      </c>
      <c r="H2171" s="20">
        <v>27.732484302020701</v>
      </c>
      <c r="I2171" s="20">
        <v>29.573440371165301</v>
      </c>
      <c r="J2171" s="20">
        <v>29.287467873532702</v>
      </c>
      <c r="K2171" s="20">
        <v>31.825173199854099</v>
      </c>
      <c r="L2171" s="20">
        <v>32.081269483590603</v>
      </c>
      <c r="M2171" s="51">
        <v>32.601417123027097</v>
      </c>
    </row>
    <row r="2172" spans="1:13" x14ac:dyDescent="0.35">
      <c r="A2172" s="19" t="str">
        <f>B3&amp;C2149&amp;D2172</f>
        <v>DISTRIBUCION VOLUMEN X CRITERIO (Consumiciones)Platos Base HuevosNIVEL ALTO</v>
      </c>
      <c r="B2172" s="19">
        <v>0</v>
      </c>
      <c r="C2172" s="19">
        <v>0</v>
      </c>
      <c r="D2172" s="19" t="s">
        <v>256</v>
      </c>
      <c r="E2172" s="20">
        <v>28.019887200163101</v>
      </c>
      <c r="F2172" s="20">
        <v>26.7026810172074</v>
      </c>
      <c r="G2172" s="20">
        <v>27.864601492863901</v>
      </c>
      <c r="H2172" s="20">
        <v>25.246715433967299</v>
      </c>
      <c r="I2172" s="20">
        <v>26.996337515877599</v>
      </c>
      <c r="J2172" s="20">
        <v>24.9947280893835</v>
      </c>
      <c r="K2172" s="20">
        <v>26.376472525075801</v>
      </c>
      <c r="L2172" s="20">
        <v>21.055102915309501</v>
      </c>
      <c r="M2172" s="51">
        <v>28.502545698960599</v>
      </c>
    </row>
    <row r="2173" spans="1:13" x14ac:dyDescent="0.35">
      <c r="A2173" s="19" t="str">
        <f>B3&amp;C2149&amp;D2173</f>
        <v>DISTRIBUCION VOLUMEN X CRITERIO (Consumiciones)Platos Base HuevosNIVEL MEDIO ALTO</v>
      </c>
      <c r="B2173" s="19">
        <v>0</v>
      </c>
      <c r="C2173" s="19">
        <v>0</v>
      </c>
      <c r="D2173" s="19" t="s">
        <v>257</v>
      </c>
      <c r="E2173" s="20">
        <v>16.167236706003202</v>
      </c>
      <c r="F2173" s="20">
        <v>16.551010691934898</v>
      </c>
      <c r="G2173" s="20">
        <v>14.3608421101126</v>
      </c>
      <c r="H2173" s="20">
        <v>16.2016719603171</v>
      </c>
      <c r="I2173" s="20">
        <v>14.3349376400617</v>
      </c>
      <c r="J2173" s="20">
        <v>14.9460567961804</v>
      </c>
      <c r="K2173" s="20">
        <v>15.828365618218401</v>
      </c>
      <c r="L2173" s="20">
        <v>18.058278222427301</v>
      </c>
      <c r="M2173" s="51">
        <v>16.809822445085</v>
      </c>
    </row>
    <row r="2174" spans="1:13" x14ac:dyDescent="0.35">
      <c r="A2174" s="19" t="str">
        <f>B3&amp;C2149&amp;D2174</f>
        <v>DISTRIBUCION VOLUMEN X CRITERIO (Consumiciones)Platos Base HuevosNIVEL MEDIO</v>
      </c>
      <c r="B2174" s="19">
        <v>0</v>
      </c>
      <c r="C2174" s="19">
        <v>0</v>
      </c>
      <c r="D2174" s="19" t="s">
        <v>258</v>
      </c>
      <c r="E2174" s="20">
        <v>25.021216033583201</v>
      </c>
      <c r="F2174" s="20">
        <v>26.676648565849501</v>
      </c>
      <c r="G2174" s="20">
        <v>26.769527483124399</v>
      </c>
      <c r="H2174" s="20">
        <v>26.043306697719199</v>
      </c>
      <c r="I2174" s="20">
        <v>28.296818807896098</v>
      </c>
      <c r="J2174" s="20">
        <v>27.3067998380875</v>
      </c>
      <c r="K2174" s="20">
        <v>27.126566630259699</v>
      </c>
      <c r="L2174" s="20">
        <v>25.350557301857901</v>
      </c>
      <c r="M2174" s="51">
        <v>24.568896725604901</v>
      </c>
    </row>
    <row r="2175" spans="1:13" x14ac:dyDescent="0.35">
      <c r="A2175" s="19" t="str">
        <f>B3&amp;C2149&amp;D2175</f>
        <v>DISTRIBUCION VOLUMEN X CRITERIO (Consumiciones)Platos Base HuevosNIVEL MEDIO BAJO</v>
      </c>
      <c r="B2175" s="19">
        <v>0</v>
      </c>
      <c r="C2175" s="19">
        <v>0</v>
      </c>
      <c r="D2175" s="19" t="s">
        <v>259</v>
      </c>
      <c r="E2175" s="20">
        <v>12.6603245071614</v>
      </c>
      <c r="F2175" s="20">
        <v>11.938762132788201</v>
      </c>
      <c r="G2175" s="20">
        <v>12.415742395639301</v>
      </c>
      <c r="H2175" s="20">
        <v>11.9603744442639</v>
      </c>
      <c r="I2175" s="20">
        <v>12.0253269287139</v>
      </c>
      <c r="J2175" s="20">
        <v>13.809313871318601</v>
      </c>
      <c r="K2175" s="20">
        <v>14.1504196628045</v>
      </c>
      <c r="L2175" s="20">
        <v>15.6670592101386</v>
      </c>
      <c r="M2175" s="51">
        <v>13.1031840853472</v>
      </c>
    </row>
    <row r="2176" spans="1:13" x14ac:dyDescent="0.35">
      <c r="A2176" s="19" t="str">
        <f>B3&amp;C2149&amp;D2176</f>
        <v>DISTRIBUCION VOLUMEN X CRITERIO (Consumiciones)Platos Base HuevosHOMBRE</v>
      </c>
      <c r="B2176" s="19">
        <v>0</v>
      </c>
      <c r="C2176" s="19">
        <v>0</v>
      </c>
      <c r="D2176" s="19" t="s">
        <v>21</v>
      </c>
      <c r="E2176" s="20">
        <v>50.750307670237902</v>
      </c>
      <c r="F2176" s="20">
        <v>50.6080514301091</v>
      </c>
      <c r="G2176" s="20">
        <v>53.233152929030901</v>
      </c>
      <c r="H2176" s="20">
        <v>50.051595562443801</v>
      </c>
      <c r="I2176" s="20">
        <v>50.814154145824901</v>
      </c>
      <c r="J2176" s="20">
        <v>52.040292808060499</v>
      </c>
      <c r="K2176" s="20">
        <v>51.873040527965898</v>
      </c>
      <c r="L2176" s="20">
        <v>50.373026170563598</v>
      </c>
      <c r="M2176" s="51">
        <v>47.861190934084199</v>
      </c>
    </row>
    <row r="2177" spans="1:13" x14ac:dyDescent="0.35">
      <c r="A2177" s="19" t="str">
        <f>B3&amp;C2149&amp;D2177</f>
        <v>DISTRIBUCION VOLUMEN X CRITERIO (Consumiciones)Platos Base HuevosMUJER</v>
      </c>
      <c r="B2177" s="19">
        <v>0</v>
      </c>
      <c r="C2177" s="19">
        <v>0</v>
      </c>
      <c r="D2177" s="19" t="s">
        <v>22</v>
      </c>
      <c r="E2177" s="20">
        <v>49.249654578812702</v>
      </c>
      <c r="F2177" s="20">
        <v>49.391938712847598</v>
      </c>
      <c r="G2177" s="20">
        <v>46.766847070969199</v>
      </c>
      <c r="H2177" s="20">
        <v>49.948414673755401</v>
      </c>
      <c r="I2177" s="20">
        <v>49.185806455679803</v>
      </c>
      <c r="J2177" s="20">
        <v>47.959736453238001</v>
      </c>
      <c r="K2177" s="20">
        <v>48.126959472034102</v>
      </c>
      <c r="L2177" s="20">
        <v>49.627013782970401</v>
      </c>
      <c r="M2177" s="51">
        <v>52.138794261036701</v>
      </c>
    </row>
    <row r="2178" spans="1:13" x14ac:dyDescent="0.35">
      <c r="A2178" s="19" t="str">
        <f>B2178&amp;C2178&amp;D2178</f>
        <v>DISTRIBUCION VOLUMEN X CRITERIO (kg ó litros).T.Alimentos TOTAL INGT.ESPAÑA</v>
      </c>
      <c r="B2178" s="19" t="s">
        <v>194</v>
      </c>
      <c r="C2178" s="19" t="s">
        <v>176</v>
      </c>
      <c r="D2178" s="19" t="s">
        <v>36</v>
      </c>
      <c r="E2178" s="20">
        <v>100</v>
      </c>
      <c r="F2178" s="20">
        <v>100</v>
      </c>
      <c r="G2178" s="20">
        <v>100</v>
      </c>
      <c r="H2178" s="20">
        <v>100</v>
      </c>
      <c r="I2178" s="20">
        <v>100</v>
      </c>
      <c r="J2178" s="20">
        <v>100</v>
      </c>
      <c r="K2178" s="20">
        <v>100</v>
      </c>
      <c r="L2178" s="20">
        <v>100</v>
      </c>
      <c r="M2178" s="51">
        <v>100</v>
      </c>
    </row>
    <row r="2179" spans="1:13" x14ac:dyDescent="0.35">
      <c r="A2179" s="19" t="str">
        <f>B2178&amp;C2178&amp;D2179</f>
        <v>DISTRIBUCION VOLUMEN X CRITERIO (kg ó litros).T.Alimentos TOTAL INGBCN AM</v>
      </c>
      <c r="B2179" s="19">
        <v>0</v>
      </c>
      <c r="C2179" s="19">
        <v>0</v>
      </c>
      <c r="D2179" s="19" t="s">
        <v>1</v>
      </c>
      <c r="E2179" s="20">
        <v>9.4988334686720606</v>
      </c>
      <c r="F2179" s="20">
        <v>8.0810953093156606</v>
      </c>
      <c r="G2179" s="20">
        <v>8.8037481757345599</v>
      </c>
      <c r="H2179" s="20">
        <v>9.1287548137963395</v>
      </c>
      <c r="I2179" s="20">
        <v>9.0371534209618503</v>
      </c>
      <c r="J2179" s="20">
        <v>8.2621901897010002</v>
      </c>
      <c r="K2179" s="20">
        <v>7.7248808891641696</v>
      </c>
      <c r="L2179" s="20">
        <v>8.6677879393086403</v>
      </c>
      <c r="M2179" s="51">
        <v>9.6517319234375005</v>
      </c>
    </row>
    <row r="2180" spans="1:13" x14ac:dyDescent="0.35">
      <c r="A2180" s="19" t="str">
        <f>B2178&amp;C2178&amp;D2180</f>
        <v>DISTRIBUCION VOLUMEN X CRITERIO (kg ó litros).T.Alimentos TOTAL INGREST.CAT ARAGON</v>
      </c>
      <c r="B2180" s="19">
        <v>0</v>
      </c>
      <c r="C2180" s="19">
        <v>0</v>
      </c>
      <c r="D2180" s="19" t="s">
        <v>2</v>
      </c>
      <c r="E2180" s="20">
        <v>11.3622785510951</v>
      </c>
      <c r="F2180" s="20">
        <v>12.453275332176201</v>
      </c>
      <c r="G2180" s="20">
        <v>12.5346564669141</v>
      </c>
      <c r="H2180" s="20">
        <v>12.7238097742276</v>
      </c>
      <c r="I2180" s="20">
        <v>12.862544876454299</v>
      </c>
      <c r="J2180" s="20">
        <v>11.424581778973501</v>
      </c>
      <c r="K2180" s="20">
        <v>13.2548659835543</v>
      </c>
      <c r="L2180" s="20">
        <v>12.5403300820573</v>
      </c>
      <c r="M2180" s="51">
        <v>13.395777475228099</v>
      </c>
    </row>
    <row r="2181" spans="1:13" x14ac:dyDescent="0.35">
      <c r="A2181" s="19" t="str">
        <f>B2178&amp;C2178&amp;D2181</f>
        <v>DISTRIBUCION VOLUMEN X CRITERIO (kg ó litros).T.Alimentos TOTAL INGLEVANTE</v>
      </c>
      <c r="B2181" s="19">
        <v>0</v>
      </c>
      <c r="C2181" s="19">
        <v>0</v>
      </c>
      <c r="D2181" s="19" t="s">
        <v>3</v>
      </c>
      <c r="E2181" s="20">
        <v>16.5812554143791</v>
      </c>
      <c r="F2181" s="20">
        <v>16.519302992796501</v>
      </c>
      <c r="G2181" s="20">
        <v>16.502453834212599</v>
      </c>
      <c r="H2181" s="20">
        <v>16.6496365314751</v>
      </c>
      <c r="I2181" s="20">
        <v>17.142101022679601</v>
      </c>
      <c r="J2181" s="20">
        <v>17.0896947998577</v>
      </c>
      <c r="K2181" s="20">
        <v>16.759124469935699</v>
      </c>
      <c r="L2181" s="20">
        <v>17.193944555961298</v>
      </c>
      <c r="M2181" s="51">
        <v>16.9082360993484</v>
      </c>
    </row>
    <row r="2182" spans="1:13" x14ac:dyDescent="0.35">
      <c r="A2182" s="19" t="str">
        <f>B2178&amp;C2178&amp;D2182</f>
        <v>DISTRIBUCION VOLUMEN X CRITERIO (kg ó litros).T.Alimentos TOTAL INGANDALUCIA</v>
      </c>
      <c r="B2182" s="19">
        <v>0</v>
      </c>
      <c r="C2182" s="19">
        <v>0</v>
      </c>
      <c r="D2182" s="19" t="s">
        <v>4</v>
      </c>
      <c r="E2182" s="20">
        <v>19.7681555265493</v>
      </c>
      <c r="F2182" s="20">
        <v>20.259249905958999</v>
      </c>
      <c r="G2182" s="20">
        <v>19.732962486141599</v>
      </c>
      <c r="H2182" s="20">
        <v>19.022120451893301</v>
      </c>
      <c r="I2182" s="20">
        <v>18.8517042333281</v>
      </c>
      <c r="J2182" s="20">
        <v>20.520191360741698</v>
      </c>
      <c r="K2182" s="20">
        <v>19.716526707117701</v>
      </c>
      <c r="L2182" s="20">
        <v>19.6141762086257</v>
      </c>
      <c r="M2182" s="51">
        <v>19.303517322331398</v>
      </c>
    </row>
    <row r="2183" spans="1:13" x14ac:dyDescent="0.35">
      <c r="A2183" s="19" t="str">
        <f>B2178&amp;C2178&amp;D2183</f>
        <v>DISTRIBUCION VOLUMEN X CRITERIO (kg ó litros).T.Alimentos TOTAL INGMDD AM</v>
      </c>
      <c r="B2183" s="19">
        <v>0</v>
      </c>
      <c r="C2183" s="19">
        <v>0</v>
      </c>
      <c r="D2183" s="19" t="s">
        <v>5</v>
      </c>
      <c r="E2183" s="20">
        <v>18.008052054922</v>
      </c>
      <c r="F2183" s="20">
        <v>18.115222988114901</v>
      </c>
      <c r="G2183" s="20">
        <v>16.328921978695501</v>
      </c>
      <c r="H2183" s="20">
        <v>17.430897477287601</v>
      </c>
      <c r="I2183" s="20">
        <v>16.141855976352801</v>
      </c>
      <c r="J2183" s="20">
        <v>16.5121647787978</v>
      </c>
      <c r="K2183" s="20">
        <v>16.580410423836</v>
      </c>
      <c r="L2183" s="20">
        <v>18.068055522027102</v>
      </c>
      <c r="M2183" s="51">
        <v>15.906721542481799</v>
      </c>
    </row>
    <row r="2184" spans="1:13" x14ac:dyDescent="0.35">
      <c r="A2184" s="19" t="str">
        <f>B2178&amp;C2178&amp;D2184</f>
        <v>DISTRIBUCION VOLUMEN X CRITERIO (kg ó litros).T.Alimentos TOTAL INGRTO CENTRO</v>
      </c>
      <c r="B2184" s="19">
        <v>0</v>
      </c>
      <c r="C2184" s="19">
        <v>0</v>
      </c>
      <c r="D2184" s="19" t="s">
        <v>6</v>
      </c>
      <c r="E2184" s="20">
        <v>8.7735643521998892</v>
      </c>
      <c r="F2184" s="20">
        <v>8.8224962937524207</v>
      </c>
      <c r="G2184" s="20">
        <v>10.339141581961799</v>
      </c>
      <c r="H2184" s="20">
        <v>10.1703483777355</v>
      </c>
      <c r="I2184" s="20">
        <v>9.3002400623903494</v>
      </c>
      <c r="J2184" s="20">
        <v>10.4609769342885</v>
      </c>
      <c r="K2184" s="20">
        <v>10.6150279226945</v>
      </c>
      <c r="L2184" s="20">
        <v>9.5211004435056505</v>
      </c>
      <c r="M2184" s="51">
        <v>9.7347664232677094</v>
      </c>
    </row>
    <row r="2185" spans="1:13" x14ac:dyDescent="0.35">
      <c r="A2185" s="19" t="str">
        <f>B2178&amp;C2178&amp;D2185</f>
        <v>DISTRIBUCION VOLUMEN X CRITERIO (kg ó litros).T.Alimentos TOTAL INGNORTE-CENTRO</v>
      </c>
      <c r="B2185" s="19">
        <v>0</v>
      </c>
      <c r="C2185" s="19">
        <v>0</v>
      </c>
      <c r="D2185" s="19" t="s">
        <v>7</v>
      </c>
      <c r="E2185" s="20">
        <v>8.7070136290684594</v>
      </c>
      <c r="F2185" s="20">
        <v>8.2157387243820104</v>
      </c>
      <c r="G2185" s="20">
        <v>8.4842355360731307</v>
      </c>
      <c r="H2185" s="20">
        <v>6.7271772713531499</v>
      </c>
      <c r="I2185" s="20">
        <v>8.6045594750606593</v>
      </c>
      <c r="J2185" s="20">
        <v>8.3174195534483406</v>
      </c>
      <c r="K2185" s="20">
        <v>8.0044884655006392</v>
      </c>
      <c r="L2185" s="20">
        <v>7.2236850058016202</v>
      </c>
      <c r="M2185" s="51">
        <v>8.1949034449738605</v>
      </c>
    </row>
    <row r="2186" spans="1:13" x14ac:dyDescent="0.35">
      <c r="A2186" s="19" t="str">
        <f>B2178&amp;C2178&amp;D2186</f>
        <v>DISTRIBUCION VOLUMEN X CRITERIO (kg ó litros).T.Alimentos TOTAL INGNOROESTE</v>
      </c>
      <c r="B2186" s="19">
        <v>0</v>
      </c>
      <c r="C2186" s="19">
        <v>0</v>
      </c>
      <c r="D2186" s="19" t="s">
        <v>8</v>
      </c>
      <c r="E2186" s="20">
        <v>7.3008512713385096</v>
      </c>
      <c r="F2186" s="20">
        <v>7.5336203029221203</v>
      </c>
      <c r="G2186" s="20">
        <v>7.2738800114025501</v>
      </c>
      <c r="H2186" s="20">
        <v>8.1472541439936208</v>
      </c>
      <c r="I2186" s="20">
        <v>8.0598440409371399</v>
      </c>
      <c r="J2186" s="20">
        <v>7.4127814607673503</v>
      </c>
      <c r="K2186" s="20">
        <v>7.3446779277361998</v>
      </c>
      <c r="L2186" s="20">
        <v>7.1709220180284001</v>
      </c>
      <c r="M2186" s="51">
        <v>6.9043474613648099</v>
      </c>
    </row>
    <row r="2187" spans="1:13" x14ac:dyDescent="0.35">
      <c r="A2187" s="19" t="str">
        <f>B2178&amp;C2178&amp;D2187</f>
        <v>DISTRIBUCION VOLUMEN X CRITERIO (kg ó litros).T.Alimentos TOTAL ING&lt;2MIL</v>
      </c>
      <c r="B2187" s="19">
        <v>0</v>
      </c>
      <c r="C2187" s="19">
        <v>0</v>
      </c>
      <c r="D2187" s="19" t="s">
        <v>9</v>
      </c>
      <c r="E2187" s="20">
        <v>4.0871380638564299</v>
      </c>
      <c r="F2187" s="20">
        <v>3.6992336519324698</v>
      </c>
      <c r="G2187" s="20">
        <v>4.7540164356157497</v>
      </c>
      <c r="H2187" s="20">
        <v>4.2993283178078601</v>
      </c>
      <c r="I2187" s="20">
        <v>4.1270811766008704</v>
      </c>
      <c r="J2187" s="20">
        <v>5.0116900038060699</v>
      </c>
      <c r="K2187" s="20">
        <v>6.1105496942789701</v>
      </c>
      <c r="L2187" s="20">
        <v>5.3068603632223796</v>
      </c>
      <c r="M2187" s="51">
        <v>5.2980006344461996</v>
      </c>
    </row>
    <row r="2188" spans="1:13" x14ac:dyDescent="0.35">
      <c r="A2188" s="19" t="str">
        <f>B2178&amp;C2178&amp;D2188</f>
        <v>DISTRIBUCION VOLUMEN X CRITERIO (kg ó litros).T.Alimentos TOTAL ING2-5MIL</v>
      </c>
      <c r="B2188" s="19">
        <v>0</v>
      </c>
      <c r="C2188" s="19">
        <v>0</v>
      </c>
      <c r="D2188" s="19" t="s">
        <v>10</v>
      </c>
      <c r="E2188" s="20">
        <v>4.9930508199521402</v>
      </c>
      <c r="F2188" s="20">
        <v>5.7813848602074396</v>
      </c>
      <c r="G2188" s="20">
        <v>5.5066560164153504</v>
      </c>
      <c r="H2188" s="20">
        <v>4.26144077361245</v>
      </c>
      <c r="I2188" s="20">
        <v>4.7103846838274599</v>
      </c>
      <c r="J2188" s="20">
        <v>4.6549935436642</v>
      </c>
      <c r="K2188" s="20">
        <v>4.1608237949554896</v>
      </c>
      <c r="L2188" s="20">
        <v>4.15188418069779</v>
      </c>
      <c r="M2188" s="51">
        <v>3.9257207747873002</v>
      </c>
    </row>
    <row r="2189" spans="1:13" x14ac:dyDescent="0.35">
      <c r="A2189" s="19" t="str">
        <f>B2178&amp;C2178&amp;D2189</f>
        <v>DISTRIBUCION VOLUMEN X CRITERIO (kg ó litros).T.Alimentos TOTAL ING5-10MIL</v>
      </c>
      <c r="B2189" s="19">
        <v>0</v>
      </c>
      <c r="C2189" s="19">
        <v>0</v>
      </c>
      <c r="D2189" s="19" t="s">
        <v>11</v>
      </c>
      <c r="E2189" s="20">
        <v>7.1805890522582398</v>
      </c>
      <c r="F2189" s="20">
        <v>7.4091413767907097</v>
      </c>
      <c r="G2189" s="20">
        <v>7.6767973101514801</v>
      </c>
      <c r="H2189" s="20">
        <v>7.6969433757446097</v>
      </c>
      <c r="I2189" s="20">
        <v>8.1494866160397308</v>
      </c>
      <c r="J2189" s="20">
        <v>7.7853768310509004</v>
      </c>
      <c r="K2189" s="20">
        <v>9.5309283723967599</v>
      </c>
      <c r="L2189" s="20">
        <v>8.5853474609945302</v>
      </c>
      <c r="M2189" s="51">
        <v>7.70976229029566</v>
      </c>
    </row>
    <row r="2190" spans="1:13" x14ac:dyDescent="0.35">
      <c r="A2190" s="19" t="str">
        <f>B2178&amp;C2178&amp;D2190</f>
        <v>DISTRIBUCION VOLUMEN X CRITERIO (kg ó litros).T.Alimentos TOTAL ING10-30MIL</v>
      </c>
      <c r="B2190" s="19">
        <v>0</v>
      </c>
      <c r="C2190" s="19">
        <v>0</v>
      </c>
      <c r="D2190" s="19" t="s">
        <v>12</v>
      </c>
      <c r="E2190" s="20">
        <v>15.7855513280105</v>
      </c>
      <c r="F2190" s="20">
        <v>16.346472103457899</v>
      </c>
      <c r="G2190" s="20">
        <v>16.348706150796701</v>
      </c>
      <c r="H2190" s="20">
        <v>16.488684309633999</v>
      </c>
      <c r="I2190" s="20">
        <v>17.510382647688001</v>
      </c>
      <c r="J2190" s="20">
        <v>17.094691714240099</v>
      </c>
      <c r="K2190" s="20">
        <v>16.534612008399399</v>
      </c>
      <c r="L2190" s="20">
        <v>18.161351641965599</v>
      </c>
      <c r="M2190" s="51">
        <v>18.099432431417998</v>
      </c>
    </row>
    <row r="2191" spans="1:13" x14ac:dyDescent="0.35">
      <c r="A2191" s="19" t="str">
        <f>B2178&amp;C2178&amp;D2191</f>
        <v>DISTRIBUCION VOLUMEN X CRITERIO (kg ó litros).T.Alimentos TOTAL ING30-100MIL</v>
      </c>
      <c r="B2191" s="19">
        <v>0</v>
      </c>
      <c r="C2191" s="19">
        <v>0</v>
      </c>
      <c r="D2191" s="19" t="s">
        <v>13</v>
      </c>
      <c r="E2191" s="20">
        <v>22.98705172315</v>
      </c>
      <c r="F2191" s="20">
        <v>22.733996190308801</v>
      </c>
      <c r="G2191" s="20">
        <v>22.632248952763899</v>
      </c>
      <c r="H2191" s="20">
        <v>21.932591289211601</v>
      </c>
      <c r="I2191" s="20">
        <v>22.838395273328199</v>
      </c>
      <c r="J2191" s="20">
        <v>20.941781798702799</v>
      </c>
      <c r="K2191" s="20">
        <v>20.453669943802701</v>
      </c>
      <c r="L2191" s="20">
        <v>21.124209392398999</v>
      </c>
      <c r="M2191" s="51">
        <v>24.026335687594099</v>
      </c>
    </row>
    <row r="2192" spans="1:13" x14ac:dyDescent="0.35">
      <c r="A2192" s="19" t="str">
        <f>B2178&amp;C2178&amp;D2192</f>
        <v>DISTRIBUCION VOLUMEN X CRITERIO (kg ó litros).T.Alimentos TOTAL ING100-200MIL</v>
      </c>
      <c r="B2192" s="19">
        <v>0</v>
      </c>
      <c r="C2192" s="19">
        <v>0</v>
      </c>
      <c r="D2192" s="19" t="s">
        <v>14</v>
      </c>
      <c r="E2192" s="20">
        <v>10.270851917890999</v>
      </c>
      <c r="F2192" s="20">
        <v>9.22532024524563</v>
      </c>
      <c r="G2192" s="20">
        <v>9.3254090051372494</v>
      </c>
      <c r="H2192" s="20">
        <v>9.1721249617822007</v>
      </c>
      <c r="I2192" s="20">
        <v>8.8028971504386408</v>
      </c>
      <c r="J2192" s="20">
        <v>9.2900359023865402</v>
      </c>
      <c r="K2192" s="20">
        <v>9.9585716145797107</v>
      </c>
      <c r="L2192" s="20">
        <v>10.715958945140599</v>
      </c>
      <c r="M2192" s="51">
        <v>10.0526740010419</v>
      </c>
    </row>
    <row r="2193" spans="1:13" x14ac:dyDescent="0.35">
      <c r="A2193" s="19" t="str">
        <f>B2178&amp;C2178&amp;D2193</f>
        <v>DISTRIBUCION VOLUMEN X CRITERIO (kg ó litros).T.Alimentos TOTAL ING200-500MIL</v>
      </c>
      <c r="B2193" s="19">
        <v>0</v>
      </c>
      <c r="C2193" s="19">
        <v>0</v>
      </c>
      <c r="D2193" s="19" t="s">
        <v>15</v>
      </c>
      <c r="E2193" s="20">
        <v>14.9962529465573</v>
      </c>
      <c r="F2193" s="20">
        <v>14.7486236931937</v>
      </c>
      <c r="G2193" s="20">
        <v>14.5033721667929</v>
      </c>
      <c r="H2193" s="20">
        <v>16.302428163565502</v>
      </c>
      <c r="I2193" s="20">
        <v>16.2148358132747</v>
      </c>
      <c r="J2193" s="20">
        <v>16.192453989331501</v>
      </c>
      <c r="K2193" s="20">
        <v>14.014959862623</v>
      </c>
      <c r="L2193" s="20">
        <v>14.295556606348301</v>
      </c>
      <c r="M2193" s="51">
        <v>13.971525670846001</v>
      </c>
    </row>
    <row r="2194" spans="1:13" x14ac:dyDescent="0.35">
      <c r="A2194" s="19" t="str">
        <f>B2178&amp;C2178&amp;D2194</f>
        <v>DISTRIBUCION VOLUMEN X CRITERIO (kg ó litros).T.Alimentos TOTAL ING&gt;500MIL</v>
      </c>
      <c r="B2194" s="19">
        <v>0</v>
      </c>
      <c r="C2194" s="19">
        <v>0</v>
      </c>
      <c r="D2194" s="19" t="s">
        <v>16</v>
      </c>
      <c r="E2194" s="20">
        <v>19.699519961668098</v>
      </c>
      <c r="F2194" s="20">
        <v>20.0558288427953</v>
      </c>
      <c r="G2194" s="20">
        <v>19.2527947662605</v>
      </c>
      <c r="H2194" s="20">
        <v>19.8464581914962</v>
      </c>
      <c r="I2194" s="20">
        <v>17.6465396764129</v>
      </c>
      <c r="J2194" s="20">
        <v>19.0289773164635</v>
      </c>
      <c r="K2194" s="20">
        <v>19.235886456634901</v>
      </c>
      <c r="L2194" s="20">
        <v>17.658833700820999</v>
      </c>
      <c r="M2194" s="51">
        <v>16.9165498563945</v>
      </c>
    </row>
    <row r="2195" spans="1:13" x14ac:dyDescent="0.35">
      <c r="A2195" s="19" t="str">
        <f>B2178&amp;C2178&amp;D2195</f>
        <v>DISTRIBUCION VOLUMEN X CRITERIO (kg ó litros).T.Alimentos TOTAL INGDE 15 A 19 AÑOS</v>
      </c>
      <c r="B2195" s="19">
        <v>0</v>
      </c>
      <c r="C2195" s="19">
        <v>0</v>
      </c>
      <c r="D2195" s="19" t="s">
        <v>39</v>
      </c>
      <c r="E2195" s="20">
        <v>2.2808604577284601</v>
      </c>
      <c r="F2195" s="20">
        <v>2.1796479010365402</v>
      </c>
      <c r="G2195" s="20">
        <v>3.25470403059709</v>
      </c>
      <c r="H2195" s="20">
        <v>3.1419418383589401</v>
      </c>
      <c r="I2195" s="20">
        <v>3.1120746511423398</v>
      </c>
      <c r="J2195" s="20">
        <v>3.5150553131582498</v>
      </c>
      <c r="K2195" s="20">
        <v>2.3225629233628</v>
      </c>
      <c r="L2195" s="20">
        <v>1.95862090033602</v>
      </c>
      <c r="M2195" s="51">
        <v>2.46423312608818</v>
      </c>
    </row>
    <row r="2196" spans="1:13" x14ac:dyDescent="0.35">
      <c r="A2196" s="19" t="str">
        <f>B2178&amp;C2178&amp;D2196</f>
        <v>DISTRIBUCION VOLUMEN X CRITERIO (kg ó litros).T.Alimentos TOTAL INGDE 20 A 24 AÑOS</v>
      </c>
      <c r="B2196" s="19">
        <v>0</v>
      </c>
      <c r="C2196" s="19">
        <v>0</v>
      </c>
      <c r="D2196" s="19" t="s">
        <v>40</v>
      </c>
      <c r="E2196" s="20">
        <v>3.0179279195897202</v>
      </c>
      <c r="F2196" s="20">
        <v>3.0596599951089898</v>
      </c>
      <c r="G2196" s="20">
        <v>2.7331291423309398</v>
      </c>
      <c r="H2196" s="20">
        <v>2.2446398022019101</v>
      </c>
      <c r="I2196" s="20">
        <v>3.0532013733776702</v>
      </c>
      <c r="J2196" s="20">
        <v>3.11406430347609</v>
      </c>
      <c r="K2196" s="20">
        <v>3.1537745490859201</v>
      </c>
      <c r="L2196" s="20">
        <v>2.3773232850060402</v>
      </c>
      <c r="M2196" s="51">
        <v>3.1674594060325298</v>
      </c>
    </row>
    <row r="2197" spans="1:13" x14ac:dyDescent="0.35">
      <c r="A2197" s="19" t="str">
        <f>B2178&amp;C2178&amp;D2197</f>
        <v>DISTRIBUCION VOLUMEN X CRITERIO (kg ó litros).T.Alimentos TOTAL INGDE 25 A 34 AÑOS</v>
      </c>
      <c r="B2197" s="19">
        <v>0</v>
      </c>
      <c r="C2197" s="19">
        <v>0</v>
      </c>
      <c r="D2197" s="19" t="s">
        <v>41</v>
      </c>
      <c r="E2197" s="20">
        <v>10.9451329075247</v>
      </c>
      <c r="F2197" s="20">
        <v>11.727301693267099</v>
      </c>
      <c r="G2197" s="20">
        <v>11.0528640474194</v>
      </c>
      <c r="H2197" s="20">
        <v>10.840348233710801</v>
      </c>
      <c r="I2197" s="20">
        <v>10.386681211711</v>
      </c>
      <c r="J2197" s="20">
        <v>11.2448178346289</v>
      </c>
      <c r="K2197" s="20">
        <v>9.3854323419590102</v>
      </c>
      <c r="L2197" s="20">
        <v>9.11341879540322</v>
      </c>
      <c r="M2197" s="51">
        <v>9.4988447951036807</v>
      </c>
    </row>
    <row r="2198" spans="1:13" x14ac:dyDescent="0.35">
      <c r="A2198" s="19" t="str">
        <f>B2178&amp;C2178&amp;D2198</f>
        <v>DISTRIBUCION VOLUMEN X CRITERIO (kg ó litros).T.Alimentos TOTAL INGDE 35 A 49 AÑOS</v>
      </c>
      <c r="B2198" s="19">
        <v>0</v>
      </c>
      <c r="C2198" s="19">
        <v>0</v>
      </c>
      <c r="D2198" s="19" t="s">
        <v>42</v>
      </c>
      <c r="E2198" s="20">
        <v>28.894926750056001</v>
      </c>
      <c r="F2198" s="20">
        <v>29.5662686557373</v>
      </c>
      <c r="G2198" s="20">
        <v>26.611689986806098</v>
      </c>
      <c r="H2198" s="20">
        <v>27.402250140092299</v>
      </c>
      <c r="I2198" s="20">
        <v>26.287271502504002</v>
      </c>
      <c r="J2198" s="20">
        <v>26.846391545288299</v>
      </c>
      <c r="K2198" s="20">
        <v>25.9972610096967</v>
      </c>
      <c r="L2198" s="20">
        <v>26.152357890481099</v>
      </c>
      <c r="M2198" s="51">
        <v>25.895541496261199</v>
      </c>
    </row>
    <row r="2199" spans="1:13" x14ac:dyDescent="0.35">
      <c r="A2199" s="19" t="str">
        <f>B2178&amp;C2178&amp;D2199</f>
        <v>DISTRIBUCION VOLUMEN X CRITERIO (kg ó litros).T.Alimentos TOTAL INGDE 50 A 59 AÑOS</v>
      </c>
      <c r="B2199" s="19">
        <v>0</v>
      </c>
      <c r="C2199" s="19">
        <v>0</v>
      </c>
      <c r="D2199" s="19" t="s">
        <v>43</v>
      </c>
      <c r="E2199" s="20">
        <v>24.620836534055901</v>
      </c>
      <c r="F2199" s="20">
        <v>24.9183326230077</v>
      </c>
      <c r="G2199" s="20">
        <v>25.088200076335799</v>
      </c>
      <c r="H2199" s="20">
        <v>24.537360408499001</v>
      </c>
      <c r="I2199" s="20">
        <v>24.7110206456701</v>
      </c>
      <c r="J2199" s="20">
        <v>25.623199043754401</v>
      </c>
      <c r="K2199" s="20">
        <v>26.964722637441401</v>
      </c>
      <c r="L2199" s="20">
        <v>28.324180698629402</v>
      </c>
      <c r="M2199" s="51">
        <v>27.014517129305599</v>
      </c>
    </row>
    <row r="2200" spans="1:13" x14ac:dyDescent="0.35">
      <c r="A2200" s="19" t="str">
        <f>B2178&amp;C2178&amp;D2200</f>
        <v>DISTRIBUCION VOLUMEN X CRITERIO (kg ó litros).T.Alimentos TOTAL INGDE 60 A 75 AÑOS</v>
      </c>
      <c r="B2200" s="19">
        <v>0</v>
      </c>
      <c r="C2200" s="19">
        <v>0</v>
      </c>
      <c r="D2200" s="19" t="s">
        <v>44</v>
      </c>
      <c r="E2200" s="20">
        <v>30.2403202330437</v>
      </c>
      <c r="F2200" s="20">
        <v>28.548790545461301</v>
      </c>
      <c r="G2200" s="20">
        <v>31.2594135385106</v>
      </c>
      <c r="H2200" s="20">
        <v>31.833458156488799</v>
      </c>
      <c r="I2200" s="20">
        <v>32.449752933172</v>
      </c>
      <c r="J2200" s="20">
        <v>29.656473618348301</v>
      </c>
      <c r="K2200" s="20">
        <v>32.176249327912501</v>
      </c>
      <c r="L2200" s="20">
        <v>32.074099169514596</v>
      </c>
      <c r="M2200" s="51">
        <v>31.959405201170998</v>
      </c>
    </row>
    <row r="2201" spans="1:13" x14ac:dyDescent="0.35">
      <c r="A2201" s="19" t="str">
        <f>B2178&amp;C2178&amp;D2201</f>
        <v>DISTRIBUCION VOLUMEN X CRITERIO (kg ó litros).T.Alimentos TOTAL INGNIVEL ALTO</v>
      </c>
      <c r="B2201" s="19">
        <v>0</v>
      </c>
      <c r="C2201" s="19">
        <v>0</v>
      </c>
      <c r="D2201" s="19" t="s">
        <v>256</v>
      </c>
      <c r="E2201" s="20">
        <v>25.675046187199801</v>
      </c>
      <c r="F2201" s="20">
        <v>24.866825215079</v>
      </c>
      <c r="G2201" s="20">
        <v>25.853357260110698</v>
      </c>
      <c r="H2201" s="20">
        <v>25.163789162175899</v>
      </c>
      <c r="I2201" s="20">
        <v>24.885192186961401</v>
      </c>
      <c r="J2201" s="20">
        <v>24.4277634636064</v>
      </c>
      <c r="K2201" s="20">
        <v>24.726868687996699</v>
      </c>
      <c r="L2201" s="20">
        <v>23.305572667178598</v>
      </c>
      <c r="M2201" s="51">
        <v>26.4447735643</v>
      </c>
    </row>
    <row r="2202" spans="1:13" x14ac:dyDescent="0.35">
      <c r="A2202" s="19" t="str">
        <f>B2178&amp;C2178&amp;D2202</f>
        <v>DISTRIBUCION VOLUMEN X CRITERIO (kg ó litros).T.Alimentos TOTAL INGNIVEL MEDIO ALTO</v>
      </c>
      <c r="B2202" s="19">
        <v>0</v>
      </c>
      <c r="C2202" s="19">
        <v>0</v>
      </c>
      <c r="D2202" s="19" t="s">
        <v>257</v>
      </c>
      <c r="E2202" s="20">
        <v>15.1216891045929</v>
      </c>
      <c r="F2202" s="20">
        <v>14.479373134833301</v>
      </c>
      <c r="G2202" s="20">
        <v>14.76744192426</v>
      </c>
      <c r="H2202" s="20">
        <v>14.196385966283801</v>
      </c>
      <c r="I2202" s="20">
        <v>14.038771402518201</v>
      </c>
      <c r="J2202" s="20">
        <v>14.0721132050899</v>
      </c>
      <c r="K2202" s="20">
        <v>14.0479449047582</v>
      </c>
      <c r="L2202" s="20">
        <v>15.116058035032101</v>
      </c>
      <c r="M2202" s="51">
        <v>15.392225165289499</v>
      </c>
    </row>
    <row r="2203" spans="1:13" x14ac:dyDescent="0.35">
      <c r="A2203" s="19" t="str">
        <f>B2178&amp;C2178&amp;D2203</f>
        <v>DISTRIBUCION VOLUMEN X CRITERIO (kg ó litros).T.Alimentos TOTAL INGNIVEL MEDIO</v>
      </c>
      <c r="B2203" s="19">
        <v>0</v>
      </c>
      <c r="C2203" s="19">
        <v>0</v>
      </c>
      <c r="D2203" s="19" t="s">
        <v>258</v>
      </c>
      <c r="E2203" s="20">
        <v>24.434415921905298</v>
      </c>
      <c r="F2203" s="20">
        <v>25.620975623322401</v>
      </c>
      <c r="G2203" s="20">
        <v>24.367229008305099</v>
      </c>
      <c r="H2203" s="20">
        <v>24.8561329669153</v>
      </c>
      <c r="I2203" s="20">
        <v>27.372462386793401</v>
      </c>
      <c r="J2203" s="20">
        <v>26.778334922029</v>
      </c>
      <c r="K2203" s="20">
        <v>25.229145308776701</v>
      </c>
      <c r="L2203" s="20">
        <v>25.9211623332458</v>
      </c>
      <c r="M2203" s="51">
        <v>25.271869842580401</v>
      </c>
    </row>
    <row r="2204" spans="1:13" x14ac:dyDescent="0.35">
      <c r="A2204" s="19" t="str">
        <f>B2178&amp;C2178&amp;D2204</f>
        <v>DISTRIBUCION VOLUMEN X CRITERIO (kg ó litros).T.Alimentos TOTAL INGNIVEL MEDIO BAJO</v>
      </c>
      <c r="B2204" s="19">
        <v>0</v>
      </c>
      <c r="C2204" s="19">
        <v>0</v>
      </c>
      <c r="D2204" s="19" t="s">
        <v>259</v>
      </c>
      <c r="E2204" s="20">
        <v>14.839535575666</v>
      </c>
      <c r="F2204" s="20">
        <v>14.7607295638265</v>
      </c>
      <c r="G2204" s="20">
        <v>14.5479961038697</v>
      </c>
      <c r="H2204" s="20">
        <v>12.9597887480334</v>
      </c>
      <c r="I2204" s="20">
        <v>13.8596897863974</v>
      </c>
      <c r="J2204" s="20">
        <v>14.8033650699271</v>
      </c>
      <c r="K2204" s="20">
        <v>15.395137991473501</v>
      </c>
      <c r="L2204" s="20">
        <v>14.283584888996</v>
      </c>
      <c r="M2204" s="51">
        <v>13.2378896966976</v>
      </c>
    </row>
    <row r="2205" spans="1:13" x14ac:dyDescent="0.35">
      <c r="A2205" s="19" t="str">
        <f>B2178&amp;C2178&amp;D2205</f>
        <v>DISTRIBUCION VOLUMEN X CRITERIO (kg ó litros).T.Alimentos TOTAL INGHOMBRE</v>
      </c>
      <c r="B2205" s="19">
        <v>0</v>
      </c>
      <c r="C2205" s="19">
        <v>0</v>
      </c>
      <c r="D2205" s="19" t="s">
        <v>21</v>
      </c>
      <c r="E2205" s="20">
        <v>49.226164636196103</v>
      </c>
      <c r="F2205" s="20">
        <v>48.8130384953865</v>
      </c>
      <c r="G2205" s="20">
        <v>49.116710360321299</v>
      </c>
      <c r="H2205" s="20">
        <v>50.613850917918398</v>
      </c>
      <c r="I2205" s="20">
        <v>50.429977059439103</v>
      </c>
      <c r="J2205" s="20">
        <v>49.366492924248497</v>
      </c>
      <c r="K2205" s="20">
        <v>50.432960008708299</v>
      </c>
      <c r="L2205" s="20">
        <v>49.275462030766903</v>
      </c>
      <c r="M2205" s="51">
        <v>49.494348837520498</v>
      </c>
    </row>
    <row r="2206" spans="1:13" x14ac:dyDescent="0.35">
      <c r="A2206" s="19" t="str">
        <f>B2178&amp;C2178&amp;D2206</f>
        <v>DISTRIBUCION VOLUMEN X CRITERIO (kg ó litros).T.Alimentos TOTAL INGMUJER</v>
      </c>
      <c r="B2206" s="19">
        <v>0</v>
      </c>
      <c r="C2206" s="19">
        <v>0</v>
      </c>
      <c r="D2206" s="19" t="s">
        <v>22</v>
      </c>
      <c r="E2206" s="20">
        <v>50.773839600447502</v>
      </c>
      <c r="F2206" s="20">
        <v>51.186960052085901</v>
      </c>
      <c r="G2206" s="20">
        <v>50.883290826095802</v>
      </c>
      <c r="H2206" s="20">
        <v>49.386148114041603</v>
      </c>
      <c r="I2206" s="20">
        <v>49.5700239735379</v>
      </c>
      <c r="J2206" s="20">
        <v>50.6335059061594</v>
      </c>
      <c r="K2206" s="20">
        <v>49.567041211836099</v>
      </c>
      <c r="L2206" s="20">
        <v>50.724538097593403</v>
      </c>
      <c r="M2206" s="51">
        <v>50.505650391897397</v>
      </c>
    </row>
    <row r="2207" spans="1:13" x14ac:dyDescent="0.35">
      <c r="A2207" s="19" t="str">
        <f>B2178&amp;C2207&amp;D2207</f>
        <v>DISTRIBUCION VOLUMEN X CRITERIO (kg ó litros).T.Carne Ing.T.ESPAÑA</v>
      </c>
      <c r="B2207" s="19">
        <v>0</v>
      </c>
      <c r="C2207" s="19" t="s">
        <v>126</v>
      </c>
      <c r="D2207" s="19" t="s">
        <v>36</v>
      </c>
      <c r="E2207" s="20">
        <v>100</v>
      </c>
      <c r="F2207" s="20">
        <v>100</v>
      </c>
      <c r="G2207" s="20">
        <v>100</v>
      </c>
      <c r="H2207" s="20">
        <v>100</v>
      </c>
      <c r="I2207" s="20">
        <v>100</v>
      </c>
      <c r="J2207" s="20">
        <v>100</v>
      </c>
      <c r="K2207" s="20">
        <v>100</v>
      </c>
      <c r="L2207" s="20">
        <v>100</v>
      </c>
      <c r="M2207" s="51">
        <v>100</v>
      </c>
    </row>
    <row r="2208" spans="1:13" x14ac:dyDescent="0.35">
      <c r="A2208" s="19" t="str">
        <f>B2178&amp;C2207&amp;D2208</f>
        <v>DISTRIBUCION VOLUMEN X CRITERIO (kg ó litros).T.Carne Ing.BCN AM</v>
      </c>
      <c r="B2208" s="19">
        <v>0</v>
      </c>
      <c r="C2208" s="19">
        <v>0</v>
      </c>
      <c r="D2208" s="19" t="s">
        <v>1</v>
      </c>
      <c r="E2208" s="20">
        <v>8.8646517740522892</v>
      </c>
      <c r="F2208" s="20">
        <v>7.4839157501231899</v>
      </c>
      <c r="G2208" s="20">
        <v>7.1973244452040799</v>
      </c>
      <c r="H2208" s="20">
        <v>9.6907963055911992</v>
      </c>
      <c r="I2208" s="20">
        <v>8.1402773100389592</v>
      </c>
      <c r="J2208" s="20">
        <v>7.2054060926093504</v>
      </c>
      <c r="K2208" s="20">
        <v>6.5053047595461404</v>
      </c>
      <c r="L2208" s="20">
        <v>8.0965405651311002</v>
      </c>
      <c r="M2208" s="51">
        <v>9.9253379469204397</v>
      </c>
    </row>
    <row r="2209" spans="1:13" x14ac:dyDescent="0.35">
      <c r="A2209" s="19" t="str">
        <f>B2178&amp;C2207&amp;D2209</f>
        <v>DISTRIBUCION VOLUMEN X CRITERIO (kg ó litros).T.Carne Ing.REST.CAT ARAGON</v>
      </c>
      <c r="B2209" s="19">
        <v>0</v>
      </c>
      <c r="C2209" s="19">
        <v>0</v>
      </c>
      <c r="D2209" s="19" t="s">
        <v>2</v>
      </c>
      <c r="E2209" s="20">
        <v>11.3402439694071</v>
      </c>
      <c r="F2209" s="20">
        <v>12.457029092568201</v>
      </c>
      <c r="G2209" s="20">
        <v>12.028021281767501</v>
      </c>
      <c r="H2209" s="20">
        <v>12.583429815785401</v>
      </c>
      <c r="I2209" s="20">
        <v>11.8428071442708</v>
      </c>
      <c r="J2209" s="20">
        <v>11.4053663883999</v>
      </c>
      <c r="K2209" s="20">
        <v>13.660604920635899</v>
      </c>
      <c r="L2209" s="20">
        <v>13.056272469791599</v>
      </c>
      <c r="M2209" s="51">
        <v>12.8134644601178</v>
      </c>
    </row>
    <row r="2210" spans="1:13" x14ac:dyDescent="0.35">
      <c r="A2210" s="19" t="str">
        <f>B2178&amp;C2207&amp;D2210</f>
        <v>DISTRIBUCION VOLUMEN X CRITERIO (kg ó litros).T.Carne Ing.LEVANTE</v>
      </c>
      <c r="B2210" s="19">
        <v>0</v>
      </c>
      <c r="C2210" s="19">
        <v>0</v>
      </c>
      <c r="D2210" s="19" t="s">
        <v>3</v>
      </c>
      <c r="E2210" s="20">
        <v>15.2586805161362</v>
      </c>
      <c r="F2210" s="20">
        <v>16.640483856853599</v>
      </c>
      <c r="G2210" s="20">
        <v>14.7401134740205</v>
      </c>
      <c r="H2210" s="20">
        <v>15.775533689018699</v>
      </c>
      <c r="I2210" s="20">
        <v>16.2157409442095</v>
      </c>
      <c r="J2210" s="20">
        <v>15.9388916171605</v>
      </c>
      <c r="K2210" s="20">
        <v>15.580592536102399</v>
      </c>
      <c r="L2210" s="20">
        <v>17.3467702835046</v>
      </c>
      <c r="M2210" s="51">
        <v>17.121534437003501</v>
      </c>
    </row>
    <row r="2211" spans="1:13" x14ac:dyDescent="0.35">
      <c r="A2211" s="19" t="str">
        <f>B2178&amp;C2207&amp;D2211</f>
        <v>DISTRIBUCION VOLUMEN X CRITERIO (kg ó litros).T.Carne Ing.ANDALUCIA</v>
      </c>
      <c r="B2211" s="19">
        <v>0</v>
      </c>
      <c r="C2211" s="19">
        <v>0</v>
      </c>
      <c r="D2211" s="19" t="s">
        <v>4</v>
      </c>
      <c r="E2211" s="20">
        <v>19.9093546474171</v>
      </c>
      <c r="F2211" s="20">
        <v>20.506922100979899</v>
      </c>
      <c r="G2211" s="20">
        <v>21.974058757705698</v>
      </c>
      <c r="H2211" s="20">
        <v>18.239322952074499</v>
      </c>
      <c r="I2211" s="20">
        <v>20.083080385125999</v>
      </c>
      <c r="J2211" s="20">
        <v>21.680118660691299</v>
      </c>
      <c r="K2211" s="20">
        <v>21.611049940545399</v>
      </c>
      <c r="L2211" s="20">
        <v>19.9222477958442</v>
      </c>
      <c r="M2211" s="51">
        <v>19.007581777898199</v>
      </c>
    </row>
    <row r="2212" spans="1:13" x14ac:dyDescent="0.35">
      <c r="A2212" s="19" t="str">
        <f>B2178&amp;C2207&amp;D2212</f>
        <v>DISTRIBUCION VOLUMEN X CRITERIO (kg ó litros).T.Carne Ing.MDD AM</v>
      </c>
      <c r="B2212" s="19">
        <v>0</v>
      </c>
      <c r="C2212" s="19">
        <v>0</v>
      </c>
      <c r="D2212" s="19" t="s">
        <v>5</v>
      </c>
      <c r="E2212" s="20">
        <v>19.765037579626501</v>
      </c>
      <c r="F2212" s="20">
        <v>18.551892445825601</v>
      </c>
      <c r="G2212" s="20">
        <v>16.872644651203501</v>
      </c>
      <c r="H2212" s="20">
        <v>18.459439642552699</v>
      </c>
      <c r="I2212" s="20">
        <v>17.462334207350601</v>
      </c>
      <c r="J2212" s="20">
        <v>16.413423335752601</v>
      </c>
      <c r="K2212" s="20">
        <v>16.592881394454501</v>
      </c>
      <c r="L2212" s="20">
        <v>17.985677661071101</v>
      </c>
      <c r="M2212" s="51">
        <v>16.9704254476129</v>
      </c>
    </row>
    <row r="2213" spans="1:13" x14ac:dyDescent="0.35">
      <c r="A2213" s="19" t="str">
        <f>B2178&amp;C2207&amp;D2213</f>
        <v>DISTRIBUCION VOLUMEN X CRITERIO (kg ó litros).T.Carne Ing.RTO CENTRO</v>
      </c>
      <c r="B2213" s="19">
        <v>0</v>
      </c>
      <c r="C2213" s="19">
        <v>0</v>
      </c>
      <c r="D2213" s="19" t="s">
        <v>6</v>
      </c>
      <c r="E2213" s="20">
        <v>9.8615919108179906</v>
      </c>
      <c r="F2213" s="20">
        <v>8.9135288615235506</v>
      </c>
      <c r="G2213" s="20">
        <v>11.224021944575</v>
      </c>
      <c r="H2213" s="20">
        <v>10.583940104021099</v>
      </c>
      <c r="I2213" s="20">
        <v>9.9349950604407002</v>
      </c>
      <c r="J2213" s="20">
        <v>11.331718313521</v>
      </c>
      <c r="K2213" s="20">
        <v>11.2564312328892</v>
      </c>
      <c r="L2213" s="20">
        <v>9.73987879280598</v>
      </c>
      <c r="M2213" s="51">
        <v>10.164802387337099</v>
      </c>
    </row>
    <row r="2214" spans="1:13" x14ac:dyDescent="0.35">
      <c r="A2214" s="19" t="str">
        <f>B2178&amp;C2207&amp;D2214</f>
        <v>DISTRIBUCION VOLUMEN X CRITERIO (kg ó litros).T.Carne Ing.NORTE-CENTRO</v>
      </c>
      <c r="B2214" s="19">
        <v>0</v>
      </c>
      <c r="C2214" s="19">
        <v>0</v>
      </c>
      <c r="D2214" s="19" t="s">
        <v>7</v>
      </c>
      <c r="E2214" s="20">
        <v>8.0898521975243298</v>
      </c>
      <c r="F2214" s="20">
        <v>8.0235853446953698</v>
      </c>
      <c r="G2214" s="20">
        <v>8.3361133868884405</v>
      </c>
      <c r="H2214" s="20">
        <v>6.4772277907921403</v>
      </c>
      <c r="I2214" s="20">
        <v>7.9766201366058196</v>
      </c>
      <c r="J2214" s="20">
        <v>8.1001227956624593</v>
      </c>
      <c r="K2214" s="20">
        <v>7.6976921982685704</v>
      </c>
      <c r="L2214" s="20">
        <v>7.2938773323342501</v>
      </c>
      <c r="M2214" s="51">
        <v>7.87077596445382</v>
      </c>
    </row>
    <row r="2215" spans="1:13" x14ac:dyDescent="0.35">
      <c r="A2215" s="19" t="str">
        <f>B2178&amp;C2207&amp;D2215</f>
        <v>DISTRIBUCION VOLUMEN X CRITERIO (kg ó litros).T.Carne Ing.NOROESTE</v>
      </c>
      <c r="B2215" s="19">
        <v>0</v>
      </c>
      <c r="C2215" s="19">
        <v>0</v>
      </c>
      <c r="D2215" s="19" t="s">
        <v>8</v>
      </c>
      <c r="E2215" s="20">
        <v>6.91059319184094</v>
      </c>
      <c r="F2215" s="20">
        <v>7.4226479955204701</v>
      </c>
      <c r="G2215" s="20">
        <v>7.6277077572403398</v>
      </c>
      <c r="H2215" s="20">
        <v>8.1903132190855796</v>
      </c>
      <c r="I2215" s="20">
        <v>8.3441476779708896</v>
      </c>
      <c r="J2215" s="20">
        <v>7.9249552170991304</v>
      </c>
      <c r="K2215" s="20">
        <v>7.0954428850865803</v>
      </c>
      <c r="L2215" s="20">
        <v>6.5587372623654803</v>
      </c>
      <c r="M2215" s="51">
        <v>6.1260805823499602</v>
      </c>
    </row>
    <row r="2216" spans="1:13" x14ac:dyDescent="0.35">
      <c r="A2216" s="19" t="str">
        <f>B2178&amp;C2207&amp;D2216</f>
        <v>DISTRIBUCION VOLUMEN X CRITERIO (kg ó litros).T.Carne Ing.&lt;2MIL</v>
      </c>
      <c r="B2216" s="19">
        <v>0</v>
      </c>
      <c r="C2216" s="19">
        <v>0</v>
      </c>
      <c r="D2216" s="19" t="s">
        <v>9</v>
      </c>
      <c r="E2216" s="20">
        <v>4.0700510602842197</v>
      </c>
      <c r="F2216" s="20">
        <v>4.0415431052526296</v>
      </c>
      <c r="G2216" s="20">
        <v>4.9260910062140697</v>
      </c>
      <c r="H2216" s="20">
        <v>3.4574294370146998</v>
      </c>
      <c r="I2216" s="20">
        <v>3.79064643817137</v>
      </c>
      <c r="J2216" s="20">
        <v>4.5357537210464702</v>
      </c>
      <c r="K2216" s="20">
        <v>5.4709751625018601</v>
      </c>
      <c r="L2216" s="20">
        <v>5.2550161649906304</v>
      </c>
      <c r="M2216" s="51">
        <v>4.7297300518058698</v>
      </c>
    </row>
    <row r="2217" spans="1:13" x14ac:dyDescent="0.35">
      <c r="A2217" s="19" t="str">
        <f>B2178&amp;C2207&amp;D2217</f>
        <v>DISTRIBUCION VOLUMEN X CRITERIO (kg ó litros).T.Carne Ing.2-5MIL</v>
      </c>
      <c r="B2217" s="19">
        <v>0</v>
      </c>
      <c r="C2217" s="19">
        <v>0</v>
      </c>
      <c r="D2217" s="19" t="s">
        <v>10</v>
      </c>
      <c r="E2217" s="20">
        <v>5.3964623994070902</v>
      </c>
      <c r="F2217" s="20">
        <v>6.6541461807188096</v>
      </c>
      <c r="G2217" s="20">
        <v>5.9088999562436904</v>
      </c>
      <c r="H2217" s="20">
        <v>4.9308193458564302</v>
      </c>
      <c r="I2217" s="20">
        <v>5.6255957830982402</v>
      </c>
      <c r="J2217" s="20">
        <v>5.31741549296905</v>
      </c>
      <c r="K2217" s="20">
        <v>4.7424399740817798</v>
      </c>
      <c r="L2217" s="20">
        <v>4.6483806254092404</v>
      </c>
      <c r="M2217" s="51">
        <v>3.77713442757228</v>
      </c>
    </row>
    <row r="2218" spans="1:13" x14ac:dyDescent="0.35">
      <c r="A2218" s="19" t="str">
        <f>B2178&amp;C2207&amp;D2218</f>
        <v>DISTRIBUCION VOLUMEN X CRITERIO (kg ó litros).T.Carne Ing.5-10MIL</v>
      </c>
      <c r="B2218" s="19">
        <v>0</v>
      </c>
      <c r="C2218" s="19">
        <v>0</v>
      </c>
      <c r="D2218" s="19" t="s">
        <v>11</v>
      </c>
      <c r="E2218" s="20">
        <v>6.5777690231001102</v>
      </c>
      <c r="F2218" s="20">
        <v>6.8306417504910302</v>
      </c>
      <c r="G2218" s="20">
        <v>8.1409783059324194</v>
      </c>
      <c r="H2218" s="20">
        <v>7.1894257820056904</v>
      </c>
      <c r="I2218" s="20">
        <v>7.1545493892670802</v>
      </c>
      <c r="J2218" s="20">
        <v>7.3324387913726401</v>
      </c>
      <c r="K2218" s="20">
        <v>9.7387949059156096</v>
      </c>
      <c r="L2218" s="20">
        <v>8.3591720682301993</v>
      </c>
      <c r="M2218" s="51">
        <v>7.1498311697912502</v>
      </c>
    </row>
    <row r="2219" spans="1:13" x14ac:dyDescent="0.35">
      <c r="A2219" s="19" t="str">
        <f>B2178&amp;C2207&amp;D2219</f>
        <v>DISTRIBUCION VOLUMEN X CRITERIO (kg ó litros).T.Carne Ing.10-30MIL</v>
      </c>
      <c r="B2219" s="19">
        <v>0</v>
      </c>
      <c r="C2219" s="19">
        <v>0</v>
      </c>
      <c r="D2219" s="19" t="s">
        <v>12</v>
      </c>
      <c r="E2219" s="20">
        <v>16.007297644938799</v>
      </c>
      <c r="F2219" s="20">
        <v>16.597529879556401</v>
      </c>
      <c r="G2219" s="20">
        <v>16.701669671899399</v>
      </c>
      <c r="H2219" s="20">
        <v>16.243889148871499</v>
      </c>
      <c r="I2219" s="20">
        <v>18.1663537971904</v>
      </c>
      <c r="J2219" s="20">
        <v>17.512225049071098</v>
      </c>
      <c r="K2219" s="20">
        <v>17.237416041260101</v>
      </c>
      <c r="L2219" s="20">
        <v>19.374268626655301</v>
      </c>
      <c r="M2219" s="51">
        <v>18.612897389562999</v>
      </c>
    </row>
    <row r="2220" spans="1:13" x14ac:dyDescent="0.35">
      <c r="A2220" s="19" t="str">
        <f>B2178&amp;C2207&amp;D2220</f>
        <v>DISTRIBUCION VOLUMEN X CRITERIO (kg ó litros).T.Carne Ing.30-100MIL</v>
      </c>
      <c r="B2220" s="19">
        <v>0</v>
      </c>
      <c r="C2220" s="19">
        <v>0</v>
      </c>
      <c r="D2220" s="19" t="s">
        <v>13</v>
      </c>
      <c r="E2220" s="20">
        <v>23.747606338591901</v>
      </c>
      <c r="F2220" s="20">
        <v>23.581121027589301</v>
      </c>
      <c r="G2220" s="20">
        <v>21.862679637055098</v>
      </c>
      <c r="H2220" s="20">
        <v>23.387025836495798</v>
      </c>
      <c r="I2220" s="20">
        <v>23.811817466401202</v>
      </c>
      <c r="J2220" s="20">
        <v>21.031548150826001</v>
      </c>
      <c r="K2220" s="20">
        <v>20.394881387440002</v>
      </c>
      <c r="L2220" s="20">
        <v>21.557710325503798</v>
      </c>
      <c r="M2220" s="51">
        <v>24.808689822600101</v>
      </c>
    </row>
    <row r="2221" spans="1:13" x14ac:dyDescent="0.35">
      <c r="A2221" s="19" t="str">
        <f>B2178&amp;C2207&amp;D2221</f>
        <v>DISTRIBUCION VOLUMEN X CRITERIO (kg ó litros).T.Carne Ing.100-200MIL</v>
      </c>
      <c r="B2221" s="19">
        <v>0</v>
      </c>
      <c r="C2221" s="19">
        <v>0</v>
      </c>
      <c r="D2221" s="19" t="s">
        <v>14</v>
      </c>
      <c r="E2221" s="20">
        <v>9.7872404666738699</v>
      </c>
      <c r="F2221" s="20">
        <v>8.6110702960031897</v>
      </c>
      <c r="G2221" s="20">
        <v>9.3754059555930702</v>
      </c>
      <c r="H2221" s="20">
        <v>8.9613571305347008</v>
      </c>
      <c r="I2221" s="20">
        <v>8.7208007214699492</v>
      </c>
      <c r="J2221" s="20">
        <v>9.5476537844064904</v>
      </c>
      <c r="K2221" s="20">
        <v>9.4138312622302802</v>
      </c>
      <c r="L2221" s="20">
        <v>10.051579685133101</v>
      </c>
      <c r="M2221" s="51">
        <v>9.3037916549443</v>
      </c>
    </row>
    <row r="2222" spans="1:13" x14ac:dyDescent="0.35">
      <c r="A2222" s="19" t="str">
        <f>B2178&amp;C2207&amp;D2222</f>
        <v>DISTRIBUCION VOLUMEN X CRITERIO (kg ó litros).T.Carne Ing.200-500MIL</v>
      </c>
      <c r="B2222" s="19">
        <v>0</v>
      </c>
      <c r="C2222" s="19">
        <v>0</v>
      </c>
      <c r="D2222" s="19" t="s">
        <v>15</v>
      </c>
      <c r="E2222" s="20">
        <v>14.810937607886199</v>
      </c>
      <c r="F2222" s="20">
        <v>15.3730976972244</v>
      </c>
      <c r="G2222" s="20">
        <v>15.5724408374635</v>
      </c>
      <c r="H2222" s="20">
        <v>16.760422593021801</v>
      </c>
      <c r="I2222" s="20">
        <v>16.581950846741599</v>
      </c>
      <c r="J2222" s="20">
        <v>17.693311342706998</v>
      </c>
      <c r="K2222" s="20">
        <v>14.780764081616599</v>
      </c>
      <c r="L2222" s="20">
        <v>14.0509911587151</v>
      </c>
      <c r="M2222" s="51">
        <v>14.1666905973042</v>
      </c>
    </row>
    <row r="2223" spans="1:13" x14ac:dyDescent="0.35">
      <c r="A2223" s="19" t="str">
        <f>B2178&amp;C2207&amp;D2223</f>
        <v>DISTRIBUCION VOLUMEN X CRITERIO (kg ó litros).T.Carne Ing.&gt;500MIL</v>
      </c>
      <c r="B2223" s="19">
        <v>0</v>
      </c>
      <c r="C2223" s="19">
        <v>0</v>
      </c>
      <c r="D2223" s="19" t="s">
        <v>16</v>
      </c>
      <c r="E2223" s="20">
        <v>19.602639615353901</v>
      </c>
      <c r="F2223" s="20">
        <v>18.310854372471301</v>
      </c>
      <c r="G2223" s="20">
        <v>17.511838082808602</v>
      </c>
      <c r="H2223" s="20">
        <v>19.069631719378702</v>
      </c>
      <c r="I2223" s="20">
        <v>16.148287000976499</v>
      </c>
      <c r="J2223" s="20">
        <v>17.0296540174655</v>
      </c>
      <c r="K2223" s="20">
        <v>18.220895187698702</v>
      </c>
      <c r="L2223" s="20">
        <v>16.702883301362299</v>
      </c>
      <c r="M2223" s="51">
        <v>17.451236947437899</v>
      </c>
    </row>
    <row r="2224" spans="1:13" x14ac:dyDescent="0.35">
      <c r="A2224" s="19" t="str">
        <f>B2178&amp;C2207&amp;D2224</f>
        <v>DISTRIBUCION VOLUMEN X CRITERIO (kg ó litros).T.Carne Ing.DE 15 A 19 AÑOS</v>
      </c>
      <c r="B2224" s="19">
        <v>0</v>
      </c>
      <c r="C2224" s="19">
        <v>0</v>
      </c>
      <c r="D2224" s="19" t="s">
        <v>39</v>
      </c>
      <c r="E2224" s="20">
        <v>3.3806679320098101</v>
      </c>
      <c r="F2224" s="20">
        <v>2.4842761644078202</v>
      </c>
      <c r="G2224" s="20">
        <v>4.3849066782667103</v>
      </c>
      <c r="H2224" s="20">
        <v>3.4256906952953199</v>
      </c>
      <c r="I2224" s="20">
        <v>4.0231831126001101</v>
      </c>
      <c r="J2224" s="20">
        <v>4.6552299379479303</v>
      </c>
      <c r="K2224" s="20">
        <v>2.8408166759250602</v>
      </c>
      <c r="L2224" s="20">
        <v>2.3915523337651998</v>
      </c>
      <c r="M2224" s="51">
        <v>3.0983470582074601</v>
      </c>
    </row>
    <row r="2225" spans="1:13" x14ac:dyDescent="0.35">
      <c r="A2225" s="19" t="str">
        <f>B2178&amp;C2207&amp;D2225</f>
        <v>DISTRIBUCION VOLUMEN X CRITERIO (kg ó litros).T.Carne Ing.DE 20 A 24 AÑOS</v>
      </c>
      <c r="B2225" s="19">
        <v>0</v>
      </c>
      <c r="C2225" s="19">
        <v>0</v>
      </c>
      <c r="D2225" s="19" t="s">
        <v>40</v>
      </c>
      <c r="E2225" s="20">
        <v>4.0586059330008499</v>
      </c>
      <c r="F2225" s="20">
        <v>3.7456123508493002</v>
      </c>
      <c r="G2225" s="20">
        <v>3.46813974207083</v>
      </c>
      <c r="H2225" s="20">
        <v>2.6988669013957201</v>
      </c>
      <c r="I2225" s="20">
        <v>3.99347864514045</v>
      </c>
      <c r="J2225" s="20">
        <v>4.1591149333761503</v>
      </c>
      <c r="K2225" s="20">
        <v>3.6775401593441401</v>
      </c>
      <c r="L2225" s="20">
        <v>2.82099710470641</v>
      </c>
      <c r="M2225" s="51">
        <v>4.5370566218406498</v>
      </c>
    </row>
    <row r="2226" spans="1:13" x14ac:dyDescent="0.35">
      <c r="A2226" s="19" t="str">
        <f>B2178&amp;C2207&amp;D2226</f>
        <v>DISTRIBUCION VOLUMEN X CRITERIO (kg ó litros).T.Carne Ing.DE 25 A 34 AÑOS</v>
      </c>
      <c r="B2226" s="19">
        <v>0</v>
      </c>
      <c r="C2226" s="19">
        <v>0</v>
      </c>
      <c r="D2226" s="19" t="s">
        <v>41</v>
      </c>
      <c r="E2226" s="20">
        <v>13.392750356285401</v>
      </c>
      <c r="F2226" s="20">
        <v>14.277280786675499</v>
      </c>
      <c r="G2226" s="20">
        <v>13.775278027224999</v>
      </c>
      <c r="H2226" s="20">
        <v>13.183217533359899</v>
      </c>
      <c r="I2226" s="20">
        <v>12.853829361742299</v>
      </c>
      <c r="J2226" s="20">
        <v>13.838625448541601</v>
      </c>
      <c r="K2226" s="20">
        <v>11.4193953199454</v>
      </c>
      <c r="L2226" s="20">
        <v>10.9826895940885</v>
      </c>
      <c r="M2226" s="51">
        <v>11.746337619072399</v>
      </c>
    </row>
    <row r="2227" spans="1:13" x14ac:dyDescent="0.35">
      <c r="A2227" s="19" t="str">
        <f>B2178&amp;C2207&amp;D2227</f>
        <v>DISTRIBUCION VOLUMEN X CRITERIO (kg ó litros).T.Carne Ing.DE 35 A 49 AÑOS</v>
      </c>
      <c r="B2227" s="19">
        <v>0</v>
      </c>
      <c r="C2227" s="19">
        <v>0</v>
      </c>
      <c r="D2227" s="19" t="s">
        <v>42</v>
      </c>
      <c r="E2227" s="20">
        <v>31.938973376672799</v>
      </c>
      <c r="F2227" s="20">
        <v>33.032208763550301</v>
      </c>
      <c r="G2227" s="20">
        <v>30.0951667919147</v>
      </c>
      <c r="H2227" s="20">
        <v>31.1096445987314</v>
      </c>
      <c r="I2227" s="20">
        <v>29.949843996577101</v>
      </c>
      <c r="J2227" s="20">
        <v>29.268508023256501</v>
      </c>
      <c r="K2227" s="20">
        <v>29.2835620989121</v>
      </c>
      <c r="L2227" s="20">
        <v>30.3065027521926</v>
      </c>
      <c r="M2227" s="51">
        <v>28.599963158125998</v>
      </c>
    </row>
    <row r="2228" spans="1:13" x14ac:dyDescent="0.35">
      <c r="A2228" s="19" t="str">
        <f>B2178&amp;C2207&amp;D2228</f>
        <v>DISTRIBUCION VOLUMEN X CRITERIO (kg ó litros).T.Carne Ing.DE 50 A 59 AÑOS</v>
      </c>
      <c r="B2228" s="19">
        <v>0</v>
      </c>
      <c r="C2228" s="19">
        <v>0</v>
      </c>
      <c r="D2228" s="19" t="s">
        <v>43</v>
      </c>
      <c r="E2228" s="20">
        <v>23.2472103696083</v>
      </c>
      <c r="F2228" s="20">
        <v>24.3343845531912</v>
      </c>
      <c r="G2228" s="20">
        <v>25.347725258767401</v>
      </c>
      <c r="H2228" s="20">
        <v>24.240214527465302</v>
      </c>
      <c r="I2228" s="20">
        <v>25.2844960237104</v>
      </c>
      <c r="J2228" s="20">
        <v>25.947660076421201</v>
      </c>
      <c r="K2228" s="20">
        <v>27.7533031481851</v>
      </c>
      <c r="L2228" s="20">
        <v>27.916449416668101</v>
      </c>
      <c r="M2228" s="51">
        <v>26.289795096178999</v>
      </c>
    </row>
    <row r="2229" spans="1:13" x14ac:dyDescent="0.35">
      <c r="A2229" s="19" t="str">
        <f>B2178&amp;C2207&amp;D2229</f>
        <v>DISTRIBUCION VOLUMEN X CRITERIO (kg ó litros).T.Carne Ing.DE 60 A 75 AÑOS</v>
      </c>
      <c r="B2229" s="19">
        <v>0</v>
      </c>
      <c r="C2229" s="19">
        <v>0</v>
      </c>
      <c r="D2229" s="19" t="s">
        <v>44</v>
      </c>
      <c r="E2229" s="20">
        <v>23.9817968603829</v>
      </c>
      <c r="F2229" s="20">
        <v>22.126239479520201</v>
      </c>
      <c r="G2229" s="20">
        <v>22.928784956203501</v>
      </c>
      <c r="H2229" s="20">
        <v>25.342365171767199</v>
      </c>
      <c r="I2229" s="20">
        <v>23.895169212680401</v>
      </c>
      <c r="J2229" s="20">
        <v>22.1308638834807</v>
      </c>
      <c r="K2229" s="20">
        <v>25.025381962405302</v>
      </c>
      <c r="L2229" s="20">
        <v>25.581811043959402</v>
      </c>
      <c r="M2229" s="51">
        <v>25.7285044903666</v>
      </c>
    </row>
    <row r="2230" spans="1:13" x14ac:dyDescent="0.35">
      <c r="A2230" s="19" t="str">
        <f>B2178&amp;C2207&amp;D2230</f>
        <v>DISTRIBUCION VOLUMEN X CRITERIO (kg ó litros).T.Carne Ing.NIVEL ALTO</v>
      </c>
      <c r="B2230" s="19">
        <v>0</v>
      </c>
      <c r="C2230" s="19">
        <v>0</v>
      </c>
      <c r="D2230" s="19" t="s">
        <v>256</v>
      </c>
      <c r="E2230" s="20">
        <v>25.401253286129499</v>
      </c>
      <c r="F2230" s="20">
        <v>25.559715969127101</v>
      </c>
      <c r="G2230" s="20">
        <v>26.074827154766702</v>
      </c>
      <c r="H2230" s="20">
        <v>27.3831763608442</v>
      </c>
      <c r="I2230" s="20">
        <v>24.949897589543799</v>
      </c>
      <c r="J2230" s="20">
        <v>24.9592261947748</v>
      </c>
      <c r="K2230" s="20">
        <v>25.960559222021601</v>
      </c>
      <c r="L2230" s="20">
        <v>23.841724592580601</v>
      </c>
      <c r="M2230" s="51">
        <v>27.4986139043293</v>
      </c>
    </row>
    <row r="2231" spans="1:13" x14ac:dyDescent="0.35">
      <c r="A2231" s="19" t="str">
        <f>B2178&amp;C2207&amp;D2231</f>
        <v>DISTRIBUCION VOLUMEN X CRITERIO (kg ó litros).T.Carne Ing.NIVEL MEDIO ALTO</v>
      </c>
      <c r="B2231" s="19">
        <v>0</v>
      </c>
      <c r="C2231" s="19">
        <v>0</v>
      </c>
      <c r="D2231" s="19" t="s">
        <v>257</v>
      </c>
      <c r="E2231" s="20">
        <v>14.9492843324393</v>
      </c>
      <c r="F2231" s="20">
        <v>15.070650675602</v>
      </c>
      <c r="G2231" s="20">
        <v>14.9034052647163</v>
      </c>
      <c r="H2231" s="20">
        <v>13.9963202916841</v>
      </c>
      <c r="I2231" s="20">
        <v>14.2648450531671</v>
      </c>
      <c r="J2231" s="20">
        <v>13.223709094223301</v>
      </c>
      <c r="K2231" s="20">
        <v>14.3176529678853</v>
      </c>
      <c r="L2231" s="20">
        <v>14.7731039672249</v>
      </c>
      <c r="M2231" s="51">
        <v>16.045096661282201</v>
      </c>
    </row>
    <row r="2232" spans="1:13" x14ac:dyDescent="0.35">
      <c r="A2232" s="19" t="str">
        <f>B2178&amp;C2207&amp;D2232</f>
        <v>DISTRIBUCION VOLUMEN X CRITERIO (kg ó litros).T.Carne Ing.NIVEL MEDIO</v>
      </c>
      <c r="B2232" s="19">
        <v>0</v>
      </c>
      <c r="C2232" s="19">
        <v>0</v>
      </c>
      <c r="D2232" s="19" t="s">
        <v>258</v>
      </c>
      <c r="E2232" s="20">
        <v>24.509237906034802</v>
      </c>
      <c r="F2232" s="20">
        <v>26.334385352947098</v>
      </c>
      <c r="G2232" s="20">
        <v>25.987207004816501</v>
      </c>
      <c r="H2232" s="20">
        <v>24.945792619495599</v>
      </c>
      <c r="I2232" s="20">
        <v>27.297151000157701</v>
      </c>
      <c r="J2232" s="20">
        <v>27.2985097666499</v>
      </c>
      <c r="K2232" s="20">
        <v>25.226583976422301</v>
      </c>
      <c r="L2232" s="20">
        <v>26.8855145195006</v>
      </c>
      <c r="M2232" s="51">
        <v>25.5221242158193</v>
      </c>
    </row>
    <row r="2233" spans="1:13" x14ac:dyDescent="0.35">
      <c r="A2233" s="19" t="str">
        <f>B2178&amp;C2207&amp;D2233</f>
        <v>DISTRIBUCION VOLUMEN X CRITERIO (kg ó litros).T.Carne Ing.NIVEL MEDIO BAJO</v>
      </c>
      <c r="B2233" s="19">
        <v>0</v>
      </c>
      <c r="C2233" s="19">
        <v>0</v>
      </c>
      <c r="D2233" s="19" t="s">
        <v>259</v>
      </c>
      <c r="E2233" s="20">
        <v>13.4325824339764</v>
      </c>
      <c r="F2233" s="20">
        <v>13.718880298019901</v>
      </c>
      <c r="G2233" s="20">
        <v>13.8624032393296</v>
      </c>
      <c r="H2233" s="20">
        <v>11.5226782021155</v>
      </c>
      <c r="I2233" s="20">
        <v>14.0528031459256</v>
      </c>
      <c r="J2233" s="20">
        <v>15.0930216051055</v>
      </c>
      <c r="K2233" s="20">
        <v>15.285480852263101</v>
      </c>
      <c r="L2233" s="20">
        <v>14.722790448459399</v>
      </c>
      <c r="M2233" s="51">
        <v>12.9590894345609</v>
      </c>
    </row>
    <row r="2234" spans="1:13" x14ac:dyDescent="0.35">
      <c r="A2234" s="19" t="str">
        <f>B2178&amp;C2207&amp;D2234</f>
        <v>DISTRIBUCION VOLUMEN X CRITERIO (kg ó litros).T.Carne Ing.HOMBRE</v>
      </c>
      <c r="B2234" s="19">
        <v>0</v>
      </c>
      <c r="C2234" s="19">
        <v>0</v>
      </c>
      <c r="D2234" s="19" t="s">
        <v>21</v>
      </c>
      <c r="E2234" s="20">
        <v>47.751018058255397</v>
      </c>
      <c r="F2234" s="20">
        <v>46.760113013235099</v>
      </c>
      <c r="G2234" s="20">
        <v>46.435704479231397</v>
      </c>
      <c r="H2234" s="20">
        <v>49.487058913522503</v>
      </c>
      <c r="I2234" s="20">
        <v>48.101672119714699</v>
      </c>
      <c r="J2234" s="20">
        <v>46.623777274218497</v>
      </c>
      <c r="K2234" s="20">
        <v>49.2345439700496</v>
      </c>
      <c r="L2234" s="20">
        <v>48.123194446205503</v>
      </c>
      <c r="M2234" s="51">
        <v>48.687723275899501</v>
      </c>
    </row>
    <row r="2235" spans="1:13" x14ac:dyDescent="0.35">
      <c r="A2235" s="19" t="str">
        <f>B2178&amp;C2207&amp;D2235</f>
        <v>DISTRIBUCION VOLUMEN X CRITERIO (kg ó litros).T.Carne Ing.MUJER</v>
      </c>
      <c r="B2235" s="19">
        <v>0</v>
      </c>
      <c r="C2235" s="19">
        <v>0</v>
      </c>
      <c r="D2235" s="19" t="s">
        <v>22</v>
      </c>
      <c r="E2235" s="20">
        <v>52.2489852911512</v>
      </c>
      <c r="F2235" s="20">
        <v>53.239891806145103</v>
      </c>
      <c r="G2235" s="20">
        <v>53.564298749064001</v>
      </c>
      <c r="H2235" s="20">
        <v>50.5129410871617</v>
      </c>
      <c r="I2235" s="20">
        <v>51.8983295874162</v>
      </c>
      <c r="J2235" s="20">
        <v>53.376225667530598</v>
      </c>
      <c r="K2235" s="20">
        <v>50.765452251225</v>
      </c>
      <c r="L2235" s="20">
        <v>51.876806197259398</v>
      </c>
      <c r="M2235" s="51">
        <v>51.312275389992799</v>
      </c>
    </row>
    <row r="2236" spans="1:13" x14ac:dyDescent="0.35">
      <c r="A2236" s="19" t="str">
        <f>B2178&amp;C2236&amp;D2236</f>
        <v>DISTRIBUCION VOLUMEN X CRITERIO (kg ó litros)T.Carne Fresca IngT.ESPAÑA</v>
      </c>
      <c r="B2236" s="19">
        <v>0</v>
      </c>
      <c r="C2236" s="19" t="s">
        <v>127</v>
      </c>
      <c r="D2236" s="19" t="s">
        <v>36</v>
      </c>
      <c r="E2236" s="20">
        <v>100</v>
      </c>
      <c r="F2236" s="20">
        <v>100</v>
      </c>
      <c r="G2236" s="20">
        <v>100</v>
      </c>
      <c r="H2236" s="20">
        <v>100</v>
      </c>
      <c r="I2236" s="20">
        <v>100</v>
      </c>
      <c r="J2236" s="20">
        <v>100</v>
      </c>
      <c r="K2236" s="20">
        <v>100</v>
      </c>
      <c r="L2236" s="20">
        <v>100</v>
      </c>
      <c r="M2236" s="51">
        <v>100</v>
      </c>
    </row>
    <row r="2237" spans="1:13" x14ac:dyDescent="0.35">
      <c r="A2237" s="19" t="str">
        <f>B2178&amp;C2236&amp;D2237</f>
        <v>DISTRIBUCION VOLUMEN X CRITERIO (kg ó litros)T.Carne Fresca IngBCN AM</v>
      </c>
      <c r="B2237" s="19">
        <v>0</v>
      </c>
      <c r="C2237" s="19">
        <v>0</v>
      </c>
      <c r="D2237" s="19" t="s">
        <v>1</v>
      </c>
      <c r="E2237" s="20">
        <v>8.8332976491367106</v>
      </c>
      <c r="F2237" s="20">
        <v>7.1973663461345296</v>
      </c>
      <c r="G2237" s="20">
        <v>7.0449651685087797</v>
      </c>
      <c r="H2237" s="20">
        <v>9.5167264088073296</v>
      </c>
      <c r="I2237" s="20">
        <v>7.9548380260079696</v>
      </c>
      <c r="J2237" s="20">
        <v>6.8322564012075704</v>
      </c>
      <c r="K2237" s="20">
        <v>6.1982314458536401</v>
      </c>
      <c r="L2237" s="20">
        <v>7.6819741811088598</v>
      </c>
      <c r="M2237" s="51">
        <v>9.6532683582808492</v>
      </c>
    </row>
    <row r="2238" spans="1:13" x14ac:dyDescent="0.35">
      <c r="A2238" s="19" t="str">
        <f>B2178&amp;C2236&amp;D2238</f>
        <v>DISTRIBUCION VOLUMEN X CRITERIO (kg ó litros)T.Carne Fresca IngREST.CAT ARAGON</v>
      </c>
      <c r="B2238" s="19">
        <v>0</v>
      </c>
      <c r="C2238" s="19">
        <v>0</v>
      </c>
      <c r="D2238" s="19" t="s">
        <v>2</v>
      </c>
      <c r="E2238" s="20">
        <v>11.3099169436924</v>
      </c>
      <c r="F2238" s="20">
        <v>12.8065868355144</v>
      </c>
      <c r="G2238" s="20">
        <v>12.1135311910427</v>
      </c>
      <c r="H2238" s="20">
        <v>12.6508918993827</v>
      </c>
      <c r="I2238" s="20">
        <v>12.0536041569628</v>
      </c>
      <c r="J2238" s="20">
        <v>11.512417823344</v>
      </c>
      <c r="K2238" s="20">
        <v>13.9861085738389</v>
      </c>
      <c r="L2238" s="20">
        <v>13.442179258253301</v>
      </c>
      <c r="M2238" s="51">
        <v>12.7479682292911</v>
      </c>
    </row>
    <row r="2239" spans="1:13" x14ac:dyDescent="0.35">
      <c r="A2239" s="19" t="str">
        <f>B2178&amp;C2236&amp;D2239</f>
        <v>DISTRIBUCION VOLUMEN X CRITERIO (kg ó litros)T.Carne Fresca IngLEVANTE</v>
      </c>
      <c r="B2239" s="19">
        <v>0</v>
      </c>
      <c r="C2239" s="19">
        <v>0</v>
      </c>
      <c r="D2239" s="19" t="s">
        <v>3</v>
      </c>
      <c r="E2239" s="20">
        <v>14.995415726558299</v>
      </c>
      <c r="F2239" s="20">
        <v>16.286251668553501</v>
      </c>
      <c r="G2239" s="20">
        <v>14.243385493928001</v>
      </c>
      <c r="H2239" s="20">
        <v>15.746152880611501</v>
      </c>
      <c r="I2239" s="20">
        <v>16.065999985584099</v>
      </c>
      <c r="J2239" s="20">
        <v>15.557676551964001</v>
      </c>
      <c r="K2239" s="20">
        <v>15.4533539808901</v>
      </c>
      <c r="L2239" s="20">
        <v>17.2714071158249</v>
      </c>
      <c r="M2239" s="51">
        <v>17.0207815804728</v>
      </c>
    </row>
    <row r="2240" spans="1:13" x14ac:dyDescent="0.35">
      <c r="A2240" s="19" t="str">
        <f>B2178&amp;C2236&amp;D2240</f>
        <v>DISTRIBUCION VOLUMEN X CRITERIO (kg ó litros)T.Carne Fresca IngANDALUCIA</v>
      </c>
      <c r="B2240" s="19">
        <v>0</v>
      </c>
      <c r="C2240" s="19">
        <v>0</v>
      </c>
      <c r="D2240" s="19" t="s">
        <v>4</v>
      </c>
      <c r="E2240" s="20">
        <v>19.497554959915099</v>
      </c>
      <c r="F2240" s="20">
        <v>20.2579776430306</v>
      </c>
      <c r="G2240" s="20">
        <v>21.7562070873274</v>
      </c>
      <c r="H2240" s="20">
        <v>17.935994723858201</v>
      </c>
      <c r="I2240" s="20">
        <v>19.619555005203701</v>
      </c>
      <c r="J2240" s="20">
        <v>21.666032668462599</v>
      </c>
      <c r="K2240" s="20">
        <v>21.556699227460498</v>
      </c>
      <c r="L2240" s="20">
        <v>19.905423969494699</v>
      </c>
      <c r="M2240" s="51">
        <v>18.780468880169099</v>
      </c>
    </row>
    <row r="2241" spans="1:13" x14ac:dyDescent="0.35">
      <c r="A2241" s="19" t="str">
        <f>B2178&amp;C2236&amp;D2241</f>
        <v>DISTRIBUCION VOLUMEN X CRITERIO (kg ó litros)T.Carne Fresca IngMDD AM</v>
      </c>
      <c r="B2241" s="19">
        <v>0</v>
      </c>
      <c r="C2241" s="19">
        <v>0</v>
      </c>
      <c r="D2241" s="19" t="s">
        <v>5</v>
      </c>
      <c r="E2241" s="20">
        <v>20.342561203676802</v>
      </c>
      <c r="F2241" s="20">
        <v>18.825370427170899</v>
      </c>
      <c r="G2241" s="20">
        <v>17.237982392300701</v>
      </c>
      <c r="H2241" s="20">
        <v>18.445920414985899</v>
      </c>
      <c r="I2241" s="20">
        <v>17.886094355469201</v>
      </c>
      <c r="J2241" s="20">
        <v>16.851431175420601</v>
      </c>
      <c r="K2241" s="20">
        <v>16.708119740597301</v>
      </c>
      <c r="L2241" s="20">
        <v>17.936826284452899</v>
      </c>
      <c r="M2241" s="51">
        <v>17.4096690876802</v>
      </c>
    </row>
    <row r="2242" spans="1:13" x14ac:dyDescent="0.35">
      <c r="A2242" s="19" t="str">
        <f>B2178&amp;C2236&amp;D2242</f>
        <v>DISTRIBUCION VOLUMEN X CRITERIO (kg ó litros)T.Carne Fresca IngRTO CENTRO</v>
      </c>
      <c r="B2242" s="19">
        <v>0</v>
      </c>
      <c r="C2242" s="19">
        <v>0</v>
      </c>
      <c r="D2242" s="19" t="s">
        <v>6</v>
      </c>
      <c r="E2242" s="20">
        <v>9.9300630319405503</v>
      </c>
      <c r="F2242" s="20">
        <v>8.9907678966055595</v>
      </c>
      <c r="G2242" s="20">
        <v>11.298945549188</v>
      </c>
      <c r="H2242" s="20">
        <v>10.6338765179347</v>
      </c>
      <c r="I2242" s="20">
        <v>9.9219522676210001</v>
      </c>
      <c r="J2242" s="20">
        <v>11.328647165237699</v>
      </c>
      <c r="K2242" s="20">
        <v>11.128941945984501</v>
      </c>
      <c r="L2242" s="20">
        <v>9.6798539633112899</v>
      </c>
      <c r="M2242" s="51">
        <v>10.253791368744499</v>
      </c>
    </row>
    <row r="2243" spans="1:13" x14ac:dyDescent="0.35">
      <c r="A2243" s="19" t="str">
        <f>B2178&amp;C2236&amp;D2243</f>
        <v>DISTRIBUCION VOLUMEN X CRITERIO (kg ó litros)T.Carne Fresca IngNORTE-CENTRO</v>
      </c>
      <c r="B2243" s="19">
        <v>0</v>
      </c>
      <c r="C2243" s="19">
        <v>0</v>
      </c>
      <c r="D2243" s="19" t="s">
        <v>7</v>
      </c>
      <c r="E2243" s="20">
        <v>8.1960104625787</v>
      </c>
      <c r="F2243" s="20">
        <v>8.0123177145100701</v>
      </c>
      <c r="G2243" s="20">
        <v>8.3905027582026399</v>
      </c>
      <c r="H2243" s="20">
        <v>6.5019250285979497</v>
      </c>
      <c r="I2243" s="20">
        <v>7.9560442601718302</v>
      </c>
      <c r="J2243" s="20">
        <v>8.1760265562293206</v>
      </c>
      <c r="K2243" s="20">
        <v>7.6330144011249299</v>
      </c>
      <c r="L2243" s="20">
        <v>7.4143858563967502</v>
      </c>
      <c r="M2243" s="51">
        <v>7.9169397843396201</v>
      </c>
    </row>
    <row r="2244" spans="1:13" x14ac:dyDescent="0.35">
      <c r="A2244" s="19" t="str">
        <f>B2178&amp;C2236&amp;D2244</f>
        <v>DISTRIBUCION VOLUMEN X CRITERIO (kg ó litros)T.Carne Fresca IngNOROESTE</v>
      </c>
      <c r="B2244" s="19">
        <v>0</v>
      </c>
      <c r="C2244" s="19">
        <v>0</v>
      </c>
      <c r="D2244" s="19" t="s">
        <v>8</v>
      </c>
      <c r="E2244" s="20">
        <v>6.8951858353858304</v>
      </c>
      <c r="F2244" s="20">
        <v>7.62336812957364</v>
      </c>
      <c r="G2244" s="20">
        <v>7.9144871300503299</v>
      </c>
      <c r="H2244" s="20">
        <v>8.5685168565015797</v>
      </c>
      <c r="I2244" s="20">
        <v>8.5419148988188596</v>
      </c>
      <c r="J2244" s="20">
        <v>8.0755144610755991</v>
      </c>
      <c r="K2244" s="20">
        <v>7.3355315484752399</v>
      </c>
      <c r="L2244" s="20">
        <v>6.6679514218258404</v>
      </c>
      <c r="M2244" s="51">
        <v>6.2171157427764099</v>
      </c>
    </row>
    <row r="2245" spans="1:13" x14ac:dyDescent="0.35">
      <c r="A2245" s="19" t="str">
        <f>B2178&amp;C2236&amp;D2245</f>
        <v>DISTRIBUCION VOLUMEN X CRITERIO (kg ó litros)T.Carne Fresca Ing&lt;2MIL</v>
      </c>
      <c r="B2245" s="19">
        <v>0</v>
      </c>
      <c r="C2245" s="19">
        <v>0</v>
      </c>
      <c r="D2245" s="19" t="s">
        <v>9</v>
      </c>
      <c r="E2245" s="20">
        <v>3.9286645254608499</v>
      </c>
      <c r="F2245" s="20">
        <v>3.9874807730764501</v>
      </c>
      <c r="G2245" s="20">
        <v>4.6601385256686596</v>
      </c>
      <c r="H2245" s="20">
        <v>3.3347261733904001</v>
      </c>
      <c r="I2245" s="20">
        <v>3.7330317614702602</v>
      </c>
      <c r="J2245" s="20">
        <v>4.6326032478625203</v>
      </c>
      <c r="K2245" s="20">
        <v>5.68480646190784</v>
      </c>
      <c r="L2245" s="20">
        <v>5.4029171777867404</v>
      </c>
      <c r="M2245" s="51">
        <v>4.8300186830910601</v>
      </c>
    </row>
    <row r="2246" spans="1:13" x14ac:dyDescent="0.35">
      <c r="A2246" s="19" t="str">
        <f>B2178&amp;C2236&amp;D2246</f>
        <v>DISTRIBUCION VOLUMEN X CRITERIO (kg ó litros)T.Carne Fresca Ing2-5MIL</v>
      </c>
      <c r="B2246" s="19">
        <v>0</v>
      </c>
      <c r="C2246" s="19">
        <v>0</v>
      </c>
      <c r="D2246" s="19" t="s">
        <v>10</v>
      </c>
      <c r="E2246" s="20">
        <v>5.2657951954656204</v>
      </c>
      <c r="F2246" s="20">
        <v>6.7213526901031297</v>
      </c>
      <c r="G2246" s="20">
        <v>6.0616689372042796</v>
      </c>
      <c r="H2246" s="20">
        <v>4.9410591033675697</v>
      </c>
      <c r="I2246" s="20">
        <v>5.5855103038530398</v>
      </c>
      <c r="J2246" s="20">
        <v>5.4124036575970704</v>
      </c>
      <c r="K2246" s="20">
        <v>4.9176658923184302</v>
      </c>
      <c r="L2246" s="20">
        <v>4.6781551187243302</v>
      </c>
      <c r="M2246" s="51">
        <v>3.8418792579626801</v>
      </c>
    </row>
    <row r="2247" spans="1:13" x14ac:dyDescent="0.35">
      <c r="A2247" s="19" t="str">
        <f>B2178&amp;C2236&amp;D2247</f>
        <v>DISTRIBUCION VOLUMEN X CRITERIO (kg ó litros)T.Carne Fresca Ing5-10MIL</v>
      </c>
      <c r="B2247" s="19">
        <v>0</v>
      </c>
      <c r="C2247" s="19">
        <v>0</v>
      </c>
      <c r="D2247" s="19" t="s">
        <v>11</v>
      </c>
      <c r="E2247" s="20">
        <v>6.4222242719710696</v>
      </c>
      <c r="F2247" s="20">
        <v>6.6229897057336702</v>
      </c>
      <c r="G2247" s="20">
        <v>8.0814608653638693</v>
      </c>
      <c r="H2247" s="20">
        <v>7.18793312284203</v>
      </c>
      <c r="I2247" s="20">
        <v>7.0209564233741704</v>
      </c>
      <c r="J2247" s="20">
        <v>7.1715133344183304</v>
      </c>
      <c r="K2247" s="20">
        <v>10.1074998710848</v>
      </c>
      <c r="L2247" s="20">
        <v>8.4374823694548304</v>
      </c>
      <c r="M2247" s="51">
        <v>7.09348851719575</v>
      </c>
    </row>
    <row r="2248" spans="1:13" x14ac:dyDescent="0.35">
      <c r="A2248" s="19" t="str">
        <f>B2178&amp;C2236&amp;D2248</f>
        <v>DISTRIBUCION VOLUMEN X CRITERIO (kg ó litros)T.Carne Fresca Ing10-30MIL</v>
      </c>
      <c r="B2248" s="19">
        <v>0</v>
      </c>
      <c r="C2248" s="19">
        <v>0</v>
      </c>
      <c r="D2248" s="19" t="s">
        <v>12</v>
      </c>
      <c r="E2248" s="20">
        <v>15.9196556731951</v>
      </c>
      <c r="F2248" s="20">
        <v>16.576883946264299</v>
      </c>
      <c r="G2248" s="20">
        <v>16.621195426525698</v>
      </c>
      <c r="H2248" s="20">
        <v>16.344621491519501</v>
      </c>
      <c r="I2248" s="20">
        <v>18.286938661886499</v>
      </c>
      <c r="J2248" s="20">
        <v>17.606507771826099</v>
      </c>
      <c r="K2248" s="20">
        <v>17.235221481289798</v>
      </c>
      <c r="L2248" s="20">
        <v>19.400041367889401</v>
      </c>
      <c r="M2248" s="51">
        <v>18.423291146841802</v>
      </c>
    </row>
    <row r="2249" spans="1:13" x14ac:dyDescent="0.35">
      <c r="A2249" s="19" t="str">
        <f>B2178&amp;C2236&amp;D2249</f>
        <v>DISTRIBUCION VOLUMEN X CRITERIO (kg ó litros)T.Carne Fresca Ing30-100MIL</v>
      </c>
      <c r="B2249" s="19">
        <v>0</v>
      </c>
      <c r="C2249" s="19">
        <v>0</v>
      </c>
      <c r="D2249" s="19" t="s">
        <v>13</v>
      </c>
      <c r="E2249" s="20">
        <v>24.215932244996999</v>
      </c>
      <c r="F2249" s="20">
        <v>23.627398918772698</v>
      </c>
      <c r="G2249" s="20">
        <v>21.877743383941599</v>
      </c>
      <c r="H2249" s="20">
        <v>23.5004346561132</v>
      </c>
      <c r="I2249" s="20">
        <v>24.0349626229923</v>
      </c>
      <c r="J2249" s="20">
        <v>20.731945529585801</v>
      </c>
      <c r="K2249" s="20">
        <v>20.048906060059501</v>
      </c>
      <c r="L2249" s="20">
        <v>21.712819202660199</v>
      </c>
      <c r="M2249" s="51">
        <v>24.858172643442099</v>
      </c>
    </row>
    <row r="2250" spans="1:13" x14ac:dyDescent="0.35">
      <c r="A2250" s="19" t="str">
        <f>B2178&amp;C2236&amp;D2250</f>
        <v>DISTRIBUCION VOLUMEN X CRITERIO (kg ó litros)T.Carne Fresca Ing100-200MIL</v>
      </c>
      <c r="B2250" s="19">
        <v>0</v>
      </c>
      <c r="C2250" s="19">
        <v>0</v>
      </c>
      <c r="D2250" s="19" t="s">
        <v>14</v>
      </c>
      <c r="E2250" s="20">
        <v>9.5585862918992195</v>
      </c>
      <c r="F2250" s="20">
        <v>8.5688137593629694</v>
      </c>
      <c r="G2250" s="20">
        <v>9.1439199476442994</v>
      </c>
      <c r="H2250" s="20">
        <v>8.6009503006224293</v>
      </c>
      <c r="I2250" s="20">
        <v>8.4062705085228906</v>
      </c>
      <c r="J2250" s="20">
        <v>9.2392053696425904</v>
      </c>
      <c r="K2250" s="20">
        <v>8.9732957629589496</v>
      </c>
      <c r="L2250" s="20">
        <v>9.7839021513787401</v>
      </c>
      <c r="M2250" s="51">
        <v>8.9776140424019601</v>
      </c>
    </row>
    <row r="2251" spans="1:13" x14ac:dyDescent="0.35">
      <c r="A2251" s="19" t="str">
        <f>B2178&amp;C2236&amp;D2251</f>
        <v>DISTRIBUCION VOLUMEN X CRITERIO (kg ó litros)T.Carne Fresca Ing200-500MIL</v>
      </c>
      <c r="B2251" s="19">
        <v>0</v>
      </c>
      <c r="C2251" s="19">
        <v>0</v>
      </c>
      <c r="D2251" s="19" t="s">
        <v>15</v>
      </c>
      <c r="E2251" s="20">
        <v>14.8985888659914</v>
      </c>
      <c r="F2251" s="20">
        <v>15.4768886819221</v>
      </c>
      <c r="G2251" s="20">
        <v>15.852953970900399</v>
      </c>
      <c r="H2251" s="20">
        <v>17.077357367859999</v>
      </c>
      <c r="I2251" s="20">
        <v>16.7994816931438</v>
      </c>
      <c r="J2251" s="20">
        <v>17.8238596716022</v>
      </c>
      <c r="K2251" s="20">
        <v>14.9087490949724</v>
      </c>
      <c r="L2251" s="20">
        <v>14.3183615000648</v>
      </c>
      <c r="M2251" s="51">
        <v>14.302676711740199</v>
      </c>
    </row>
    <row r="2252" spans="1:13" x14ac:dyDescent="0.35">
      <c r="A2252" s="19" t="str">
        <f>B2178&amp;C2236&amp;D2252</f>
        <v>DISTRIBUCION VOLUMEN X CRITERIO (kg ó litros)T.Carne Fresca Ing&gt;500MIL</v>
      </c>
      <c r="B2252" s="19">
        <v>0</v>
      </c>
      <c r="C2252" s="19">
        <v>0</v>
      </c>
      <c r="D2252" s="19" t="s">
        <v>16</v>
      </c>
      <c r="E2252" s="20">
        <v>19.790557028153199</v>
      </c>
      <c r="F2252" s="20">
        <v>18.418196706762</v>
      </c>
      <c r="G2252" s="20">
        <v>17.7009231090356</v>
      </c>
      <c r="H2252" s="20">
        <v>19.012919987982801</v>
      </c>
      <c r="I2252" s="20">
        <v>16.132849644997499</v>
      </c>
      <c r="J2252" s="20">
        <v>17.381962121426501</v>
      </c>
      <c r="K2252" s="20">
        <v>18.123853967823202</v>
      </c>
      <c r="L2252" s="20">
        <v>16.2663233427776</v>
      </c>
      <c r="M2252" s="51">
        <v>17.6728611584658</v>
      </c>
    </row>
    <row r="2253" spans="1:13" x14ac:dyDescent="0.35">
      <c r="A2253" s="19" t="str">
        <f>B2178&amp;C2236&amp;D2253</f>
        <v>DISTRIBUCION VOLUMEN X CRITERIO (kg ó litros)T.Carne Fresca IngDE 15 A 19 AÑOS</v>
      </c>
      <c r="B2253" s="19">
        <v>0</v>
      </c>
      <c r="C2253" s="19">
        <v>0</v>
      </c>
      <c r="D2253" s="19" t="s">
        <v>39</v>
      </c>
      <c r="E2253" s="20">
        <v>3.2042406852144198</v>
      </c>
      <c r="F2253" s="20">
        <v>2.4153402698394499</v>
      </c>
      <c r="G2253" s="20">
        <v>4.4407072085013102</v>
      </c>
      <c r="H2253" s="20">
        <v>3.4023456996148198</v>
      </c>
      <c r="I2253" s="20">
        <v>3.95554317843431</v>
      </c>
      <c r="J2253" s="20">
        <v>4.48105220741619</v>
      </c>
      <c r="K2253" s="20">
        <v>2.9245032989390798</v>
      </c>
      <c r="L2253" s="20">
        <v>2.2755772091939299</v>
      </c>
      <c r="M2253" s="51">
        <v>3.1524996305566302</v>
      </c>
    </row>
    <row r="2254" spans="1:13" x14ac:dyDescent="0.35">
      <c r="A2254" s="19" t="str">
        <f>B2178&amp;C2236&amp;D2254</f>
        <v>DISTRIBUCION VOLUMEN X CRITERIO (kg ó litros)T.Carne Fresca IngDE 20 A 24 AÑOS</v>
      </c>
      <c r="B2254" s="19">
        <v>0</v>
      </c>
      <c r="C2254" s="19">
        <v>0</v>
      </c>
      <c r="D2254" s="19" t="s">
        <v>40</v>
      </c>
      <c r="E2254" s="20">
        <v>4.1318703285857303</v>
      </c>
      <c r="F2254" s="20">
        <v>3.8593723290997901</v>
      </c>
      <c r="G2254" s="20">
        <v>3.5013005676479101</v>
      </c>
      <c r="H2254" s="20">
        <v>2.7163971626121599</v>
      </c>
      <c r="I2254" s="20">
        <v>3.8949573919885201</v>
      </c>
      <c r="J2254" s="20">
        <v>4.2241778912381998</v>
      </c>
      <c r="K2254" s="20">
        <v>3.65144583044717</v>
      </c>
      <c r="L2254" s="20">
        <v>2.81263219810717</v>
      </c>
      <c r="M2254" s="51">
        <v>4.5466855189569602</v>
      </c>
    </row>
    <row r="2255" spans="1:13" x14ac:dyDescent="0.35">
      <c r="A2255" s="19" t="str">
        <f>B2178&amp;C2236&amp;D2255</f>
        <v>DISTRIBUCION VOLUMEN X CRITERIO (kg ó litros)T.Carne Fresca IngDE 25 A 34 AÑOS</v>
      </c>
      <c r="B2255" s="19">
        <v>0</v>
      </c>
      <c r="C2255" s="19">
        <v>0</v>
      </c>
      <c r="D2255" s="19" t="s">
        <v>41</v>
      </c>
      <c r="E2255" s="20">
        <v>13.347889855437201</v>
      </c>
      <c r="F2255" s="20">
        <v>14.1251537226824</v>
      </c>
      <c r="G2255" s="20">
        <v>13.8444319633353</v>
      </c>
      <c r="H2255" s="20">
        <v>12.9924851260345</v>
      </c>
      <c r="I2255" s="20">
        <v>13.022593964394799</v>
      </c>
      <c r="J2255" s="20">
        <v>14.1426731370219</v>
      </c>
      <c r="K2255" s="20">
        <v>11.193126453845201</v>
      </c>
      <c r="L2255" s="20">
        <v>11.0303355628922</v>
      </c>
      <c r="M2255" s="51">
        <v>11.9206474842946</v>
      </c>
    </row>
    <row r="2256" spans="1:13" x14ac:dyDescent="0.35">
      <c r="A2256" s="19" t="str">
        <f>B2178&amp;C2236&amp;D2256</f>
        <v>DISTRIBUCION VOLUMEN X CRITERIO (kg ó litros)T.Carne Fresca IngDE 35 A 49 AÑOS</v>
      </c>
      <c r="B2256" s="19">
        <v>0</v>
      </c>
      <c r="C2256" s="19">
        <v>0</v>
      </c>
      <c r="D2256" s="19" t="s">
        <v>42</v>
      </c>
      <c r="E2256" s="20">
        <v>32.451916492494199</v>
      </c>
      <c r="F2256" s="20">
        <v>33.077651867755499</v>
      </c>
      <c r="G2256" s="20">
        <v>30.196862743939899</v>
      </c>
      <c r="H2256" s="20">
        <v>31.162537243238202</v>
      </c>
      <c r="I2256" s="20">
        <v>30.056143905120301</v>
      </c>
      <c r="J2256" s="20">
        <v>29.418453804503901</v>
      </c>
      <c r="K2256" s="20">
        <v>29.118684953805101</v>
      </c>
      <c r="L2256" s="20">
        <v>30.5279728868775</v>
      </c>
      <c r="M2256" s="51">
        <v>28.559534499054301</v>
      </c>
    </row>
    <row r="2257" spans="1:13" x14ac:dyDescent="0.35">
      <c r="A2257" s="19" t="str">
        <f>B2178&amp;C2236&amp;D2257</f>
        <v>DISTRIBUCION VOLUMEN X CRITERIO (kg ó litros)T.Carne Fresca IngDE 50 A 59 AÑOS</v>
      </c>
      <c r="B2257" s="19">
        <v>0</v>
      </c>
      <c r="C2257" s="19">
        <v>0</v>
      </c>
      <c r="D2257" s="19" t="s">
        <v>43</v>
      </c>
      <c r="E2257" s="20">
        <v>22.966333261991402</v>
      </c>
      <c r="F2257" s="20">
        <v>24.348935528811499</v>
      </c>
      <c r="G2257" s="20">
        <v>25.2320157389047</v>
      </c>
      <c r="H2257" s="20">
        <v>24.299599158482302</v>
      </c>
      <c r="I2257" s="20">
        <v>25.106977048688002</v>
      </c>
      <c r="J2257" s="20">
        <v>25.762527389542001</v>
      </c>
      <c r="K2257" s="20">
        <v>27.788499358449901</v>
      </c>
      <c r="L2257" s="20">
        <v>28.080382803344101</v>
      </c>
      <c r="M2257" s="51">
        <v>26.430477430930299</v>
      </c>
    </row>
    <row r="2258" spans="1:13" x14ac:dyDescent="0.35">
      <c r="A2258" s="19" t="str">
        <f>B2178&amp;C2236&amp;D2258</f>
        <v>DISTRIBUCION VOLUMEN X CRITERIO (kg ó litros)T.Carne Fresca IngDE 60 A 75 AÑOS</v>
      </c>
      <c r="B2258" s="19">
        <v>0</v>
      </c>
      <c r="C2258" s="19">
        <v>0</v>
      </c>
      <c r="D2258" s="19" t="s">
        <v>44</v>
      </c>
      <c r="E2258" s="20">
        <v>23.897753933217</v>
      </c>
      <c r="F2258" s="20">
        <v>22.173549477935101</v>
      </c>
      <c r="G2258" s="20">
        <v>22.784683784800801</v>
      </c>
      <c r="H2258" s="20">
        <v>25.4266357765325</v>
      </c>
      <c r="I2258" s="20">
        <v>23.963784814794099</v>
      </c>
      <c r="J2258" s="20">
        <v>21.971118544815901</v>
      </c>
      <c r="K2258" s="20">
        <v>25.3237403329145</v>
      </c>
      <c r="L2258" s="20">
        <v>25.273101445550498</v>
      </c>
      <c r="M2258" s="51">
        <v>25.390159965312201</v>
      </c>
    </row>
    <row r="2259" spans="1:13" x14ac:dyDescent="0.35">
      <c r="A2259" s="19" t="str">
        <f>B2178&amp;C2236&amp;D2259</f>
        <v>DISTRIBUCION VOLUMEN X CRITERIO (kg ó litros)T.Carne Fresca IngNIVEL ALTO</v>
      </c>
      <c r="B2259" s="19">
        <v>0</v>
      </c>
      <c r="C2259" s="19">
        <v>0</v>
      </c>
      <c r="D2259" s="19" t="s">
        <v>256</v>
      </c>
      <c r="E2259" s="20">
        <v>25.200104380312801</v>
      </c>
      <c r="F2259" s="20">
        <v>25.299453194734699</v>
      </c>
      <c r="G2259" s="20">
        <v>26.279029161790099</v>
      </c>
      <c r="H2259" s="20">
        <v>27.292916655255201</v>
      </c>
      <c r="I2259" s="20">
        <v>25.030561040630101</v>
      </c>
      <c r="J2259" s="20">
        <v>24.807133646885202</v>
      </c>
      <c r="K2259" s="20">
        <v>25.8741308935254</v>
      </c>
      <c r="L2259" s="20">
        <v>23.855071849002801</v>
      </c>
      <c r="M2259" s="51">
        <v>27.511865341493799</v>
      </c>
    </row>
    <row r="2260" spans="1:13" x14ac:dyDescent="0.35">
      <c r="A2260" s="19" t="str">
        <f>B2178&amp;C2236&amp;D2260</f>
        <v>DISTRIBUCION VOLUMEN X CRITERIO (kg ó litros)T.Carne Fresca IngNIVEL MEDIO ALTO</v>
      </c>
      <c r="B2260" s="19">
        <v>0</v>
      </c>
      <c r="C2260" s="19">
        <v>0</v>
      </c>
      <c r="D2260" s="19" t="s">
        <v>257</v>
      </c>
      <c r="E2260" s="20">
        <v>15.001809631272399</v>
      </c>
      <c r="F2260" s="20">
        <v>15.056583407259801</v>
      </c>
      <c r="G2260" s="20">
        <v>14.8546050781953</v>
      </c>
      <c r="H2260" s="20">
        <v>14.026111351947799</v>
      </c>
      <c r="I2260" s="20">
        <v>14.5344015720201</v>
      </c>
      <c r="J2260" s="20">
        <v>13.300472732616999</v>
      </c>
      <c r="K2260" s="20">
        <v>14.5640686600784</v>
      </c>
      <c r="L2260" s="20">
        <v>14.538038525297701</v>
      </c>
      <c r="M2260" s="51">
        <v>16.116644243720099</v>
      </c>
    </row>
    <row r="2261" spans="1:13" x14ac:dyDescent="0.35">
      <c r="A2261" s="19" t="str">
        <f>B2178&amp;C2236&amp;D2261</f>
        <v>DISTRIBUCION VOLUMEN X CRITERIO (kg ó litros)T.Carne Fresca IngNIVEL MEDIO</v>
      </c>
      <c r="B2261" s="19">
        <v>0</v>
      </c>
      <c r="C2261" s="19">
        <v>0</v>
      </c>
      <c r="D2261" s="19" t="s">
        <v>258</v>
      </c>
      <c r="E2261" s="20">
        <v>24.6162834318256</v>
      </c>
      <c r="F2261" s="20">
        <v>26.0901801715594</v>
      </c>
      <c r="G2261" s="20">
        <v>25.581054508310899</v>
      </c>
      <c r="H2261" s="20">
        <v>24.5872324150967</v>
      </c>
      <c r="I2261" s="20">
        <v>27.169338347750301</v>
      </c>
      <c r="J2261" s="20">
        <v>27.053133624131998</v>
      </c>
      <c r="K2261" s="20">
        <v>24.947890664765701</v>
      </c>
      <c r="L2261" s="20">
        <v>27.020377746690201</v>
      </c>
      <c r="M2261" s="51">
        <v>25.492017617082102</v>
      </c>
    </row>
    <row r="2262" spans="1:13" x14ac:dyDescent="0.35">
      <c r="A2262" s="19" t="str">
        <f>B2178&amp;C2236&amp;D2262</f>
        <v>DISTRIBUCION VOLUMEN X CRITERIO (kg ó litros)T.Carne Fresca IngNIVEL MEDIO BAJO</v>
      </c>
      <c r="B2262" s="19">
        <v>0</v>
      </c>
      <c r="C2262" s="19">
        <v>0</v>
      </c>
      <c r="D2262" s="19" t="s">
        <v>259</v>
      </c>
      <c r="E2262" s="20">
        <v>13.1608515066194</v>
      </c>
      <c r="F2262" s="20">
        <v>13.846537078526501</v>
      </c>
      <c r="G2262" s="20">
        <v>13.8882046846322</v>
      </c>
      <c r="H2262" s="20">
        <v>11.542109486281101</v>
      </c>
      <c r="I2262" s="20">
        <v>13.9260597615022</v>
      </c>
      <c r="J2262" s="20">
        <v>15.2635836297937</v>
      </c>
      <c r="K2262" s="20">
        <v>15.334304855372</v>
      </c>
      <c r="L2262" s="20">
        <v>14.7633968875104</v>
      </c>
      <c r="M2262" s="51">
        <v>12.7687789437762</v>
      </c>
    </row>
    <row r="2263" spans="1:13" x14ac:dyDescent="0.35">
      <c r="A2263" s="19" t="str">
        <f>B2178&amp;C2236&amp;D2263</f>
        <v>DISTRIBUCION VOLUMEN X CRITERIO (kg ó litros)T.Carne Fresca IngHOMBRE</v>
      </c>
      <c r="B2263" s="19">
        <v>0</v>
      </c>
      <c r="C2263" s="19">
        <v>0</v>
      </c>
      <c r="D2263" s="19" t="s">
        <v>21</v>
      </c>
      <c r="E2263" s="20">
        <v>47.802236186504899</v>
      </c>
      <c r="F2263" s="20">
        <v>46.928813377292101</v>
      </c>
      <c r="G2263" s="20">
        <v>46.382955032004602</v>
      </c>
      <c r="H2263" s="20">
        <v>49.588423666968197</v>
      </c>
      <c r="I2263" s="20">
        <v>48.528616034380697</v>
      </c>
      <c r="J2263" s="20">
        <v>46.694943205079099</v>
      </c>
      <c r="K2263" s="20">
        <v>49.309994564600899</v>
      </c>
      <c r="L2263" s="20">
        <v>47.838701279684798</v>
      </c>
      <c r="M2263" s="51">
        <v>48.617046229835502</v>
      </c>
    </row>
    <row r="2264" spans="1:13" x14ac:dyDescent="0.35">
      <c r="A2264" s="19" t="str">
        <f>B2178&amp;C2236&amp;D2264</f>
        <v>DISTRIBUCION VOLUMEN X CRITERIO (kg ó litros)T.Carne Fresca IngMUJER</v>
      </c>
      <c r="B2264" s="19">
        <v>0</v>
      </c>
      <c r="C2264" s="19">
        <v>0</v>
      </c>
      <c r="D2264" s="19" t="s">
        <v>22</v>
      </c>
      <c r="E2264" s="20">
        <v>52.197767235618002</v>
      </c>
      <c r="F2264" s="20">
        <v>53.071192693038199</v>
      </c>
      <c r="G2264" s="20">
        <v>53.617049172247903</v>
      </c>
      <c r="H2264" s="20">
        <v>50.411576559693501</v>
      </c>
      <c r="I2264" s="20">
        <v>51.4713855513385</v>
      </c>
      <c r="J2264" s="20">
        <v>53.305060332781999</v>
      </c>
      <c r="K2264" s="20">
        <v>50.690002145902199</v>
      </c>
      <c r="L2264" s="20">
        <v>52.161299113859798</v>
      </c>
      <c r="M2264" s="51">
        <v>51.382952850611801</v>
      </c>
    </row>
    <row r="2265" spans="1:13" x14ac:dyDescent="0.35">
      <c r="A2265" s="19" t="str">
        <f>B2178&amp;C2265&amp;D2265</f>
        <v>DISTRIBUCION VOLUMEN X CRITERIO (kg ó litros)Ternera Ing.T.ESPAÑA</v>
      </c>
      <c r="B2265" s="19">
        <v>0</v>
      </c>
      <c r="C2265" s="19" t="s">
        <v>128</v>
      </c>
      <c r="D2265" s="19" t="s">
        <v>36</v>
      </c>
      <c r="E2265" s="20">
        <v>100</v>
      </c>
      <c r="F2265" s="20">
        <v>100</v>
      </c>
      <c r="G2265" s="20">
        <v>100</v>
      </c>
      <c r="H2265" s="20">
        <v>100</v>
      </c>
      <c r="I2265" s="20">
        <v>100</v>
      </c>
      <c r="J2265" s="20">
        <v>100</v>
      </c>
      <c r="K2265" s="20">
        <v>100</v>
      </c>
      <c r="L2265" s="20">
        <v>100</v>
      </c>
      <c r="M2265" s="51">
        <v>100</v>
      </c>
    </row>
    <row r="2266" spans="1:13" x14ac:dyDescent="0.35">
      <c r="A2266" s="19" t="str">
        <f>B2178&amp;C2265&amp;D2266</f>
        <v>DISTRIBUCION VOLUMEN X CRITERIO (kg ó litros)Ternera Ing.BCN AM</v>
      </c>
      <c r="B2266" s="19">
        <v>0</v>
      </c>
      <c r="C2266" s="19">
        <v>0</v>
      </c>
      <c r="D2266" s="19" t="s">
        <v>1</v>
      </c>
      <c r="E2266" s="20">
        <v>6.5962357078168798</v>
      </c>
      <c r="F2266" s="20">
        <v>6.3538267694616799</v>
      </c>
      <c r="G2266" s="20">
        <v>6.1889716449294703</v>
      </c>
      <c r="H2266" s="20">
        <v>6.88124048796141</v>
      </c>
      <c r="I2266" s="20">
        <v>8.0193340543335996</v>
      </c>
      <c r="J2266" s="20">
        <v>6.6147236295521399</v>
      </c>
      <c r="K2266" s="20">
        <v>5.9456036460503103</v>
      </c>
      <c r="L2266" s="20">
        <v>6.3784229271379402</v>
      </c>
      <c r="M2266" s="51">
        <v>9.8025168774571707</v>
      </c>
    </row>
    <row r="2267" spans="1:13" x14ac:dyDescent="0.35">
      <c r="A2267" s="19" t="str">
        <f>B2178&amp;C2265&amp;D2267</f>
        <v>DISTRIBUCION VOLUMEN X CRITERIO (kg ó litros)Ternera Ing.REST.CAT ARAGON</v>
      </c>
      <c r="B2267" s="19">
        <v>0</v>
      </c>
      <c r="C2267" s="19">
        <v>0</v>
      </c>
      <c r="D2267" s="19" t="s">
        <v>2</v>
      </c>
      <c r="E2267" s="20">
        <v>9.6375871120234002</v>
      </c>
      <c r="F2267" s="20">
        <v>9.7364636143982608</v>
      </c>
      <c r="G2267" s="20">
        <v>9.4255633217808406</v>
      </c>
      <c r="H2267" s="20">
        <v>10.485581599727601</v>
      </c>
      <c r="I2267" s="20">
        <v>9.1416633835145298</v>
      </c>
      <c r="J2267" s="20">
        <v>10.6102445349922</v>
      </c>
      <c r="K2267" s="20">
        <v>11.265358624254899</v>
      </c>
      <c r="L2267" s="20">
        <v>12.1015432415182</v>
      </c>
      <c r="M2267" s="51">
        <v>10.4651976309824</v>
      </c>
    </row>
    <row r="2268" spans="1:13" x14ac:dyDescent="0.35">
      <c r="A2268" s="19" t="str">
        <f>B2178&amp;C2265&amp;D2268</f>
        <v>DISTRIBUCION VOLUMEN X CRITERIO (kg ó litros)Ternera Ing.LEVANTE</v>
      </c>
      <c r="B2268" s="19">
        <v>0</v>
      </c>
      <c r="C2268" s="19">
        <v>0</v>
      </c>
      <c r="D2268" s="19" t="s">
        <v>3</v>
      </c>
      <c r="E2268" s="20">
        <v>15.755785914917199</v>
      </c>
      <c r="F2268" s="20">
        <v>19.111946972800698</v>
      </c>
      <c r="G2268" s="20">
        <v>14.9794767446284</v>
      </c>
      <c r="H2268" s="20">
        <v>17.495752060676999</v>
      </c>
      <c r="I2268" s="20">
        <v>17.615815793133802</v>
      </c>
      <c r="J2268" s="20">
        <v>17.991423822247999</v>
      </c>
      <c r="K2268" s="20">
        <v>16.956444146725101</v>
      </c>
      <c r="L2268" s="20">
        <v>19.458191476211201</v>
      </c>
      <c r="M2268" s="51">
        <v>16.8370901442199</v>
      </c>
    </row>
    <row r="2269" spans="1:13" x14ac:dyDescent="0.35">
      <c r="A2269" s="19" t="str">
        <f>B2178&amp;C2265&amp;D2269</f>
        <v>DISTRIBUCION VOLUMEN X CRITERIO (kg ó litros)Ternera Ing.ANDALUCIA</v>
      </c>
      <c r="B2269" s="19">
        <v>0</v>
      </c>
      <c r="C2269" s="19">
        <v>0</v>
      </c>
      <c r="D2269" s="19" t="s">
        <v>4</v>
      </c>
      <c r="E2269" s="20">
        <v>18.183009117109801</v>
      </c>
      <c r="F2269" s="20">
        <v>17.2885554802867</v>
      </c>
      <c r="G2269" s="20">
        <v>20.121410805282299</v>
      </c>
      <c r="H2269" s="20">
        <v>15.7847254641979</v>
      </c>
      <c r="I2269" s="20">
        <v>18.903305403415299</v>
      </c>
      <c r="J2269" s="20">
        <v>15.8047495952651</v>
      </c>
      <c r="K2269" s="20">
        <v>17.251886133888402</v>
      </c>
      <c r="L2269" s="20">
        <v>17.2635235365874</v>
      </c>
      <c r="M2269" s="51">
        <v>17.778306003948899</v>
      </c>
    </row>
    <row r="2270" spans="1:13" x14ac:dyDescent="0.35">
      <c r="A2270" s="19" t="str">
        <f>B2178&amp;C2265&amp;D2270</f>
        <v>DISTRIBUCION VOLUMEN X CRITERIO (kg ó litros)Ternera Ing.MDD AM</v>
      </c>
      <c r="B2270" s="19">
        <v>0</v>
      </c>
      <c r="C2270" s="19">
        <v>0</v>
      </c>
      <c r="D2270" s="19" t="s">
        <v>5</v>
      </c>
      <c r="E2270" s="20">
        <v>20.870255118339902</v>
      </c>
      <c r="F2270" s="20">
        <v>21.358117311269702</v>
      </c>
      <c r="G2270" s="20">
        <v>18.683793054212899</v>
      </c>
      <c r="H2270" s="20">
        <v>21.233338869823601</v>
      </c>
      <c r="I2270" s="20">
        <v>19.201245523329</v>
      </c>
      <c r="J2270" s="20">
        <v>18.928155056513098</v>
      </c>
      <c r="K2270" s="20">
        <v>18.9482575602905</v>
      </c>
      <c r="L2270" s="20">
        <v>19.5270864273262</v>
      </c>
      <c r="M2270" s="51">
        <v>17.840347098504001</v>
      </c>
    </row>
    <row r="2271" spans="1:13" x14ac:dyDescent="0.35">
      <c r="A2271" s="19" t="str">
        <f>B2178&amp;C2265&amp;D2271</f>
        <v>DISTRIBUCION VOLUMEN X CRITERIO (kg ó litros)Ternera Ing.RTO CENTRO</v>
      </c>
      <c r="B2271" s="19">
        <v>0</v>
      </c>
      <c r="C2271" s="19">
        <v>0</v>
      </c>
      <c r="D2271" s="19" t="s">
        <v>6</v>
      </c>
      <c r="E2271" s="20">
        <v>11.0144616504335</v>
      </c>
      <c r="F2271" s="20">
        <v>8.6245269948106493</v>
      </c>
      <c r="G2271" s="20">
        <v>13.3945010436562</v>
      </c>
      <c r="H2271" s="20">
        <v>11.711918891884601</v>
      </c>
      <c r="I2271" s="20">
        <v>9.9307291341622701</v>
      </c>
      <c r="J2271" s="20">
        <v>12.1785009526987</v>
      </c>
      <c r="K2271" s="20">
        <v>12.135531416850901</v>
      </c>
      <c r="L2271" s="20">
        <v>11.2768171315383</v>
      </c>
      <c r="M2271" s="51">
        <v>10.6993311716616</v>
      </c>
    </row>
    <row r="2272" spans="1:13" x14ac:dyDescent="0.35">
      <c r="A2272" s="19" t="str">
        <f>B2178&amp;C2265&amp;D2272</f>
        <v>DISTRIBUCION VOLUMEN X CRITERIO (kg ó litros)Ternera Ing.NORTE-CENTRO</v>
      </c>
      <c r="B2272" s="19">
        <v>0</v>
      </c>
      <c r="C2272" s="19">
        <v>0</v>
      </c>
      <c r="D2272" s="19" t="s">
        <v>7</v>
      </c>
      <c r="E2272" s="20">
        <v>10.785633759925201</v>
      </c>
      <c r="F2272" s="20">
        <v>8.9937242853497601</v>
      </c>
      <c r="G2272" s="20">
        <v>8.9663019304087204</v>
      </c>
      <c r="H2272" s="20">
        <v>8.1846785916046496</v>
      </c>
      <c r="I2272" s="20">
        <v>8.9877889633261994</v>
      </c>
      <c r="J2272" s="20">
        <v>9.8047811183789104</v>
      </c>
      <c r="K2272" s="20">
        <v>9.1350311746703099</v>
      </c>
      <c r="L2272" s="20">
        <v>7.9881396081239604</v>
      </c>
      <c r="M2272" s="51">
        <v>10.246340574424</v>
      </c>
    </row>
    <row r="2273" spans="1:13" x14ac:dyDescent="0.35">
      <c r="A2273" s="19" t="str">
        <f>B2178&amp;C2265&amp;D2273</f>
        <v>DISTRIBUCION VOLUMEN X CRITERIO (kg ó litros)Ternera Ing.NOROESTE</v>
      </c>
      <c r="B2273" s="19">
        <v>0</v>
      </c>
      <c r="C2273" s="19">
        <v>0</v>
      </c>
      <c r="D2273" s="19" t="s">
        <v>8</v>
      </c>
      <c r="E2273" s="20">
        <v>7.1570386240851596</v>
      </c>
      <c r="F2273" s="20">
        <v>8.5328436120585494</v>
      </c>
      <c r="G2273" s="20">
        <v>8.2399949750117898</v>
      </c>
      <c r="H2273" s="20">
        <v>8.2227648225732306</v>
      </c>
      <c r="I2273" s="20">
        <v>8.2001211684296695</v>
      </c>
      <c r="J2273" s="20">
        <v>8.0674275950865599</v>
      </c>
      <c r="K2273" s="20">
        <v>8.3618956165295497</v>
      </c>
      <c r="L2273" s="20">
        <v>6.0062763749781896</v>
      </c>
      <c r="M2273" s="51">
        <v>6.3308724547544397</v>
      </c>
    </row>
    <row r="2274" spans="1:13" x14ac:dyDescent="0.35">
      <c r="A2274" s="19" t="str">
        <f>B2178&amp;C2265&amp;D2274</f>
        <v>DISTRIBUCION VOLUMEN X CRITERIO (kg ó litros)Ternera Ing.&lt;2MIL</v>
      </c>
      <c r="B2274" s="19">
        <v>0</v>
      </c>
      <c r="C2274" s="19">
        <v>0</v>
      </c>
      <c r="D2274" s="19" t="s">
        <v>9</v>
      </c>
      <c r="E2274" s="20">
        <v>4.38434446684108</v>
      </c>
      <c r="F2274" s="20">
        <v>3.1941709672283798</v>
      </c>
      <c r="G2274" s="20">
        <v>4.9985400154654904</v>
      </c>
      <c r="H2274" s="20">
        <v>3.32124249203759</v>
      </c>
      <c r="I2274" s="20">
        <v>3.02710670447162</v>
      </c>
      <c r="J2274" s="20">
        <v>3.66273471423471</v>
      </c>
      <c r="K2274" s="20">
        <v>6.36198307386291</v>
      </c>
      <c r="L2274" s="20">
        <v>5.3396447467244998</v>
      </c>
      <c r="M2274" s="51">
        <v>5.8370011691284001</v>
      </c>
    </row>
    <row r="2275" spans="1:13" x14ac:dyDescent="0.35">
      <c r="A2275" s="19" t="str">
        <f>B2178&amp;C2265&amp;D2275</f>
        <v>DISTRIBUCION VOLUMEN X CRITERIO (kg ó litros)Ternera Ing.2-5MIL</v>
      </c>
      <c r="B2275" s="19">
        <v>0</v>
      </c>
      <c r="C2275" s="19">
        <v>0</v>
      </c>
      <c r="D2275" s="19" t="s">
        <v>10</v>
      </c>
      <c r="E2275" s="20">
        <v>3.9292010835749398</v>
      </c>
      <c r="F2275" s="20">
        <v>6.2209272486140303</v>
      </c>
      <c r="G2275" s="20">
        <v>5.1331486227262602</v>
      </c>
      <c r="H2275" s="20">
        <v>4.6638745772443198</v>
      </c>
      <c r="I2275" s="20">
        <v>4.8224513252404204</v>
      </c>
      <c r="J2275" s="20">
        <v>4.5866946079607596</v>
      </c>
      <c r="K2275" s="20">
        <v>3.9204575851429802</v>
      </c>
      <c r="L2275" s="20">
        <v>5.1160734724582397</v>
      </c>
      <c r="M2275" s="51">
        <v>3.5644422902917001</v>
      </c>
    </row>
    <row r="2276" spans="1:13" x14ac:dyDescent="0.35">
      <c r="A2276" s="19" t="str">
        <f>B2178&amp;C2265&amp;D2276</f>
        <v>DISTRIBUCION VOLUMEN X CRITERIO (kg ó litros)Ternera Ing.5-10MIL</v>
      </c>
      <c r="B2276" s="19">
        <v>0</v>
      </c>
      <c r="C2276" s="19">
        <v>0</v>
      </c>
      <c r="D2276" s="19" t="s">
        <v>11</v>
      </c>
      <c r="E2276" s="20">
        <v>6.5183309542525301</v>
      </c>
      <c r="F2276" s="20">
        <v>6.4832535900518797</v>
      </c>
      <c r="G2276" s="20">
        <v>7.7216748900649703</v>
      </c>
      <c r="H2276" s="20">
        <v>6.1872698190420898</v>
      </c>
      <c r="I2276" s="20">
        <v>6.88827923133256</v>
      </c>
      <c r="J2276" s="20">
        <v>6.9564330994458299</v>
      </c>
      <c r="K2276" s="20">
        <v>9.4074998989420298</v>
      </c>
      <c r="L2276" s="20">
        <v>6.8803344670573798</v>
      </c>
      <c r="M2276" s="51">
        <v>6.5269438083199498</v>
      </c>
    </row>
    <row r="2277" spans="1:13" x14ac:dyDescent="0.35">
      <c r="A2277" s="19" t="str">
        <f>B2178&amp;C2265&amp;D2277</f>
        <v>DISTRIBUCION VOLUMEN X CRITERIO (kg ó litros)Ternera Ing.10-30MIL</v>
      </c>
      <c r="B2277" s="19">
        <v>0</v>
      </c>
      <c r="C2277" s="19">
        <v>0</v>
      </c>
      <c r="D2277" s="19" t="s">
        <v>12</v>
      </c>
      <c r="E2277" s="20">
        <v>16.375900533822801</v>
      </c>
      <c r="F2277" s="20">
        <v>15.017038523085001</v>
      </c>
      <c r="G2277" s="20">
        <v>14.716397277241599</v>
      </c>
      <c r="H2277" s="20">
        <v>14.473805738993301</v>
      </c>
      <c r="I2277" s="20">
        <v>17.3644170344276</v>
      </c>
      <c r="J2277" s="20">
        <v>17.207989455000899</v>
      </c>
      <c r="K2277" s="20">
        <v>15.9797126357798</v>
      </c>
      <c r="L2277" s="20">
        <v>19.263431554312501</v>
      </c>
      <c r="M2277" s="51">
        <v>19.071741120967101</v>
      </c>
    </row>
    <row r="2278" spans="1:13" x14ac:dyDescent="0.35">
      <c r="A2278" s="19" t="str">
        <f>B2178&amp;C2265&amp;D2278</f>
        <v>DISTRIBUCION VOLUMEN X CRITERIO (kg ó litros)Ternera Ing.30-100MIL</v>
      </c>
      <c r="B2278" s="19">
        <v>0</v>
      </c>
      <c r="C2278" s="19">
        <v>0</v>
      </c>
      <c r="D2278" s="19" t="s">
        <v>13</v>
      </c>
      <c r="E2278" s="20">
        <v>24.7761151227133</v>
      </c>
      <c r="F2278" s="20">
        <v>25.122665962004401</v>
      </c>
      <c r="G2278" s="20">
        <v>22.901248942011499</v>
      </c>
      <c r="H2278" s="20">
        <v>25.490428681273499</v>
      </c>
      <c r="I2278" s="20">
        <v>24.964938947824301</v>
      </c>
      <c r="J2278" s="20">
        <v>21.562246725145201</v>
      </c>
      <c r="K2278" s="20">
        <v>21.917051068676201</v>
      </c>
      <c r="L2278" s="20">
        <v>23.130468351820799</v>
      </c>
      <c r="M2278" s="51">
        <v>24.778235985591301</v>
      </c>
    </row>
    <row r="2279" spans="1:13" x14ac:dyDescent="0.35">
      <c r="A2279" s="19" t="str">
        <f>B2178&amp;C2265&amp;D2279</f>
        <v>DISTRIBUCION VOLUMEN X CRITERIO (kg ó litros)Ternera Ing.100-200MIL</v>
      </c>
      <c r="B2279" s="19">
        <v>0</v>
      </c>
      <c r="C2279" s="19">
        <v>0</v>
      </c>
      <c r="D2279" s="19" t="s">
        <v>14</v>
      </c>
      <c r="E2279" s="20">
        <v>9.7238447163822297</v>
      </c>
      <c r="F2279" s="20">
        <v>7.7060773237065296</v>
      </c>
      <c r="G2279" s="20">
        <v>8.5575077805232702</v>
      </c>
      <c r="H2279" s="20">
        <v>9.45395422778852</v>
      </c>
      <c r="I2279" s="20">
        <v>8.3952311103097301</v>
      </c>
      <c r="J2279" s="20">
        <v>9.5828553601091606</v>
      </c>
      <c r="K2279" s="20">
        <v>9.1858084433980096</v>
      </c>
      <c r="L2279" s="20">
        <v>10.547323389548099</v>
      </c>
      <c r="M2279" s="51">
        <v>9.7658076966241492</v>
      </c>
    </row>
    <row r="2280" spans="1:13" x14ac:dyDescent="0.35">
      <c r="A2280" s="19" t="str">
        <f>B2178&amp;C2265&amp;D2280</f>
        <v>DISTRIBUCION VOLUMEN X CRITERIO (kg ó litros)Ternera Ing.200-500MIL</v>
      </c>
      <c r="B2280" s="19">
        <v>0</v>
      </c>
      <c r="C2280" s="19">
        <v>0</v>
      </c>
      <c r="D2280" s="19" t="s">
        <v>15</v>
      </c>
      <c r="E2280" s="20">
        <v>14.8272002137325</v>
      </c>
      <c r="F2280" s="20">
        <v>15.8950107535951</v>
      </c>
      <c r="G2280" s="20">
        <v>18.3450031117778</v>
      </c>
      <c r="H2280" s="20">
        <v>16.869574339860002</v>
      </c>
      <c r="I2280" s="20">
        <v>17.571602617019799</v>
      </c>
      <c r="J2280" s="20">
        <v>17.619325812479001</v>
      </c>
      <c r="K2280" s="20">
        <v>16.225889719096799</v>
      </c>
      <c r="L2280" s="20">
        <v>14.3692832553162</v>
      </c>
      <c r="M2280" s="51">
        <v>14.071232752042301</v>
      </c>
    </row>
    <row r="2281" spans="1:13" x14ac:dyDescent="0.35">
      <c r="A2281" s="19" t="str">
        <f>B2178&amp;C2265&amp;D2281</f>
        <v>DISTRIBUCION VOLUMEN X CRITERIO (kg ó litros)Ternera Ing.&gt;500MIL</v>
      </c>
      <c r="B2281" s="19">
        <v>0</v>
      </c>
      <c r="C2281" s="19">
        <v>0</v>
      </c>
      <c r="D2281" s="19" t="s">
        <v>16</v>
      </c>
      <c r="E2281" s="20">
        <v>19.465065098498499</v>
      </c>
      <c r="F2281" s="20">
        <v>20.360859215327199</v>
      </c>
      <c r="G2281" s="20">
        <v>17.626488408067999</v>
      </c>
      <c r="H2281" s="20">
        <v>19.5398557131617</v>
      </c>
      <c r="I2281" s="20">
        <v>16.965971110813001</v>
      </c>
      <c r="J2281" s="20">
        <v>18.8217214146581</v>
      </c>
      <c r="K2281" s="20">
        <v>17.001602496644299</v>
      </c>
      <c r="L2281" s="20">
        <v>15.353444629660499</v>
      </c>
      <c r="M2281" s="51">
        <v>16.384599721835698</v>
      </c>
    </row>
    <row r="2282" spans="1:13" x14ac:dyDescent="0.35">
      <c r="A2282" s="19" t="str">
        <f>B2178&amp;C2265&amp;D2282</f>
        <v>DISTRIBUCION VOLUMEN X CRITERIO (kg ó litros)Ternera Ing.DE 15 A 19 AÑOS</v>
      </c>
      <c r="B2282" s="19">
        <v>0</v>
      </c>
      <c r="C2282" s="19">
        <v>0</v>
      </c>
      <c r="D2282" s="19" t="s">
        <v>39</v>
      </c>
      <c r="E2282" s="20">
        <v>4.1940636317851503</v>
      </c>
      <c r="F2282" s="20">
        <v>2.3931085364425901</v>
      </c>
      <c r="G2282" s="20">
        <v>6.38528546745321</v>
      </c>
      <c r="H2282" s="20">
        <v>4.1510049456504303</v>
      </c>
      <c r="I2282" s="20">
        <v>4.73101086966716</v>
      </c>
      <c r="J2282" s="20">
        <v>5.3498389362965</v>
      </c>
      <c r="K2282" s="20">
        <v>3.2455774990328798</v>
      </c>
      <c r="L2282" s="20">
        <v>2.67431901592286</v>
      </c>
      <c r="M2282" s="51">
        <v>3.50228967362133</v>
      </c>
    </row>
    <row r="2283" spans="1:13" x14ac:dyDescent="0.35">
      <c r="A2283" s="19" t="str">
        <f>B2178&amp;C2265&amp;D2283</f>
        <v>DISTRIBUCION VOLUMEN X CRITERIO (kg ó litros)Ternera Ing.DE 20 A 24 AÑOS</v>
      </c>
      <c r="B2283" s="19">
        <v>0</v>
      </c>
      <c r="C2283" s="19">
        <v>0</v>
      </c>
      <c r="D2283" s="19" t="s">
        <v>40</v>
      </c>
      <c r="E2283" s="20">
        <v>4.9935497966115898</v>
      </c>
      <c r="F2283" s="20">
        <v>4.6039841611964798</v>
      </c>
      <c r="G2283" s="20">
        <v>4.1186422883393297</v>
      </c>
      <c r="H2283" s="20">
        <v>2.8510069716898299</v>
      </c>
      <c r="I2283" s="20">
        <v>5.1128215066681904</v>
      </c>
      <c r="J2283" s="20">
        <v>4.80508805806517</v>
      </c>
      <c r="K2283" s="20">
        <v>4.8570514994154097</v>
      </c>
      <c r="L2283" s="20">
        <v>2.5890957370085701</v>
      </c>
      <c r="M2283" s="51">
        <v>4.5488573978061799</v>
      </c>
    </row>
    <row r="2284" spans="1:13" x14ac:dyDescent="0.35">
      <c r="A2284" s="19" t="str">
        <f>B2178&amp;C2265&amp;D2284</f>
        <v>DISTRIBUCION VOLUMEN X CRITERIO (kg ó litros)Ternera Ing.DE 25 A 34 AÑOS</v>
      </c>
      <c r="B2284" s="19">
        <v>0</v>
      </c>
      <c r="C2284" s="19">
        <v>0</v>
      </c>
      <c r="D2284" s="19" t="s">
        <v>41</v>
      </c>
      <c r="E2284" s="20">
        <v>14.2479967213589</v>
      </c>
      <c r="F2284" s="20">
        <v>15.4224108904872</v>
      </c>
      <c r="G2284" s="20">
        <v>14.8972429093253</v>
      </c>
      <c r="H2284" s="20">
        <v>14.578521555526899</v>
      </c>
      <c r="I2284" s="20">
        <v>14.1633801360825</v>
      </c>
      <c r="J2284" s="20">
        <v>14.0028533847871</v>
      </c>
      <c r="K2284" s="20">
        <v>12.702699111573899</v>
      </c>
      <c r="L2284" s="20">
        <v>12.8917735659348</v>
      </c>
      <c r="M2284" s="51">
        <v>12.4378669839833</v>
      </c>
    </row>
    <row r="2285" spans="1:13" x14ac:dyDescent="0.35">
      <c r="A2285" s="19" t="str">
        <f>B2178&amp;C2265&amp;D2285</f>
        <v>DISTRIBUCION VOLUMEN X CRITERIO (kg ó litros)Ternera Ing.DE 35 A 49 AÑOS</v>
      </c>
      <c r="B2285" s="19">
        <v>0</v>
      </c>
      <c r="C2285" s="19">
        <v>0</v>
      </c>
      <c r="D2285" s="19" t="s">
        <v>42</v>
      </c>
      <c r="E2285" s="20">
        <v>32.4811301514466</v>
      </c>
      <c r="F2285" s="20">
        <v>31.938138118123099</v>
      </c>
      <c r="G2285" s="20">
        <v>28.597204765236199</v>
      </c>
      <c r="H2285" s="20">
        <v>32.0562778333925</v>
      </c>
      <c r="I2285" s="20">
        <v>29.5886557347946</v>
      </c>
      <c r="J2285" s="20">
        <v>31.361952277761301</v>
      </c>
      <c r="K2285" s="20">
        <v>28.697337906138301</v>
      </c>
      <c r="L2285" s="20">
        <v>31.516976987969102</v>
      </c>
      <c r="M2285" s="51">
        <v>29.255366644108399</v>
      </c>
    </row>
    <row r="2286" spans="1:13" x14ac:dyDescent="0.35">
      <c r="A2286" s="19" t="str">
        <f>B2178&amp;C2265&amp;D2286</f>
        <v>DISTRIBUCION VOLUMEN X CRITERIO (kg ó litros)Ternera Ing.DE 50 A 59 AÑOS</v>
      </c>
      <c r="B2286" s="19">
        <v>0</v>
      </c>
      <c r="C2286" s="19">
        <v>0</v>
      </c>
      <c r="D2286" s="19" t="s">
        <v>43</v>
      </c>
      <c r="E2286" s="20">
        <v>22.4951036307579</v>
      </c>
      <c r="F2286" s="20">
        <v>24.276476515850799</v>
      </c>
      <c r="G2286" s="20">
        <v>26.132210190292099</v>
      </c>
      <c r="H2286" s="20">
        <v>25.0927929052541</v>
      </c>
      <c r="I2286" s="20">
        <v>27.514049166062499</v>
      </c>
      <c r="J2286" s="20">
        <v>24.934280135746</v>
      </c>
      <c r="K2286" s="20">
        <v>26.9574294277738</v>
      </c>
      <c r="L2286" s="20">
        <v>28.7525464519669</v>
      </c>
      <c r="M2286" s="51">
        <v>25.5846251396963</v>
      </c>
    </row>
    <row r="2287" spans="1:13" x14ac:dyDescent="0.35">
      <c r="A2287" s="19" t="str">
        <f>B2178&amp;C2265&amp;D2287</f>
        <v>DISTRIBUCION VOLUMEN X CRITERIO (kg ó litros)Ternera Ing.DE 60 A 75 AÑOS</v>
      </c>
      <c r="B2287" s="19">
        <v>0</v>
      </c>
      <c r="C2287" s="19">
        <v>0</v>
      </c>
      <c r="D2287" s="19" t="s">
        <v>44</v>
      </c>
      <c r="E2287" s="20">
        <v>21.588159013465901</v>
      </c>
      <c r="F2287" s="20">
        <v>21.3658845361273</v>
      </c>
      <c r="G2287" s="20">
        <v>19.8694192498366</v>
      </c>
      <c r="H2287" s="20">
        <v>21.270399167819299</v>
      </c>
      <c r="I2287" s="20">
        <v>18.890080930323901</v>
      </c>
      <c r="J2287" s="20">
        <v>19.545994750398702</v>
      </c>
      <c r="K2287" s="20">
        <v>23.539912921982001</v>
      </c>
      <c r="L2287" s="20">
        <v>21.5752889254202</v>
      </c>
      <c r="M2287" s="51">
        <v>24.671000428748201</v>
      </c>
    </row>
    <row r="2288" spans="1:13" x14ac:dyDescent="0.35">
      <c r="A2288" s="19" t="str">
        <f>B2178&amp;C2265&amp;D2288</f>
        <v>DISTRIBUCION VOLUMEN X CRITERIO (kg ó litros)Ternera Ing.NIVEL ALTO</v>
      </c>
      <c r="B2288" s="19">
        <v>0</v>
      </c>
      <c r="C2288" s="19">
        <v>0</v>
      </c>
      <c r="D2288" s="19" t="s">
        <v>256</v>
      </c>
      <c r="E2288" s="20">
        <v>24.469646369564099</v>
      </c>
      <c r="F2288" s="20">
        <v>24.607201553524099</v>
      </c>
      <c r="G2288" s="20">
        <v>23.344114428627201</v>
      </c>
      <c r="H2288" s="20">
        <v>28.0608582744646</v>
      </c>
      <c r="I2288" s="20">
        <v>23.701778472042399</v>
      </c>
      <c r="J2288" s="20">
        <v>26.146571527412501</v>
      </c>
      <c r="K2288" s="20">
        <v>25.546120315337902</v>
      </c>
      <c r="L2288" s="20">
        <v>24.0925519834908</v>
      </c>
      <c r="M2288" s="51">
        <v>27.7148864117523</v>
      </c>
    </row>
    <row r="2289" spans="1:13" x14ac:dyDescent="0.35">
      <c r="A2289" s="19" t="str">
        <f>B2178&amp;C2265&amp;D2289</f>
        <v>DISTRIBUCION VOLUMEN X CRITERIO (kg ó litros)Ternera Ing.NIVEL MEDIO ALTO</v>
      </c>
      <c r="B2289" s="19">
        <v>0</v>
      </c>
      <c r="C2289" s="19">
        <v>0</v>
      </c>
      <c r="D2289" s="19" t="s">
        <v>257</v>
      </c>
      <c r="E2289" s="20">
        <v>15.179798345820201</v>
      </c>
      <c r="F2289" s="20">
        <v>13.385733321165301</v>
      </c>
      <c r="G2289" s="20">
        <v>14.837000911684401</v>
      </c>
      <c r="H2289" s="20">
        <v>15.918858399870301</v>
      </c>
      <c r="I2289" s="20">
        <v>16.117244171610501</v>
      </c>
      <c r="J2289" s="20">
        <v>14.4480156779202</v>
      </c>
      <c r="K2289" s="20">
        <v>15.770978247306299</v>
      </c>
      <c r="L2289" s="20">
        <v>14.8714672277353</v>
      </c>
      <c r="M2289" s="51">
        <v>15.072465282176299</v>
      </c>
    </row>
    <row r="2290" spans="1:13" x14ac:dyDescent="0.35">
      <c r="A2290" s="19" t="str">
        <f>B2178&amp;C2265&amp;D2290</f>
        <v>DISTRIBUCION VOLUMEN X CRITERIO (kg ó litros)Ternera Ing.NIVEL MEDIO</v>
      </c>
      <c r="B2290" s="19">
        <v>0</v>
      </c>
      <c r="C2290" s="19">
        <v>0</v>
      </c>
      <c r="D2290" s="19" t="s">
        <v>258</v>
      </c>
      <c r="E2290" s="20">
        <v>24.687734047718202</v>
      </c>
      <c r="F2290" s="20">
        <v>28.040923635845999</v>
      </c>
      <c r="G2290" s="20">
        <v>28.715000569864401</v>
      </c>
      <c r="H2290" s="20">
        <v>24.2153937176383</v>
      </c>
      <c r="I2290" s="20">
        <v>27.799625683849101</v>
      </c>
      <c r="J2290" s="20">
        <v>25.648142280713198</v>
      </c>
      <c r="K2290" s="20">
        <v>25.635995269571801</v>
      </c>
      <c r="L2290" s="20">
        <v>27.303637669070799</v>
      </c>
      <c r="M2290" s="51">
        <v>25.628878927291598</v>
      </c>
    </row>
    <row r="2291" spans="1:13" x14ac:dyDescent="0.35">
      <c r="A2291" s="19" t="str">
        <f>B2178&amp;C2265&amp;D2291</f>
        <v>DISTRIBUCION VOLUMEN X CRITERIO (kg ó litros)Ternera Ing.NIVEL MEDIO BAJO</v>
      </c>
      <c r="B2291" s="19">
        <v>0</v>
      </c>
      <c r="C2291" s="19">
        <v>0</v>
      </c>
      <c r="D2291" s="19" t="s">
        <v>259</v>
      </c>
      <c r="E2291" s="20">
        <v>14.6495318527771</v>
      </c>
      <c r="F2291" s="20">
        <v>14.839451481041401</v>
      </c>
      <c r="G2291" s="20">
        <v>13.3969927964178</v>
      </c>
      <c r="H2291" s="20">
        <v>10.0549203186608</v>
      </c>
      <c r="I2291" s="20">
        <v>15.5193143728929</v>
      </c>
      <c r="J2291" s="20">
        <v>14.108206382668801</v>
      </c>
      <c r="K2291" s="20">
        <v>15.2613878974519</v>
      </c>
      <c r="L2291" s="20">
        <v>15.508968279057401</v>
      </c>
      <c r="M2291" s="51">
        <v>13.963099872476899</v>
      </c>
    </row>
    <row r="2292" spans="1:13" x14ac:dyDescent="0.35">
      <c r="A2292" s="19" t="str">
        <f>B2178&amp;C2265&amp;D2292</f>
        <v>DISTRIBUCION VOLUMEN X CRITERIO (kg ó litros)Ternera Ing.HOMBRE</v>
      </c>
      <c r="B2292" s="19">
        <v>0</v>
      </c>
      <c r="C2292" s="19">
        <v>0</v>
      </c>
      <c r="D2292" s="19" t="s">
        <v>21</v>
      </c>
      <c r="E2292" s="20">
        <v>48.227544683685402</v>
      </c>
      <c r="F2292" s="20">
        <v>49.161961917889698</v>
      </c>
      <c r="G2292" s="20">
        <v>49.020886995133601</v>
      </c>
      <c r="H2292" s="20">
        <v>49.402098704562903</v>
      </c>
      <c r="I2292" s="20">
        <v>50.722561094007297</v>
      </c>
      <c r="J2292" s="20">
        <v>48.774657400186797</v>
      </c>
      <c r="K2292" s="20">
        <v>50.504248356279398</v>
      </c>
      <c r="L2292" s="20">
        <v>48.126890446471201</v>
      </c>
      <c r="M2292" s="51">
        <v>47.866562822723402</v>
      </c>
    </row>
    <row r="2293" spans="1:13" x14ac:dyDescent="0.35">
      <c r="A2293" s="19" t="str">
        <f>B2178&amp;C2265&amp;D2293</f>
        <v>DISTRIBUCION VOLUMEN X CRITERIO (kg ó litros)Ternera Ing.MUJER</v>
      </c>
      <c r="B2293" s="19">
        <v>0</v>
      </c>
      <c r="C2293" s="19">
        <v>0</v>
      </c>
      <c r="D2293" s="19" t="s">
        <v>22</v>
      </c>
      <c r="E2293" s="20">
        <v>51.772460762472598</v>
      </c>
      <c r="F2293" s="20">
        <v>50.838045362232798</v>
      </c>
      <c r="G2293" s="20">
        <v>50.979120138646103</v>
      </c>
      <c r="H2293" s="20">
        <v>50.597901481044403</v>
      </c>
      <c r="I2293" s="20">
        <v>49.277441788089298</v>
      </c>
      <c r="J2293" s="20">
        <v>51.225346126868999</v>
      </c>
      <c r="K2293" s="20">
        <v>49.495753013722101</v>
      </c>
      <c r="L2293" s="20">
        <v>51.873115073807199</v>
      </c>
      <c r="M2293" s="51">
        <v>52.133436321104497</v>
      </c>
    </row>
    <row r="2294" spans="1:13" x14ac:dyDescent="0.35">
      <c r="A2294" s="19" t="str">
        <f>B2178&amp;C2294&amp;D2294</f>
        <v>DISTRIBUCION VOLUMEN X CRITERIO (kg ó litros)Pollo Ing.T.ESPAÑA</v>
      </c>
      <c r="B2294" s="19">
        <v>0</v>
      </c>
      <c r="C2294" s="19" t="s">
        <v>129</v>
      </c>
      <c r="D2294" s="19" t="s">
        <v>36</v>
      </c>
      <c r="E2294" s="20">
        <v>100</v>
      </c>
      <c r="F2294" s="20">
        <v>100</v>
      </c>
      <c r="G2294" s="20">
        <v>100</v>
      </c>
      <c r="H2294" s="20">
        <v>100</v>
      </c>
      <c r="I2294" s="20">
        <v>100</v>
      </c>
      <c r="J2294" s="20">
        <v>100</v>
      </c>
      <c r="K2294" s="20">
        <v>100</v>
      </c>
      <c r="L2294" s="20">
        <v>100</v>
      </c>
      <c r="M2294" s="51">
        <v>100</v>
      </c>
    </row>
    <row r="2295" spans="1:13" x14ac:dyDescent="0.35">
      <c r="A2295" s="19" t="str">
        <f>B2178&amp;C2294&amp;D2295</f>
        <v>DISTRIBUCION VOLUMEN X CRITERIO (kg ó litros)Pollo Ing.BCN AM</v>
      </c>
      <c r="B2295" s="19">
        <v>0</v>
      </c>
      <c r="C2295" s="19">
        <v>0</v>
      </c>
      <c r="D2295" s="19" t="s">
        <v>1</v>
      </c>
      <c r="E2295" s="20">
        <v>10.050321130594099</v>
      </c>
      <c r="F2295" s="20">
        <v>8.1469523886373096</v>
      </c>
      <c r="G2295" s="20">
        <v>7.9861618172270896</v>
      </c>
      <c r="H2295" s="20">
        <v>10.3612688259905</v>
      </c>
      <c r="I2295" s="20">
        <v>7.6495952256440702</v>
      </c>
      <c r="J2295" s="20">
        <v>6.0954536481594097</v>
      </c>
      <c r="K2295" s="20">
        <v>5.6503547697213898</v>
      </c>
      <c r="L2295" s="20">
        <v>8.6968587947473299</v>
      </c>
      <c r="M2295" s="51">
        <v>10.466685183208901</v>
      </c>
    </row>
    <row r="2296" spans="1:13" x14ac:dyDescent="0.35">
      <c r="A2296" s="19" t="str">
        <f>B2178&amp;C2294&amp;D2296</f>
        <v>DISTRIBUCION VOLUMEN X CRITERIO (kg ó litros)Pollo Ing.REST.CAT ARAGON</v>
      </c>
      <c r="B2296" s="19">
        <v>0</v>
      </c>
      <c r="C2296" s="19">
        <v>0</v>
      </c>
      <c r="D2296" s="19" t="s">
        <v>2</v>
      </c>
      <c r="E2296" s="20">
        <v>11.5339984088696</v>
      </c>
      <c r="F2296" s="20">
        <v>14.314716547798101</v>
      </c>
      <c r="G2296" s="20">
        <v>12.8647443993273</v>
      </c>
      <c r="H2296" s="20">
        <v>12.561279681053399</v>
      </c>
      <c r="I2296" s="20">
        <v>10.761548795973001</v>
      </c>
      <c r="J2296" s="20">
        <v>9.9047847224121703</v>
      </c>
      <c r="K2296" s="20">
        <v>14.419959294364499</v>
      </c>
      <c r="L2296" s="20">
        <v>13.4315217498231</v>
      </c>
      <c r="M2296" s="51">
        <v>13.083191741905701</v>
      </c>
    </row>
    <row r="2297" spans="1:13" x14ac:dyDescent="0.35">
      <c r="A2297" s="19" t="str">
        <f>B2178&amp;C2294&amp;D2297</f>
        <v>DISTRIBUCION VOLUMEN X CRITERIO (kg ó litros)Pollo Ing.LEVANTE</v>
      </c>
      <c r="B2297" s="19">
        <v>0</v>
      </c>
      <c r="C2297" s="19">
        <v>0</v>
      </c>
      <c r="D2297" s="19" t="s">
        <v>3</v>
      </c>
      <c r="E2297" s="20">
        <v>13.5589831323803</v>
      </c>
      <c r="F2297" s="20">
        <v>14.3970801237871</v>
      </c>
      <c r="G2297" s="20">
        <v>13.8624200963962</v>
      </c>
      <c r="H2297" s="20">
        <v>15.322834828694599</v>
      </c>
      <c r="I2297" s="20">
        <v>16.197722279680502</v>
      </c>
      <c r="J2297" s="20">
        <v>13.338457605817201</v>
      </c>
      <c r="K2297" s="20">
        <v>13.3983309123818</v>
      </c>
      <c r="L2297" s="20">
        <v>15.324835801734499</v>
      </c>
      <c r="M2297" s="51">
        <v>18.2397108279383</v>
      </c>
    </row>
    <row r="2298" spans="1:13" x14ac:dyDescent="0.35">
      <c r="A2298" s="19" t="str">
        <f>B2178&amp;C2294&amp;D2298</f>
        <v>DISTRIBUCION VOLUMEN X CRITERIO (kg ó litros)Pollo Ing.ANDALUCIA</v>
      </c>
      <c r="B2298" s="19">
        <v>0</v>
      </c>
      <c r="C2298" s="19">
        <v>0</v>
      </c>
      <c r="D2298" s="19" t="s">
        <v>4</v>
      </c>
      <c r="E2298" s="20">
        <v>19.215239449115099</v>
      </c>
      <c r="F2298" s="20">
        <v>20.864460734050901</v>
      </c>
      <c r="G2298" s="20">
        <v>21.583441188847701</v>
      </c>
      <c r="H2298" s="20">
        <v>18.376023235810599</v>
      </c>
      <c r="I2298" s="20">
        <v>19.3374592535638</v>
      </c>
      <c r="J2298" s="20">
        <v>27.215045104500501</v>
      </c>
      <c r="K2298" s="20">
        <v>24.619130940488098</v>
      </c>
      <c r="L2298" s="20">
        <v>21.6500771680405</v>
      </c>
      <c r="M2298" s="51">
        <v>19.311777710659801</v>
      </c>
    </row>
    <row r="2299" spans="1:13" x14ac:dyDescent="0.35">
      <c r="A2299" s="19" t="str">
        <f>B2178&amp;C2294&amp;D2299</f>
        <v>DISTRIBUCION VOLUMEN X CRITERIO (kg ó litros)Pollo Ing.MDD AM</v>
      </c>
      <c r="B2299" s="19">
        <v>0</v>
      </c>
      <c r="C2299" s="19">
        <v>0</v>
      </c>
      <c r="D2299" s="19" t="s">
        <v>5</v>
      </c>
      <c r="E2299" s="20">
        <v>23.239681820870999</v>
      </c>
      <c r="F2299" s="20">
        <v>19.005000028908199</v>
      </c>
      <c r="G2299" s="20">
        <v>17.2251809163219</v>
      </c>
      <c r="H2299" s="20">
        <v>19.381032433701598</v>
      </c>
      <c r="I2299" s="20">
        <v>20.8141791053894</v>
      </c>
      <c r="J2299" s="20">
        <v>17.689741871126799</v>
      </c>
      <c r="K2299" s="20">
        <v>18.296091209333699</v>
      </c>
      <c r="L2299" s="20">
        <v>20.1866510266115</v>
      </c>
      <c r="M2299" s="51">
        <v>17.102482250179801</v>
      </c>
    </row>
    <row r="2300" spans="1:13" x14ac:dyDescent="0.35">
      <c r="A2300" s="19" t="str">
        <f>B2178&amp;C2294&amp;D2300</f>
        <v>DISTRIBUCION VOLUMEN X CRITERIO (kg ó litros)Pollo Ing.RTO CENTRO</v>
      </c>
      <c r="B2300" s="19">
        <v>0</v>
      </c>
      <c r="C2300" s="19">
        <v>0</v>
      </c>
      <c r="D2300" s="19" t="s">
        <v>6</v>
      </c>
      <c r="E2300" s="20">
        <v>10.2083470388423</v>
      </c>
      <c r="F2300" s="20">
        <v>10.159210385205</v>
      </c>
      <c r="G2300" s="20">
        <v>11.1547087928927</v>
      </c>
      <c r="H2300" s="20">
        <v>11.875981304816101</v>
      </c>
      <c r="I2300" s="20">
        <v>11.1858488344297</v>
      </c>
      <c r="J2300" s="20">
        <v>11.4842047338051</v>
      </c>
      <c r="K2300" s="20">
        <v>11.397021220908499</v>
      </c>
      <c r="L2300" s="20">
        <v>8.6686402282986297</v>
      </c>
      <c r="M2300" s="51">
        <v>10.2248258196988</v>
      </c>
    </row>
    <row r="2301" spans="1:13" x14ac:dyDescent="0.35">
      <c r="A2301" s="19" t="str">
        <f>B2178&amp;C2294&amp;D2301</f>
        <v>DISTRIBUCION VOLUMEN X CRITERIO (kg ó litros)Pollo Ing.NORTE-CENTRO</v>
      </c>
      <c r="B2301" s="19">
        <v>0</v>
      </c>
      <c r="C2301" s="19">
        <v>0</v>
      </c>
      <c r="D2301" s="19" t="s">
        <v>7</v>
      </c>
      <c r="E2301" s="20">
        <v>6.1014133323653699</v>
      </c>
      <c r="F2301" s="20">
        <v>6.4633458302906002</v>
      </c>
      <c r="G2301" s="20">
        <v>8.0960632659545908</v>
      </c>
      <c r="H2301" s="20">
        <v>4.4855252882954897</v>
      </c>
      <c r="I2301" s="20">
        <v>7.0872410169092204</v>
      </c>
      <c r="J2301" s="20">
        <v>5.9362878752514003</v>
      </c>
      <c r="K2301" s="20">
        <v>6.15123917064704</v>
      </c>
      <c r="L2301" s="20">
        <v>5.7947429361843099</v>
      </c>
      <c r="M2301" s="51">
        <v>6.2227114424517804</v>
      </c>
    </row>
    <row r="2302" spans="1:13" x14ac:dyDescent="0.35">
      <c r="A2302" s="19" t="str">
        <f>B2178&amp;C2294&amp;D2302</f>
        <v>DISTRIBUCION VOLUMEN X CRITERIO (kg ó litros)Pollo Ing.NOROESTE</v>
      </c>
      <c r="B2302" s="19">
        <v>0</v>
      </c>
      <c r="C2302" s="19">
        <v>0</v>
      </c>
      <c r="D2302" s="19" t="s">
        <v>8</v>
      </c>
      <c r="E2302" s="20">
        <v>6.0920201986620102</v>
      </c>
      <c r="F2302" s="20">
        <v>6.6492432207808401</v>
      </c>
      <c r="G2302" s="20">
        <v>7.2272810364535998</v>
      </c>
      <c r="H2302" s="20">
        <v>7.6360674031291804</v>
      </c>
      <c r="I2302" s="20">
        <v>6.96641080287666</v>
      </c>
      <c r="J2302" s="20">
        <v>8.3360241540745701</v>
      </c>
      <c r="K2302" s="20">
        <v>6.0678706099121102</v>
      </c>
      <c r="L2302" s="20">
        <v>6.2466688871971598</v>
      </c>
      <c r="M2302" s="51">
        <v>5.34862184075965</v>
      </c>
    </row>
    <row r="2303" spans="1:13" x14ac:dyDescent="0.35">
      <c r="A2303" s="19" t="str">
        <f>B2178&amp;C2294&amp;D2303</f>
        <v>DISTRIBUCION VOLUMEN X CRITERIO (kg ó litros)Pollo Ing.&lt;2MIL</v>
      </c>
      <c r="B2303" s="19">
        <v>0</v>
      </c>
      <c r="C2303" s="19">
        <v>0</v>
      </c>
      <c r="D2303" s="19" t="s">
        <v>9</v>
      </c>
      <c r="E2303" s="20">
        <v>3.9518070312450901</v>
      </c>
      <c r="F2303" s="20">
        <v>5.3334875547975598</v>
      </c>
      <c r="G2303" s="20">
        <v>4.5324736621915598</v>
      </c>
      <c r="H2303" s="20">
        <v>3.1833396371782201</v>
      </c>
      <c r="I2303" s="20">
        <v>3.2549188024806699</v>
      </c>
      <c r="J2303" s="20">
        <v>4.0561804043230696</v>
      </c>
      <c r="K2303" s="20">
        <v>4.5101282868112804</v>
      </c>
      <c r="L2303" s="20">
        <v>4.9028262747125897</v>
      </c>
      <c r="M2303" s="51">
        <v>3.8881772585666399</v>
      </c>
    </row>
    <row r="2304" spans="1:13" x14ac:dyDescent="0.35">
      <c r="A2304" s="19" t="str">
        <f>B2178&amp;C2294&amp;D2304</f>
        <v>DISTRIBUCION VOLUMEN X CRITERIO (kg ó litros)Pollo Ing.2-5MIL</v>
      </c>
      <c r="B2304" s="19">
        <v>0</v>
      </c>
      <c r="C2304" s="19">
        <v>0</v>
      </c>
      <c r="D2304" s="19" t="s">
        <v>10</v>
      </c>
      <c r="E2304" s="20">
        <v>5.0518323701132797</v>
      </c>
      <c r="F2304" s="20">
        <v>6.3833146422398297</v>
      </c>
      <c r="G2304" s="20">
        <v>5.1456790223272098</v>
      </c>
      <c r="H2304" s="20">
        <v>4.0290728120856301</v>
      </c>
      <c r="I2304" s="20">
        <v>5.52338426253311</v>
      </c>
      <c r="J2304" s="20">
        <v>4.5692873149638897</v>
      </c>
      <c r="K2304" s="20">
        <v>4.3683116534570896</v>
      </c>
      <c r="L2304" s="20">
        <v>3.8957146105132101</v>
      </c>
      <c r="M2304" s="51">
        <v>3.7038782088803202</v>
      </c>
    </row>
    <row r="2305" spans="1:13" x14ac:dyDescent="0.35">
      <c r="A2305" s="19" t="str">
        <f>B2178&amp;C2294&amp;D2305</f>
        <v>DISTRIBUCION VOLUMEN X CRITERIO (kg ó litros)Pollo Ing.5-10MIL</v>
      </c>
      <c r="B2305" s="19">
        <v>0</v>
      </c>
      <c r="C2305" s="19">
        <v>0</v>
      </c>
      <c r="D2305" s="19" t="s">
        <v>11</v>
      </c>
      <c r="E2305" s="20">
        <v>5.8030022595473199</v>
      </c>
      <c r="F2305" s="20">
        <v>5.4103871188466997</v>
      </c>
      <c r="G2305" s="20">
        <v>6.7920702223414899</v>
      </c>
      <c r="H2305" s="20">
        <v>5.2893512997620302</v>
      </c>
      <c r="I2305" s="20">
        <v>5.7719024482040302</v>
      </c>
      <c r="J2305" s="20">
        <v>6.7535105852346096</v>
      </c>
      <c r="K2305" s="20">
        <v>8.9363011966202404</v>
      </c>
      <c r="L2305" s="20">
        <v>7.5019901430998903</v>
      </c>
      <c r="M2305" s="51">
        <v>6.7197483124529001</v>
      </c>
    </row>
    <row r="2306" spans="1:13" x14ac:dyDescent="0.35">
      <c r="A2306" s="19" t="str">
        <f>B2178&amp;C2294&amp;D2306</f>
        <v>DISTRIBUCION VOLUMEN X CRITERIO (kg ó litros)Pollo Ing.10-30MIL</v>
      </c>
      <c r="B2306" s="19">
        <v>0</v>
      </c>
      <c r="C2306" s="19">
        <v>0</v>
      </c>
      <c r="D2306" s="19" t="s">
        <v>12</v>
      </c>
      <c r="E2306" s="20">
        <v>13.670456202816901</v>
      </c>
      <c r="F2306" s="20">
        <v>16.280639279268399</v>
      </c>
      <c r="G2306" s="20">
        <v>18.210385152288101</v>
      </c>
      <c r="H2306" s="20">
        <v>17.7790138108234</v>
      </c>
      <c r="I2306" s="20">
        <v>18.5900397276334</v>
      </c>
      <c r="J2306" s="20">
        <v>17.929841698327799</v>
      </c>
      <c r="K2306" s="20">
        <v>17.458665767751199</v>
      </c>
      <c r="L2306" s="20">
        <v>19.395291028847499</v>
      </c>
      <c r="M2306" s="51">
        <v>17.958026445086102</v>
      </c>
    </row>
    <row r="2307" spans="1:13" x14ac:dyDescent="0.35">
      <c r="A2307" s="19" t="str">
        <f>B2178&amp;C2294&amp;D2307</f>
        <v>DISTRIBUCION VOLUMEN X CRITERIO (kg ó litros)Pollo Ing.30-100MIL</v>
      </c>
      <c r="B2307" s="19">
        <v>0</v>
      </c>
      <c r="C2307" s="19">
        <v>0</v>
      </c>
      <c r="D2307" s="19" t="s">
        <v>13</v>
      </c>
      <c r="E2307" s="20">
        <v>26.732391143266099</v>
      </c>
      <c r="F2307" s="20">
        <v>24.326322096309902</v>
      </c>
      <c r="G2307" s="20">
        <v>22.3468619952619</v>
      </c>
      <c r="H2307" s="20">
        <v>25.094229775886401</v>
      </c>
      <c r="I2307" s="20">
        <v>25.5831327382231</v>
      </c>
      <c r="J2307" s="20">
        <v>22.427935765323799</v>
      </c>
      <c r="K2307" s="20">
        <v>20.6118021770661</v>
      </c>
      <c r="L2307" s="20">
        <v>24.1043175743776</v>
      </c>
      <c r="M2307" s="51">
        <v>26.061923597987601</v>
      </c>
    </row>
    <row r="2308" spans="1:13" x14ac:dyDescent="0.35">
      <c r="A2308" s="19" t="str">
        <f>B2178&amp;C2294&amp;D2308</f>
        <v>DISTRIBUCION VOLUMEN X CRITERIO (kg ó litros)Pollo Ing.100-200MIL</v>
      </c>
      <c r="B2308" s="19">
        <v>0</v>
      </c>
      <c r="C2308" s="19">
        <v>0</v>
      </c>
      <c r="D2308" s="19" t="s">
        <v>14</v>
      </c>
      <c r="E2308" s="20">
        <v>7.2332890028364698</v>
      </c>
      <c r="F2308" s="20">
        <v>7.5468047287595299</v>
      </c>
      <c r="G2308" s="20">
        <v>8.9560129754461801</v>
      </c>
      <c r="H2308" s="20">
        <v>6.3139956310220402</v>
      </c>
      <c r="I2308" s="20">
        <v>6.9803216200318303</v>
      </c>
      <c r="J2308" s="20">
        <v>8.1289248601463999</v>
      </c>
      <c r="K2308" s="20">
        <v>8.1391231913592108</v>
      </c>
      <c r="L2308" s="20">
        <v>8.4852507021749908</v>
      </c>
      <c r="M2308" s="51">
        <v>7.1409932001612102</v>
      </c>
    </row>
    <row r="2309" spans="1:13" x14ac:dyDescent="0.35">
      <c r="A2309" s="19" t="str">
        <f>B2178&amp;C2294&amp;D2309</f>
        <v>DISTRIBUCION VOLUMEN X CRITERIO (kg ó litros)Pollo Ing.200-500MIL</v>
      </c>
      <c r="B2309" s="19">
        <v>0</v>
      </c>
      <c r="C2309" s="19">
        <v>0</v>
      </c>
      <c r="D2309" s="19" t="s">
        <v>15</v>
      </c>
      <c r="E2309" s="20">
        <v>17.098966407852501</v>
      </c>
      <c r="F2309" s="20">
        <v>16.446803322530499</v>
      </c>
      <c r="G2309" s="20">
        <v>16.4228402436833</v>
      </c>
      <c r="H2309" s="20">
        <v>19.668706064906601</v>
      </c>
      <c r="I2309" s="20">
        <v>18.2645465420985</v>
      </c>
      <c r="J2309" s="20">
        <v>20.520207160829798</v>
      </c>
      <c r="K2309" s="20">
        <v>16.593430693697901</v>
      </c>
      <c r="L2309" s="20">
        <v>14.754385293226999</v>
      </c>
      <c r="M2309" s="51">
        <v>15.1210182231861</v>
      </c>
    </row>
    <row r="2310" spans="1:13" x14ac:dyDescent="0.35">
      <c r="A2310" s="19" t="str">
        <f>B2178&amp;C2294&amp;D2310</f>
        <v>DISTRIBUCION VOLUMEN X CRITERIO (kg ó litros)Pollo Ing.&gt;500MIL</v>
      </c>
      <c r="B2310" s="19">
        <v>0</v>
      </c>
      <c r="C2310" s="19">
        <v>0</v>
      </c>
      <c r="D2310" s="19" t="s">
        <v>16</v>
      </c>
      <c r="E2310" s="20">
        <v>20.458259429739201</v>
      </c>
      <c r="F2310" s="20">
        <v>18.272248845617899</v>
      </c>
      <c r="G2310" s="20">
        <v>17.593677753243899</v>
      </c>
      <c r="H2310" s="20">
        <v>18.642294543365502</v>
      </c>
      <c r="I2310" s="20">
        <v>16.031762115717999</v>
      </c>
      <c r="J2310" s="20">
        <v>15.614112769468401</v>
      </c>
      <c r="K2310" s="20">
        <v>19.382234808962099</v>
      </c>
      <c r="L2310" s="20">
        <v>16.9602209881593</v>
      </c>
      <c r="M2310" s="51">
        <v>19.4062392301452</v>
      </c>
    </row>
    <row r="2311" spans="1:13" x14ac:dyDescent="0.35">
      <c r="A2311" s="19" t="str">
        <f>B2178&amp;C2294&amp;D2311</f>
        <v>DISTRIBUCION VOLUMEN X CRITERIO (kg ó litros)Pollo Ing.DE 15 A 19 AÑOS</v>
      </c>
      <c r="B2311" s="19">
        <v>0</v>
      </c>
      <c r="C2311" s="19">
        <v>0</v>
      </c>
      <c r="D2311" s="19" t="s">
        <v>39</v>
      </c>
      <c r="E2311" s="20">
        <v>2.4165529061507298</v>
      </c>
      <c r="F2311" s="20">
        <v>2.9958154341347498</v>
      </c>
      <c r="G2311" s="20">
        <v>4.67447799251857</v>
      </c>
      <c r="H2311" s="20">
        <v>3.5803064901517501</v>
      </c>
      <c r="I2311" s="20">
        <v>5.2442445147868897</v>
      </c>
      <c r="J2311" s="20">
        <v>5.3808453600212101</v>
      </c>
      <c r="K2311" s="20">
        <v>3.3684840049781499</v>
      </c>
      <c r="L2311" s="20">
        <v>2.19681729599534</v>
      </c>
      <c r="M2311" s="51">
        <v>4.4807226627084997</v>
      </c>
    </row>
    <row r="2312" spans="1:13" x14ac:dyDescent="0.35">
      <c r="A2312" s="19" t="str">
        <f>B2178&amp;C2294&amp;D2312</f>
        <v>DISTRIBUCION VOLUMEN X CRITERIO (kg ó litros)Pollo Ing.DE 20 A 24 AÑOS</v>
      </c>
      <c r="B2312" s="19">
        <v>0</v>
      </c>
      <c r="C2312" s="19">
        <v>0</v>
      </c>
      <c r="D2312" s="19" t="s">
        <v>40</v>
      </c>
      <c r="E2312" s="20">
        <v>4.6555918153836098</v>
      </c>
      <c r="F2312" s="20">
        <v>5.1570015565973497</v>
      </c>
      <c r="G2312" s="20">
        <v>4.4527975168659903</v>
      </c>
      <c r="H2312" s="20">
        <v>3.2449030866315698</v>
      </c>
      <c r="I2312" s="20">
        <v>4.24993001636164</v>
      </c>
      <c r="J2312" s="20">
        <v>6.1548684734415504</v>
      </c>
      <c r="K2312" s="20">
        <v>4.3858473952318402</v>
      </c>
      <c r="L2312" s="20">
        <v>3.9655629542203599</v>
      </c>
      <c r="M2312" s="51">
        <v>5.7251359071799799</v>
      </c>
    </row>
    <row r="2313" spans="1:13" x14ac:dyDescent="0.35">
      <c r="A2313" s="19" t="str">
        <f>B2178&amp;C2294&amp;D2313</f>
        <v>DISTRIBUCION VOLUMEN X CRITERIO (kg ó litros)Pollo Ing.DE 25 A 34 AÑOS</v>
      </c>
      <c r="B2313" s="19">
        <v>0</v>
      </c>
      <c r="C2313" s="19">
        <v>0</v>
      </c>
      <c r="D2313" s="19" t="s">
        <v>41</v>
      </c>
      <c r="E2313" s="20">
        <v>14.8036402773026</v>
      </c>
      <c r="F2313" s="20">
        <v>16.032945223586101</v>
      </c>
      <c r="G2313" s="20">
        <v>15.7331557643406</v>
      </c>
      <c r="H2313" s="20">
        <v>14.8332175003779</v>
      </c>
      <c r="I2313" s="20">
        <v>15.0076842056449</v>
      </c>
      <c r="J2313" s="20">
        <v>18.075708438537699</v>
      </c>
      <c r="K2313" s="20">
        <v>12.890872690095099</v>
      </c>
      <c r="L2313" s="20">
        <v>11.462020569116</v>
      </c>
      <c r="M2313" s="51">
        <v>13.479655027590599</v>
      </c>
    </row>
    <row r="2314" spans="1:13" x14ac:dyDescent="0.35">
      <c r="A2314" s="19" t="str">
        <f>B2178&amp;C2294&amp;D2314</f>
        <v>DISTRIBUCION VOLUMEN X CRITERIO (kg ó litros)Pollo Ing.DE 35 A 49 AÑOS</v>
      </c>
      <c r="B2314" s="19">
        <v>0</v>
      </c>
      <c r="C2314" s="19">
        <v>0</v>
      </c>
      <c r="D2314" s="19" t="s">
        <v>42</v>
      </c>
      <c r="E2314" s="20">
        <v>37.104594814168799</v>
      </c>
      <c r="F2314" s="20">
        <v>37.757019958079901</v>
      </c>
      <c r="G2314" s="20">
        <v>35.5915159383364</v>
      </c>
      <c r="H2314" s="20">
        <v>36.661512903429802</v>
      </c>
      <c r="I2314" s="20">
        <v>34.083935490476001</v>
      </c>
      <c r="J2314" s="20">
        <v>31.470806587889101</v>
      </c>
      <c r="K2314" s="20">
        <v>34.802441338072299</v>
      </c>
      <c r="L2314" s="20">
        <v>35.564341726254803</v>
      </c>
      <c r="M2314" s="51">
        <v>32.490769456988602</v>
      </c>
    </row>
    <row r="2315" spans="1:13" x14ac:dyDescent="0.35">
      <c r="A2315" s="19" t="str">
        <f>B2178&amp;C2294&amp;D2315</f>
        <v>DISTRIBUCION VOLUMEN X CRITERIO (kg ó litros)Pollo Ing.DE 50 A 59 AÑOS</v>
      </c>
      <c r="B2315" s="19">
        <v>0</v>
      </c>
      <c r="C2315" s="19">
        <v>0</v>
      </c>
      <c r="D2315" s="19" t="s">
        <v>43</v>
      </c>
      <c r="E2315" s="20">
        <v>21.958787552721098</v>
      </c>
      <c r="F2315" s="20">
        <v>21.8471340314392</v>
      </c>
      <c r="G2315" s="20">
        <v>23.781229055579999</v>
      </c>
      <c r="H2315" s="20">
        <v>22.645203283858201</v>
      </c>
      <c r="I2315" s="20">
        <v>22.351031537793698</v>
      </c>
      <c r="J2315" s="20">
        <v>25.2607237763599</v>
      </c>
      <c r="K2315" s="20">
        <v>26.779905994673801</v>
      </c>
      <c r="L2315" s="20">
        <v>27.288553384286899</v>
      </c>
      <c r="M2315" s="51">
        <v>25.129502236649301</v>
      </c>
    </row>
    <row r="2316" spans="1:13" x14ac:dyDescent="0.35">
      <c r="A2316" s="19" t="str">
        <f>B2178&amp;C2294&amp;D2316</f>
        <v>DISTRIBUCION VOLUMEN X CRITERIO (kg ó litros)Pollo Ing.DE 60 A 75 AÑOS</v>
      </c>
      <c r="B2316" s="19">
        <v>0</v>
      </c>
      <c r="C2316" s="19">
        <v>0</v>
      </c>
      <c r="D2316" s="19" t="s">
        <v>44</v>
      </c>
      <c r="E2316" s="20">
        <v>19.0608352637488</v>
      </c>
      <c r="F2316" s="20">
        <v>16.210085338705198</v>
      </c>
      <c r="G2316" s="20">
        <v>15.7668221167116</v>
      </c>
      <c r="H2316" s="20">
        <v>19.034859175482101</v>
      </c>
      <c r="I2316" s="20">
        <v>19.063180921751599</v>
      </c>
      <c r="J2316" s="20">
        <v>13.657045623745701</v>
      </c>
      <c r="K2316" s="20">
        <v>17.772447865254598</v>
      </c>
      <c r="L2316" s="20">
        <v>19.522701954192801</v>
      </c>
      <c r="M2316" s="51">
        <v>18.694221133196599</v>
      </c>
    </row>
    <row r="2317" spans="1:13" x14ac:dyDescent="0.35">
      <c r="A2317" s="19" t="str">
        <f>B2178&amp;C2294&amp;D2317</f>
        <v>DISTRIBUCION VOLUMEN X CRITERIO (kg ó litros)Pollo Ing.NIVEL ALTO</v>
      </c>
      <c r="B2317" s="19">
        <v>0</v>
      </c>
      <c r="C2317" s="19">
        <v>0</v>
      </c>
      <c r="D2317" s="19" t="s">
        <v>256</v>
      </c>
      <c r="E2317" s="20">
        <v>26.250151339034701</v>
      </c>
      <c r="F2317" s="20">
        <v>24.497375856475699</v>
      </c>
      <c r="G2317" s="20">
        <v>25.879247212252601</v>
      </c>
      <c r="H2317" s="20">
        <v>26.6073869891814</v>
      </c>
      <c r="I2317" s="20">
        <v>23.315680442644101</v>
      </c>
      <c r="J2317" s="20">
        <v>22.406303797941501</v>
      </c>
      <c r="K2317" s="20">
        <v>26.675180585075701</v>
      </c>
      <c r="L2317" s="20">
        <v>23.628602860887199</v>
      </c>
      <c r="M2317" s="51">
        <v>26.304929295640399</v>
      </c>
    </row>
    <row r="2318" spans="1:13" x14ac:dyDescent="0.35">
      <c r="A2318" s="19" t="str">
        <f>B2178&amp;C2294&amp;D2318</f>
        <v>DISTRIBUCION VOLUMEN X CRITERIO (kg ó litros)Pollo Ing.NIVEL MEDIO ALTO</v>
      </c>
      <c r="B2318" s="19">
        <v>0</v>
      </c>
      <c r="C2318" s="19">
        <v>0</v>
      </c>
      <c r="D2318" s="19" t="s">
        <v>257</v>
      </c>
      <c r="E2318" s="20">
        <v>13.7878249251475</v>
      </c>
      <c r="F2318" s="20">
        <v>16.115864384607999</v>
      </c>
      <c r="G2318" s="20">
        <v>14.5154283093428</v>
      </c>
      <c r="H2318" s="20">
        <v>12.881296331337801</v>
      </c>
      <c r="I2318" s="20">
        <v>14.408255072360699</v>
      </c>
      <c r="J2318" s="20">
        <v>12.715730395500501</v>
      </c>
      <c r="K2318" s="20">
        <v>14.2017602609875</v>
      </c>
      <c r="L2318" s="20">
        <v>14.6668180556085</v>
      </c>
      <c r="M2318" s="51">
        <v>17.9032443973372</v>
      </c>
    </row>
    <row r="2319" spans="1:13" x14ac:dyDescent="0.35">
      <c r="A2319" s="19" t="str">
        <f>B2178&amp;C2294&amp;D2319</f>
        <v>DISTRIBUCION VOLUMEN X CRITERIO (kg ó litros)Pollo Ing.NIVEL MEDIO</v>
      </c>
      <c r="B2319" s="19">
        <v>0</v>
      </c>
      <c r="C2319" s="19">
        <v>0</v>
      </c>
      <c r="D2319" s="19" t="s">
        <v>258</v>
      </c>
      <c r="E2319" s="20">
        <v>24.107832645736401</v>
      </c>
      <c r="F2319" s="20">
        <v>25.399000568988502</v>
      </c>
      <c r="G2319" s="20">
        <v>24.911769933730898</v>
      </c>
      <c r="H2319" s="20">
        <v>23.9176436306341</v>
      </c>
      <c r="I2319" s="20">
        <v>27.5753585118484</v>
      </c>
      <c r="J2319" s="20">
        <v>28.761340704892199</v>
      </c>
      <c r="K2319" s="20">
        <v>23.947575368937699</v>
      </c>
      <c r="L2319" s="20">
        <v>28.2799631248315</v>
      </c>
      <c r="M2319" s="51">
        <v>24.959473934875401</v>
      </c>
    </row>
    <row r="2320" spans="1:13" x14ac:dyDescent="0.35">
      <c r="A2320" s="19" t="str">
        <f>B2178&amp;C2294&amp;D2320</f>
        <v>DISTRIBUCION VOLUMEN X CRITERIO (kg ó litros)Pollo Ing.NIVEL MEDIO BAJO</v>
      </c>
      <c r="B2320" s="19">
        <v>0</v>
      </c>
      <c r="C2320" s="19">
        <v>0</v>
      </c>
      <c r="D2320" s="19" t="s">
        <v>259</v>
      </c>
      <c r="E2320" s="20">
        <v>9.8918100017505495</v>
      </c>
      <c r="F2320" s="20">
        <v>10.958915574562599</v>
      </c>
      <c r="G2320" s="20">
        <v>13.637503733644399</v>
      </c>
      <c r="H2320" s="20">
        <v>11.707257951285801</v>
      </c>
      <c r="I2320" s="20">
        <v>12.125879233207099</v>
      </c>
      <c r="J2320" s="20">
        <v>16.435903278463002</v>
      </c>
      <c r="K2320" s="20">
        <v>14.9252007021168</v>
      </c>
      <c r="L2320" s="20">
        <v>15.255027027681001</v>
      </c>
      <c r="M2320" s="51">
        <v>11.6415767241413</v>
      </c>
    </row>
    <row r="2321" spans="1:13" x14ac:dyDescent="0.35">
      <c r="A2321" s="19" t="str">
        <f>B2178&amp;C2294&amp;D2321</f>
        <v>DISTRIBUCION VOLUMEN X CRITERIO (kg ó litros)Pollo Ing.HOMBRE</v>
      </c>
      <c r="B2321" s="19">
        <v>0</v>
      </c>
      <c r="C2321" s="19">
        <v>0</v>
      </c>
      <c r="D2321" s="19" t="s">
        <v>21</v>
      </c>
      <c r="E2321" s="20">
        <v>43.599107481194601</v>
      </c>
      <c r="F2321" s="20">
        <v>42.620575643331001</v>
      </c>
      <c r="G2321" s="20">
        <v>39.978054687932399</v>
      </c>
      <c r="H2321" s="20">
        <v>46.305411969668398</v>
      </c>
      <c r="I2321" s="20">
        <v>44.365772418287101</v>
      </c>
      <c r="J2321" s="20">
        <v>38.530827812258998</v>
      </c>
      <c r="K2321" s="20">
        <v>41.777085143159503</v>
      </c>
      <c r="L2321" s="20">
        <v>42.4460348950183</v>
      </c>
      <c r="M2321" s="51">
        <v>44.637512090833198</v>
      </c>
    </row>
    <row r="2322" spans="1:13" x14ac:dyDescent="0.35">
      <c r="A2322" s="19" t="str">
        <f>B2178&amp;C2294&amp;D2322</f>
        <v>DISTRIBUCION VOLUMEN X CRITERIO (kg ó litros)Pollo Ing.MUJER</v>
      </c>
      <c r="B2322" s="19">
        <v>0</v>
      </c>
      <c r="C2322" s="19">
        <v>0</v>
      </c>
      <c r="D2322" s="19" t="s">
        <v>22</v>
      </c>
      <c r="E2322" s="20">
        <v>56.4008954510713</v>
      </c>
      <c r="F2322" s="20">
        <v>57.379427826648303</v>
      </c>
      <c r="G2322" s="20">
        <v>60.021943706803</v>
      </c>
      <c r="H2322" s="20">
        <v>53.694588762411001</v>
      </c>
      <c r="I2322" s="20">
        <v>55.634229947830697</v>
      </c>
      <c r="J2322" s="20">
        <v>61.469178368440801</v>
      </c>
      <c r="K2322" s="20">
        <v>58.2229095132137</v>
      </c>
      <c r="L2322" s="20">
        <v>57.553955977349901</v>
      </c>
      <c r="M2322" s="51">
        <v>55.362483915432399</v>
      </c>
    </row>
    <row r="2323" spans="1:13" x14ac:dyDescent="0.35">
      <c r="A2323" s="19" t="str">
        <f>B2178&amp;C2323&amp;D2323</f>
        <v>DISTRIBUCION VOLUMEN X CRITERIO (kg ó litros)Porcino Ing.T.ESPAÑA</v>
      </c>
      <c r="B2323" s="19">
        <v>0</v>
      </c>
      <c r="C2323" s="19" t="s">
        <v>130</v>
      </c>
      <c r="D2323" s="19" t="s">
        <v>36</v>
      </c>
      <c r="E2323" s="20">
        <v>100</v>
      </c>
      <c r="F2323" s="20">
        <v>100</v>
      </c>
      <c r="G2323" s="20">
        <v>100</v>
      </c>
      <c r="H2323" s="20">
        <v>100</v>
      </c>
      <c r="I2323" s="20">
        <v>100</v>
      </c>
      <c r="J2323" s="20">
        <v>100</v>
      </c>
      <c r="K2323" s="20">
        <v>100</v>
      </c>
      <c r="L2323" s="20">
        <v>100</v>
      </c>
      <c r="M2323" s="51">
        <v>100</v>
      </c>
    </row>
    <row r="2324" spans="1:13" x14ac:dyDescent="0.35">
      <c r="A2324" s="19" t="str">
        <f>B2178&amp;C2323&amp;D2324</f>
        <v>DISTRIBUCION VOLUMEN X CRITERIO (kg ó litros)Porcino Ing.BCN AM</v>
      </c>
      <c r="B2324" s="19">
        <v>0</v>
      </c>
      <c r="C2324" s="19">
        <v>0</v>
      </c>
      <c r="D2324" s="19" t="s">
        <v>1</v>
      </c>
      <c r="E2324" s="20">
        <v>8.9864941254387798</v>
      </c>
      <c r="F2324" s="20">
        <v>8.7747783318099302</v>
      </c>
      <c r="G2324" s="20">
        <v>8.2607390487411294</v>
      </c>
      <c r="H2324" s="20">
        <v>11.457325816608099</v>
      </c>
      <c r="I2324" s="20">
        <v>8.0620733581391608</v>
      </c>
      <c r="J2324" s="20">
        <v>9.1325878254989803</v>
      </c>
      <c r="K2324" s="20">
        <v>6.1793190425921596</v>
      </c>
      <c r="L2324" s="20">
        <v>7.60410170904093</v>
      </c>
      <c r="M2324" s="51">
        <v>8.4795997407858703</v>
      </c>
    </row>
    <row r="2325" spans="1:13" x14ac:dyDescent="0.35">
      <c r="A2325" s="19" t="str">
        <f>B2178&amp;C2323&amp;D2325</f>
        <v>DISTRIBUCION VOLUMEN X CRITERIO (kg ó litros)Porcino Ing.REST.CAT ARAGON</v>
      </c>
      <c r="B2325" s="19">
        <v>0</v>
      </c>
      <c r="C2325" s="19">
        <v>0</v>
      </c>
      <c r="D2325" s="19" t="s">
        <v>2</v>
      </c>
      <c r="E2325" s="20">
        <v>11.1299851473989</v>
      </c>
      <c r="F2325" s="20">
        <v>10.836773134967601</v>
      </c>
      <c r="G2325" s="20">
        <v>9.3864063074041297</v>
      </c>
      <c r="H2325" s="20">
        <v>10.058932959849701</v>
      </c>
      <c r="I2325" s="20">
        <v>15.0488763944324</v>
      </c>
      <c r="J2325" s="20">
        <v>11.4681987561396</v>
      </c>
      <c r="K2325" s="20">
        <v>12.353256370117199</v>
      </c>
      <c r="L2325" s="20">
        <v>11.0730547668865</v>
      </c>
      <c r="M2325" s="51">
        <v>14.0533120544619</v>
      </c>
    </row>
    <row r="2326" spans="1:13" x14ac:dyDescent="0.35">
      <c r="A2326" s="19" t="str">
        <f>B2178&amp;C2323&amp;D2326</f>
        <v>DISTRIBUCION VOLUMEN X CRITERIO (kg ó litros)Porcino Ing.LEVANTE</v>
      </c>
      <c r="B2326" s="19">
        <v>0</v>
      </c>
      <c r="C2326" s="19">
        <v>0</v>
      </c>
      <c r="D2326" s="19" t="s">
        <v>3</v>
      </c>
      <c r="E2326" s="20">
        <v>14.322138602090099</v>
      </c>
      <c r="F2326" s="20">
        <v>15.5307302854439</v>
      </c>
      <c r="G2326" s="20">
        <v>13.362371473821099</v>
      </c>
      <c r="H2326" s="20">
        <v>12.1707500750483</v>
      </c>
      <c r="I2326" s="20">
        <v>13.0882170256506</v>
      </c>
      <c r="J2326" s="20">
        <v>14.6866380634308</v>
      </c>
      <c r="K2326" s="20">
        <v>13.7276079116677</v>
      </c>
      <c r="L2326" s="20">
        <v>17.186640930160198</v>
      </c>
      <c r="M2326" s="51">
        <v>14.126200492220301</v>
      </c>
    </row>
    <row r="2327" spans="1:13" x14ac:dyDescent="0.35">
      <c r="A2327" s="19" t="str">
        <f>B2178&amp;C2323&amp;D2327</f>
        <v>DISTRIBUCION VOLUMEN X CRITERIO (kg ó litros)Porcino Ing.ANDALUCIA</v>
      </c>
      <c r="B2327" s="19">
        <v>0</v>
      </c>
      <c r="C2327" s="19">
        <v>0</v>
      </c>
      <c r="D2327" s="19" t="s">
        <v>4</v>
      </c>
      <c r="E2327" s="20">
        <v>27.7337910954598</v>
      </c>
      <c r="F2327" s="20">
        <v>28.743420402254301</v>
      </c>
      <c r="G2327" s="20">
        <v>28.530211144632698</v>
      </c>
      <c r="H2327" s="20">
        <v>27.893092395401698</v>
      </c>
      <c r="I2327" s="20">
        <v>27.5089120758003</v>
      </c>
      <c r="J2327" s="20">
        <v>29.962830879652401</v>
      </c>
      <c r="K2327" s="20">
        <v>28.734455261489401</v>
      </c>
      <c r="L2327" s="20">
        <v>27.6674532421153</v>
      </c>
      <c r="M2327" s="51">
        <v>25.259286442475201</v>
      </c>
    </row>
    <row r="2328" spans="1:13" x14ac:dyDescent="0.35">
      <c r="A2328" s="19" t="str">
        <f>B2178&amp;C2323&amp;D2328</f>
        <v>DISTRIBUCION VOLUMEN X CRITERIO (kg ó litros)Porcino Ing.MDD AM</v>
      </c>
      <c r="B2328" s="19">
        <v>0</v>
      </c>
      <c r="C2328" s="19">
        <v>0</v>
      </c>
      <c r="D2328" s="19" t="s">
        <v>5</v>
      </c>
      <c r="E2328" s="20">
        <v>13.6583247815646</v>
      </c>
      <c r="F2328" s="20">
        <v>12.324421752499299</v>
      </c>
      <c r="G2328" s="20">
        <v>13.8458965750083</v>
      </c>
      <c r="H2328" s="20">
        <v>11.786126260976999</v>
      </c>
      <c r="I2328" s="20">
        <v>10.125780931885799</v>
      </c>
      <c r="J2328" s="20">
        <v>11.1434096518304</v>
      </c>
      <c r="K2328" s="20">
        <v>11.3197501406664</v>
      </c>
      <c r="L2328" s="20">
        <v>10.429490228615199</v>
      </c>
      <c r="M2328" s="51">
        <v>13.6098890962769</v>
      </c>
    </row>
    <row r="2329" spans="1:13" x14ac:dyDescent="0.35">
      <c r="A2329" s="19" t="str">
        <f>B2178&amp;C2323&amp;D2329</f>
        <v>DISTRIBUCION VOLUMEN X CRITERIO (kg ó litros)Porcino Ing.RTO CENTRO</v>
      </c>
      <c r="B2329" s="19">
        <v>0</v>
      </c>
      <c r="C2329" s="19">
        <v>0</v>
      </c>
      <c r="D2329" s="19" t="s">
        <v>6</v>
      </c>
      <c r="E2329" s="20">
        <v>9.1568622821498806</v>
      </c>
      <c r="F2329" s="20">
        <v>8.1785698279583396</v>
      </c>
      <c r="G2329" s="20">
        <v>7.5718952160383299</v>
      </c>
      <c r="H2329" s="20">
        <v>9.4602329754342591</v>
      </c>
      <c r="I2329" s="20">
        <v>7.9576454551311997</v>
      </c>
      <c r="J2329" s="20">
        <v>7.9353726830897502</v>
      </c>
      <c r="K2329" s="20">
        <v>11.1354490699024</v>
      </c>
      <c r="L2329" s="20">
        <v>10.8901675763074</v>
      </c>
      <c r="M2329" s="51">
        <v>10.895131773366099</v>
      </c>
    </row>
    <row r="2330" spans="1:13" x14ac:dyDescent="0.35">
      <c r="A2330" s="19" t="str">
        <f>B2178&amp;C2323&amp;D2330</f>
        <v>DISTRIBUCION VOLUMEN X CRITERIO (kg ó litros)Porcino Ing.NORTE-CENTRO</v>
      </c>
      <c r="B2330" s="19">
        <v>0</v>
      </c>
      <c r="C2330" s="19">
        <v>0</v>
      </c>
      <c r="D2330" s="19" t="s">
        <v>7</v>
      </c>
      <c r="E2330" s="20">
        <v>5.7032701465514197</v>
      </c>
      <c r="F2330" s="20">
        <v>7.2029201531076996</v>
      </c>
      <c r="G2330" s="20">
        <v>7.4605220508061301</v>
      </c>
      <c r="H2330" s="20">
        <v>5.39093860671331</v>
      </c>
      <c r="I2330" s="20">
        <v>6.5538793693888699</v>
      </c>
      <c r="J2330" s="20">
        <v>7.2943054575865904</v>
      </c>
      <c r="K2330" s="20">
        <v>7.1928364977839001</v>
      </c>
      <c r="L2330" s="20">
        <v>5.7565711853895003</v>
      </c>
      <c r="M2330" s="51">
        <v>5.4010396140254704</v>
      </c>
    </row>
    <row r="2331" spans="1:13" x14ac:dyDescent="0.35">
      <c r="A2331" s="19" t="str">
        <f>B2178&amp;C2323&amp;D2331</f>
        <v>DISTRIBUCION VOLUMEN X CRITERIO (kg ó litros)Porcino Ing.NOROESTE</v>
      </c>
      <c r="B2331" s="19">
        <v>0</v>
      </c>
      <c r="C2331" s="19">
        <v>0</v>
      </c>
      <c r="D2331" s="19" t="s">
        <v>8</v>
      </c>
      <c r="E2331" s="20">
        <v>9.3091450477013193</v>
      </c>
      <c r="F2331" s="20">
        <v>8.4083934976127104</v>
      </c>
      <c r="G2331" s="20">
        <v>11.581966630263601</v>
      </c>
      <c r="H2331" s="20">
        <v>11.782596923749599</v>
      </c>
      <c r="I2331" s="20">
        <v>11.654615300257801</v>
      </c>
      <c r="J2331" s="20">
        <v>8.3766647513328607</v>
      </c>
      <c r="K2331" s="20">
        <v>9.3573199184048104</v>
      </c>
      <c r="L2331" s="20">
        <v>9.3925298425969608</v>
      </c>
      <c r="M2331" s="51">
        <v>8.1755361386344294</v>
      </c>
    </row>
    <row r="2332" spans="1:13" x14ac:dyDescent="0.35">
      <c r="A2332" s="19" t="str">
        <f>B2178&amp;C2323&amp;D2332</f>
        <v>DISTRIBUCION VOLUMEN X CRITERIO (kg ó litros)Porcino Ing.&lt;2MIL</v>
      </c>
      <c r="B2332" s="19">
        <v>0</v>
      </c>
      <c r="C2332" s="19">
        <v>0</v>
      </c>
      <c r="D2332" s="19" t="s">
        <v>9</v>
      </c>
      <c r="E2332" s="20">
        <v>3.4136616572022098</v>
      </c>
      <c r="F2332" s="20">
        <v>2.9965774263307199</v>
      </c>
      <c r="G2332" s="20">
        <v>4.1932577980959502</v>
      </c>
      <c r="H2332" s="20">
        <v>3.9632072373613898</v>
      </c>
      <c r="I2332" s="20">
        <v>5.53995488679465</v>
      </c>
      <c r="J2332" s="20">
        <v>6.5058047298273998</v>
      </c>
      <c r="K2332" s="20">
        <v>8.4245446527382306</v>
      </c>
      <c r="L2332" s="20">
        <v>8.3228449367672503</v>
      </c>
      <c r="M2332" s="51">
        <v>6.4127962410634201</v>
      </c>
    </row>
    <row r="2333" spans="1:13" x14ac:dyDescent="0.35">
      <c r="A2333" s="19" t="str">
        <f>B2178&amp;C2323&amp;D2333</f>
        <v>DISTRIBUCION VOLUMEN X CRITERIO (kg ó litros)Porcino Ing.2-5MIL</v>
      </c>
      <c r="B2333" s="19">
        <v>0</v>
      </c>
      <c r="C2333" s="19">
        <v>0</v>
      </c>
      <c r="D2333" s="19" t="s">
        <v>10</v>
      </c>
      <c r="E2333" s="20">
        <v>9.9158442603592896</v>
      </c>
      <c r="F2333" s="20">
        <v>5.6466483137210099</v>
      </c>
      <c r="G2333" s="20">
        <v>6.8019397130287</v>
      </c>
      <c r="H2333" s="20">
        <v>6.2071501723046802</v>
      </c>
      <c r="I2333" s="20">
        <v>6.5693984898743203</v>
      </c>
      <c r="J2333" s="20">
        <v>6.6247610953606202</v>
      </c>
      <c r="K2333" s="20">
        <v>7.6566030565497396</v>
      </c>
      <c r="L2333" s="20">
        <v>4.9397562340872003</v>
      </c>
      <c r="M2333" s="51">
        <v>4.1553193916973399</v>
      </c>
    </row>
    <row r="2334" spans="1:13" x14ac:dyDescent="0.35">
      <c r="A2334" s="19" t="str">
        <f>B2178&amp;C2323&amp;D2334</f>
        <v>DISTRIBUCION VOLUMEN X CRITERIO (kg ó litros)Porcino Ing.5-10MIL</v>
      </c>
      <c r="B2334" s="19">
        <v>0</v>
      </c>
      <c r="C2334" s="19">
        <v>0</v>
      </c>
      <c r="D2334" s="19" t="s">
        <v>11</v>
      </c>
      <c r="E2334" s="20">
        <v>8.4839206473193407</v>
      </c>
      <c r="F2334" s="20">
        <v>12.539547958349999</v>
      </c>
      <c r="G2334" s="20">
        <v>9.7943674643982792</v>
      </c>
      <c r="H2334" s="20">
        <v>11.254643747207799</v>
      </c>
      <c r="I2334" s="20">
        <v>9.8642367807428801</v>
      </c>
      <c r="J2334" s="20">
        <v>9.8562706625062493</v>
      </c>
      <c r="K2334" s="20">
        <v>11.6706230479803</v>
      </c>
      <c r="L2334" s="20">
        <v>11.2382022382406</v>
      </c>
      <c r="M2334" s="51">
        <v>9.9543552641031603</v>
      </c>
    </row>
    <row r="2335" spans="1:13" x14ac:dyDescent="0.35">
      <c r="A2335" s="19" t="str">
        <f>B2178&amp;C2323&amp;D2335</f>
        <v>DISTRIBUCION VOLUMEN X CRITERIO (kg ó litros)Porcino Ing.10-30MIL</v>
      </c>
      <c r="B2335" s="19">
        <v>0</v>
      </c>
      <c r="C2335" s="19">
        <v>0</v>
      </c>
      <c r="D2335" s="19" t="s">
        <v>12</v>
      </c>
      <c r="E2335" s="20">
        <v>18.194384235829698</v>
      </c>
      <c r="F2335" s="20">
        <v>19.834731549821999</v>
      </c>
      <c r="G2335" s="20">
        <v>19.3553286720153</v>
      </c>
      <c r="H2335" s="20">
        <v>18.433956948474599</v>
      </c>
      <c r="I2335" s="20">
        <v>21.837503393644202</v>
      </c>
      <c r="J2335" s="20">
        <v>19.2930209610603</v>
      </c>
      <c r="K2335" s="20">
        <v>19.438051587580802</v>
      </c>
      <c r="L2335" s="20">
        <v>20.4553405940391</v>
      </c>
      <c r="M2335" s="51">
        <v>19.857957524297301</v>
      </c>
    </row>
    <row r="2336" spans="1:13" x14ac:dyDescent="0.35">
      <c r="A2336" s="19" t="str">
        <f>B2178&amp;C2323&amp;D2336</f>
        <v>DISTRIBUCION VOLUMEN X CRITERIO (kg ó litros)Porcino Ing.30-100MIL</v>
      </c>
      <c r="B2336" s="19">
        <v>0</v>
      </c>
      <c r="C2336" s="19">
        <v>0</v>
      </c>
      <c r="D2336" s="19" t="s">
        <v>13</v>
      </c>
      <c r="E2336" s="20">
        <v>18.608107631216701</v>
      </c>
      <c r="F2336" s="20">
        <v>20.546127210266999</v>
      </c>
      <c r="G2336" s="20">
        <v>22.0303592722871</v>
      </c>
      <c r="H2336" s="20">
        <v>22.179129877594701</v>
      </c>
      <c r="I2336" s="20">
        <v>22.427425620935601</v>
      </c>
      <c r="J2336" s="20">
        <v>17.721882591455799</v>
      </c>
      <c r="K2336" s="20">
        <v>15.321048690627901</v>
      </c>
      <c r="L2336" s="20">
        <v>16.419617054116902</v>
      </c>
      <c r="M2336" s="51">
        <v>22.500425039260499</v>
      </c>
    </row>
    <row r="2337" spans="1:13" x14ac:dyDescent="0.35">
      <c r="A2337" s="19" t="str">
        <f>B2178&amp;C2323&amp;D2337</f>
        <v>DISTRIBUCION VOLUMEN X CRITERIO (kg ó litros)Porcino Ing.100-200MIL</v>
      </c>
      <c r="B2337" s="19">
        <v>0</v>
      </c>
      <c r="C2337" s="19">
        <v>0</v>
      </c>
      <c r="D2337" s="19" t="s">
        <v>14</v>
      </c>
      <c r="E2337" s="20">
        <v>11.9678248734142</v>
      </c>
      <c r="F2337" s="20">
        <v>10.266106808278099</v>
      </c>
      <c r="G2337" s="20">
        <v>9.2678488095568596</v>
      </c>
      <c r="H2337" s="20">
        <v>7.4929028575972803</v>
      </c>
      <c r="I2337" s="20">
        <v>9.1728971873620306</v>
      </c>
      <c r="J2337" s="20">
        <v>8.8094940001729594</v>
      </c>
      <c r="K2337" s="20">
        <v>10.061623872890999</v>
      </c>
      <c r="L2337" s="20">
        <v>9.2985579516411292</v>
      </c>
      <c r="M2337" s="51">
        <v>10.2086464710037</v>
      </c>
    </row>
    <row r="2338" spans="1:13" x14ac:dyDescent="0.35">
      <c r="A2338" s="19" t="str">
        <f>B2178&amp;C2323&amp;D2338</f>
        <v>DISTRIBUCION VOLUMEN X CRITERIO (kg ó litros)Porcino Ing.200-500MIL</v>
      </c>
      <c r="B2338" s="19">
        <v>0</v>
      </c>
      <c r="C2338" s="19">
        <v>0</v>
      </c>
      <c r="D2338" s="19" t="s">
        <v>15</v>
      </c>
      <c r="E2338" s="20">
        <v>11.122089870710999</v>
      </c>
      <c r="F2338" s="20">
        <v>12.216308470854401</v>
      </c>
      <c r="G2338" s="20">
        <v>10.227183104193101</v>
      </c>
      <c r="H2338" s="20">
        <v>11.1512854243232</v>
      </c>
      <c r="I2338" s="20">
        <v>12.6428904592282</v>
      </c>
      <c r="J2338" s="20">
        <v>13.0958723660488</v>
      </c>
      <c r="K2338" s="20">
        <v>10.6263131590587</v>
      </c>
      <c r="L2338" s="20">
        <v>12.8911943326552</v>
      </c>
      <c r="M2338" s="51">
        <v>11.450854406685799</v>
      </c>
    </row>
    <row r="2339" spans="1:13" x14ac:dyDescent="0.35">
      <c r="A2339" s="19" t="str">
        <f>B2178&amp;C2323&amp;D2339</f>
        <v>DISTRIBUCION VOLUMEN X CRITERIO (kg ó litros)Porcino Ing.&gt;500MIL</v>
      </c>
      <c r="B2339" s="19">
        <v>0</v>
      </c>
      <c r="C2339" s="19">
        <v>0</v>
      </c>
      <c r="D2339" s="19" t="s">
        <v>16</v>
      </c>
      <c r="E2339" s="20">
        <v>18.294179299981799</v>
      </c>
      <c r="F2339" s="20">
        <v>15.9539597658385</v>
      </c>
      <c r="G2339" s="20">
        <v>18.329721413911201</v>
      </c>
      <c r="H2339" s="20">
        <v>19.317718251634702</v>
      </c>
      <c r="I2339" s="20">
        <v>11.945691412242001</v>
      </c>
      <c r="J2339" s="20">
        <v>18.092899240336202</v>
      </c>
      <c r="K2339" s="20">
        <v>16.801180992830901</v>
      </c>
      <c r="L2339" s="20">
        <v>16.434491367789001</v>
      </c>
      <c r="M2339" s="51">
        <v>15.4596391920903</v>
      </c>
    </row>
    <row r="2340" spans="1:13" x14ac:dyDescent="0.35">
      <c r="A2340" s="19" t="str">
        <f>B2178&amp;C2323&amp;D2340</f>
        <v>DISTRIBUCION VOLUMEN X CRITERIO (kg ó litros)Porcino Ing.DE 15 A 19 AÑOS</v>
      </c>
      <c r="B2340" s="19">
        <v>0</v>
      </c>
      <c r="C2340" s="19">
        <v>0</v>
      </c>
      <c r="D2340" s="19" t="s">
        <v>39</v>
      </c>
      <c r="E2340" s="20">
        <v>4.80174396791692</v>
      </c>
      <c r="F2340" s="20">
        <v>2.44924365987139</v>
      </c>
      <c r="G2340" s="20">
        <v>2.28884509528622</v>
      </c>
      <c r="H2340" s="20">
        <v>3.2802271849760301</v>
      </c>
      <c r="I2340" s="20">
        <v>1.7393272989695501</v>
      </c>
      <c r="J2340" s="20">
        <v>0.95749820848141198</v>
      </c>
      <c r="K2340" s="20">
        <v>2.7894992172301598</v>
      </c>
      <c r="L2340" s="20">
        <v>1.55313473288055</v>
      </c>
      <c r="M2340" s="51">
        <v>0.94535143541451505</v>
      </c>
    </row>
    <row r="2341" spans="1:13" x14ac:dyDescent="0.35">
      <c r="A2341" s="19" t="str">
        <f>B2178&amp;C2323&amp;D2341</f>
        <v>DISTRIBUCION VOLUMEN X CRITERIO (kg ó litros)Porcino Ing.DE 20 A 24 AÑOS</v>
      </c>
      <c r="B2341" s="19">
        <v>0</v>
      </c>
      <c r="C2341" s="19">
        <v>0</v>
      </c>
      <c r="D2341" s="19" t="s">
        <v>40</v>
      </c>
      <c r="E2341" s="20">
        <v>2.7639381439136099</v>
      </c>
      <c r="F2341" s="20">
        <v>1.3501383156775699</v>
      </c>
      <c r="G2341" s="20">
        <v>1.0437496902835599</v>
      </c>
      <c r="H2341" s="20">
        <v>1.88043021981083</v>
      </c>
      <c r="I2341" s="20">
        <v>2.3052491404128799</v>
      </c>
      <c r="J2341" s="20">
        <v>1.4753319379223599</v>
      </c>
      <c r="K2341" s="20">
        <v>2.0902777280319702</v>
      </c>
      <c r="L2341" s="20">
        <v>1.87940901659406</v>
      </c>
      <c r="M2341" s="51">
        <v>2.4465564801755799</v>
      </c>
    </row>
    <row r="2342" spans="1:13" x14ac:dyDescent="0.35">
      <c r="A2342" s="19" t="str">
        <f>B2178&amp;C2323&amp;D2342</f>
        <v>DISTRIBUCION VOLUMEN X CRITERIO (kg ó litros)Porcino Ing.DE 25 A 34 AÑOS</v>
      </c>
      <c r="B2342" s="19">
        <v>0</v>
      </c>
      <c r="C2342" s="19">
        <v>0</v>
      </c>
      <c r="D2342" s="19" t="s">
        <v>41</v>
      </c>
      <c r="E2342" s="20">
        <v>9.0639364513357705</v>
      </c>
      <c r="F2342" s="20">
        <v>8.8432432703449493</v>
      </c>
      <c r="G2342" s="20">
        <v>9.5737522055332196</v>
      </c>
      <c r="H2342" s="20">
        <v>9.3799963963395303</v>
      </c>
      <c r="I2342" s="20">
        <v>8.5439294979431697</v>
      </c>
      <c r="J2342" s="20">
        <v>10.092503094395299</v>
      </c>
      <c r="K2342" s="20">
        <v>7.6226603983111296</v>
      </c>
      <c r="L2342" s="20">
        <v>6.9327511239471002</v>
      </c>
      <c r="M2342" s="51">
        <v>8.4332874688450197</v>
      </c>
    </row>
    <row r="2343" spans="1:13" x14ac:dyDescent="0.35">
      <c r="A2343" s="19" t="str">
        <f>B2178&amp;C2323&amp;D2343</f>
        <v>DISTRIBUCION VOLUMEN X CRITERIO (kg ó litros)Porcino Ing.DE 35 A 49 AÑOS</v>
      </c>
      <c r="B2343" s="19">
        <v>0</v>
      </c>
      <c r="C2343" s="19">
        <v>0</v>
      </c>
      <c r="D2343" s="19" t="s">
        <v>42</v>
      </c>
      <c r="E2343" s="20">
        <v>31.099591338205599</v>
      </c>
      <c r="F2343" s="20">
        <v>28.2042804862309</v>
      </c>
      <c r="G2343" s="20">
        <v>24.161867677110799</v>
      </c>
      <c r="H2343" s="20">
        <v>25.8770459952142</v>
      </c>
      <c r="I2343" s="20">
        <v>27.792755288111898</v>
      </c>
      <c r="J2343" s="20">
        <v>28.781583146782399</v>
      </c>
      <c r="K2343" s="20">
        <v>25.499415253763601</v>
      </c>
      <c r="L2343" s="20">
        <v>21.892064501660599</v>
      </c>
      <c r="M2343" s="51">
        <v>23.523035332948201</v>
      </c>
    </row>
    <row r="2344" spans="1:13" x14ac:dyDescent="0.35">
      <c r="A2344" s="19" t="str">
        <f>B2178&amp;C2323&amp;D2344</f>
        <v>DISTRIBUCION VOLUMEN X CRITERIO (kg ó litros)Porcino Ing.DE 50 A 59 AÑOS</v>
      </c>
      <c r="B2344" s="19">
        <v>0</v>
      </c>
      <c r="C2344" s="19">
        <v>0</v>
      </c>
      <c r="D2344" s="19" t="s">
        <v>43</v>
      </c>
      <c r="E2344" s="20">
        <v>22.115370344834901</v>
      </c>
      <c r="F2344" s="20">
        <v>26.400809753996999</v>
      </c>
      <c r="G2344" s="20">
        <v>25.781848694125401</v>
      </c>
      <c r="H2344" s="20">
        <v>23.738049545568799</v>
      </c>
      <c r="I2344" s="20">
        <v>24.231737349349501</v>
      </c>
      <c r="J2344" s="20">
        <v>23.421920092526999</v>
      </c>
      <c r="K2344" s="20">
        <v>24.297226683712001</v>
      </c>
      <c r="L2344" s="20">
        <v>28.4604564820958</v>
      </c>
      <c r="M2344" s="51">
        <v>28.949770276363498</v>
      </c>
    </row>
    <row r="2345" spans="1:13" x14ac:dyDescent="0.35">
      <c r="A2345" s="19" t="str">
        <f>B2178&amp;C2323&amp;D2345</f>
        <v>DISTRIBUCION VOLUMEN X CRITERIO (kg ó litros)Porcino Ing.DE 60 A 75 AÑOS</v>
      </c>
      <c r="B2345" s="19">
        <v>0</v>
      </c>
      <c r="C2345" s="19">
        <v>0</v>
      </c>
      <c r="D2345" s="19" t="s">
        <v>44</v>
      </c>
      <c r="E2345" s="20">
        <v>30.1554326295621</v>
      </c>
      <c r="F2345" s="20">
        <v>32.7522914668141</v>
      </c>
      <c r="G2345" s="20">
        <v>37.149945898517501</v>
      </c>
      <c r="H2345" s="20">
        <v>35.844245747784903</v>
      </c>
      <c r="I2345" s="20">
        <v>35.3869921489148</v>
      </c>
      <c r="J2345" s="20">
        <v>35.2711736581522</v>
      </c>
      <c r="K2345" s="20">
        <v>37.700908686792602</v>
      </c>
      <c r="L2345" s="20">
        <v>39.282192387378998</v>
      </c>
      <c r="M2345" s="51">
        <v>35.701997753458002</v>
      </c>
    </row>
    <row r="2346" spans="1:13" x14ac:dyDescent="0.35">
      <c r="A2346" s="19" t="str">
        <f>B2178&amp;C2323&amp;D2346</f>
        <v>DISTRIBUCION VOLUMEN X CRITERIO (kg ó litros)Porcino Ing.NIVEL ALTO</v>
      </c>
      <c r="B2346" s="19">
        <v>0</v>
      </c>
      <c r="C2346" s="19">
        <v>0</v>
      </c>
      <c r="D2346" s="19" t="s">
        <v>256</v>
      </c>
      <c r="E2346" s="20">
        <v>24.758334749257799</v>
      </c>
      <c r="F2346" s="20">
        <v>27.168250154313601</v>
      </c>
      <c r="G2346" s="20">
        <v>26.325321271854499</v>
      </c>
      <c r="H2346" s="20">
        <v>27.421063773260201</v>
      </c>
      <c r="I2346" s="20">
        <v>27.726418872650601</v>
      </c>
      <c r="J2346" s="20">
        <v>25.710018872312201</v>
      </c>
      <c r="K2346" s="20">
        <v>26.685678246812301</v>
      </c>
      <c r="L2346" s="20">
        <v>23.172508475379399</v>
      </c>
      <c r="M2346" s="51">
        <v>27.596867518899099</v>
      </c>
    </row>
    <row r="2347" spans="1:13" x14ac:dyDescent="0.35">
      <c r="A2347" s="19" t="str">
        <f>B2178&amp;C2323&amp;D2347</f>
        <v>DISTRIBUCION VOLUMEN X CRITERIO (kg ó litros)Porcino Ing.NIVEL MEDIO ALTO</v>
      </c>
      <c r="B2347" s="19">
        <v>0</v>
      </c>
      <c r="C2347" s="19">
        <v>0</v>
      </c>
      <c r="D2347" s="19" t="s">
        <v>257</v>
      </c>
      <c r="E2347" s="20">
        <v>17.025190445198898</v>
      </c>
      <c r="F2347" s="20">
        <v>14.315034746815</v>
      </c>
      <c r="G2347" s="20">
        <v>15.037941151639799</v>
      </c>
      <c r="H2347" s="20">
        <v>13.1764073857677</v>
      </c>
      <c r="I2347" s="20">
        <v>11.931919427362599</v>
      </c>
      <c r="J2347" s="20">
        <v>12.566213185891</v>
      </c>
      <c r="K2347" s="20">
        <v>13.4883233747401</v>
      </c>
      <c r="L2347" s="20">
        <v>10.6300878762924</v>
      </c>
      <c r="M2347" s="51">
        <v>12.682645750317199</v>
      </c>
    </row>
    <row r="2348" spans="1:13" x14ac:dyDescent="0.35">
      <c r="A2348" s="19" t="str">
        <f>B2178&amp;C2323&amp;D2348</f>
        <v>DISTRIBUCION VOLUMEN X CRITERIO (kg ó litros)Porcino Ing.NIVEL MEDIO</v>
      </c>
      <c r="B2348" s="19">
        <v>0</v>
      </c>
      <c r="C2348" s="19">
        <v>0</v>
      </c>
      <c r="D2348" s="19" t="s">
        <v>258</v>
      </c>
      <c r="E2348" s="20">
        <v>25.514907152146701</v>
      </c>
      <c r="F2348" s="20">
        <v>24.2405302850017</v>
      </c>
      <c r="G2348" s="20">
        <v>25.1919718294589</v>
      </c>
      <c r="H2348" s="20">
        <v>27.444988223801801</v>
      </c>
      <c r="I2348" s="20">
        <v>27.9518714355385</v>
      </c>
      <c r="J2348" s="20">
        <v>27.723692395908699</v>
      </c>
      <c r="K2348" s="20">
        <v>23.107589836136299</v>
      </c>
      <c r="L2348" s="20">
        <v>25.365251846382801</v>
      </c>
      <c r="M2348" s="51">
        <v>27.863692612636299</v>
      </c>
    </row>
    <row r="2349" spans="1:13" x14ac:dyDescent="0.35">
      <c r="A2349" s="19" t="str">
        <f>B2178&amp;C2323&amp;D2349</f>
        <v>DISTRIBUCION VOLUMEN X CRITERIO (kg ó litros)Porcino Ing.NIVEL MEDIO BAJO</v>
      </c>
      <c r="B2349" s="19">
        <v>0</v>
      </c>
      <c r="C2349" s="19">
        <v>0</v>
      </c>
      <c r="D2349" s="19" t="s">
        <v>259</v>
      </c>
      <c r="E2349" s="20">
        <v>15.6893971215938</v>
      </c>
      <c r="F2349" s="20">
        <v>18.901004346961798</v>
      </c>
      <c r="G2349" s="20">
        <v>19.084375668599701</v>
      </c>
      <c r="H2349" s="20">
        <v>12.8644602466603</v>
      </c>
      <c r="I2349" s="20">
        <v>16.502847362268</v>
      </c>
      <c r="J2349" s="20">
        <v>16.8923097008966</v>
      </c>
      <c r="K2349" s="20">
        <v>15.986711812205501</v>
      </c>
      <c r="L2349" s="20">
        <v>15.8187866521882</v>
      </c>
      <c r="M2349" s="51">
        <v>13.5707355842216</v>
      </c>
    </row>
    <row r="2350" spans="1:13" x14ac:dyDescent="0.35">
      <c r="A2350" s="19" t="str">
        <f>B2178&amp;C2323&amp;D2350</f>
        <v>DISTRIBUCION VOLUMEN X CRITERIO (kg ó litros)Porcino Ing.HOMBRE</v>
      </c>
      <c r="B2350" s="19">
        <v>0</v>
      </c>
      <c r="C2350" s="19">
        <v>0</v>
      </c>
      <c r="D2350" s="19" t="s">
        <v>21</v>
      </c>
      <c r="E2350" s="20">
        <v>54.926378152808603</v>
      </c>
      <c r="F2350" s="20">
        <v>51.117258836692201</v>
      </c>
      <c r="G2350" s="20">
        <v>53.731438934770203</v>
      </c>
      <c r="H2350" s="20">
        <v>57.157811812577698</v>
      </c>
      <c r="I2350" s="20">
        <v>51.774567621303298</v>
      </c>
      <c r="J2350" s="20">
        <v>56.147315437995204</v>
      </c>
      <c r="K2350" s="20">
        <v>60.8019003309564</v>
      </c>
      <c r="L2350" s="20">
        <v>55.820905186155301</v>
      </c>
      <c r="M2350" s="51">
        <v>57.0698170566126</v>
      </c>
    </row>
    <row r="2351" spans="1:13" x14ac:dyDescent="0.35">
      <c r="A2351" s="19" t="str">
        <f>B2178&amp;C2323&amp;D2351</f>
        <v>DISTRIBUCION VOLUMEN X CRITERIO (kg ó litros)Porcino Ing.MUJER</v>
      </c>
      <c r="B2351" s="19">
        <v>0</v>
      </c>
      <c r="C2351" s="19">
        <v>0</v>
      </c>
      <c r="D2351" s="19" t="s">
        <v>22</v>
      </c>
      <c r="E2351" s="20">
        <v>45.073624997353903</v>
      </c>
      <c r="F2351" s="20">
        <v>48.8827476163151</v>
      </c>
      <c r="G2351" s="20">
        <v>46.268574119176598</v>
      </c>
      <c r="H2351" s="20">
        <v>42.842186600054703</v>
      </c>
      <c r="I2351" s="20">
        <v>48.225431979634401</v>
      </c>
      <c r="J2351" s="20">
        <v>43.8526852593887</v>
      </c>
      <c r="K2351" s="20">
        <v>39.198087008730099</v>
      </c>
      <c r="L2351" s="20">
        <v>44.1790974144077</v>
      </c>
      <c r="M2351" s="51">
        <v>42.9301836956896</v>
      </c>
    </row>
    <row r="2352" spans="1:13" x14ac:dyDescent="0.35">
      <c r="A2352" s="19" t="str">
        <f>B2178&amp;C2352&amp;D2352</f>
        <v>DISTRIBUCION VOLUMEN X CRITERIO (kg ó litros)Ovino Ing.T.ESPAÑA</v>
      </c>
      <c r="B2352" s="19">
        <v>0</v>
      </c>
      <c r="C2352" s="19" t="s">
        <v>131</v>
      </c>
      <c r="D2352" s="19" t="s">
        <v>36</v>
      </c>
      <c r="E2352" s="20">
        <v>100</v>
      </c>
      <c r="F2352" s="20">
        <v>100</v>
      </c>
      <c r="G2352" s="20">
        <v>100</v>
      </c>
      <c r="H2352" s="20">
        <v>100</v>
      </c>
      <c r="I2352" s="20">
        <v>100</v>
      </c>
      <c r="J2352" s="20">
        <v>100</v>
      </c>
      <c r="K2352" s="20">
        <v>100</v>
      </c>
      <c r="L2352" s="20">
        <v>100</v>
      </c>
      <c r="M2352" s="51">
        <v>100</v>
      </c>
    </row>
    <row r="2353" spans="1:13" x14ac:dyDescent="0.35">
      <c r="A2353" s="19" t="str">
        <f>B2178&amp;C2352&amp;D2353</f>
        <v>DISTRIBUCION VOLUMEN X CRITERIO (kg ó litros)Ovino Ing.BCN AM</v>
      </c>
      <c r="B2353" s="19">
        <v>0</v>
      </c>
      <c r="C2353" s="19">
        <v>0</v>
      </c>
      <c r="D2353" s="19" t="s">
        <v>1</v>
      </c>
      <c r="E2353" s="20">
        <v>11.6476270203569</v>
      </c>
      <c r="F2353" s="20">
        <v>4.4406050076735299</v>
      </c>
      <c r="G2353" s="20">
        <v>4.6689645516423601</v>
      </c>
      <c r="H2353" s="20">
        <v>8.6816870130855097</v>
      </c>
      <c r="I2353" s="20">
        <v>8.6897602131422307</v>
      </c>
      <c r="J2353" s="20">
        <v>4.74359142121014</v>
      </c>
      <c r="K2353" s="20">
        <v>7.4021572673783904</v>
      </c>
      <c r="L2353" s="20">
        <v>10.1716148646099</v>
      </c>
      <c r="M2353" s="51">
        <v>4.6410442362466702</v>
      </c>
    </row>
    <row r="2354" spans="1:13" x14ac:dyDescent="0.35">
      <c r="A2354" s="19" t="str">
        <f>B2178&amp;C2352&amp;D2354</f>
        <v>DISTRIBUCION VOLUMEN X CRITERIO (kg ó litros)Ovino Ing.REST.CAT ARAGON</v>
      </c>
      <c r="B2354" s="19">
        <v>0</v>
      </c>
      <c r="C2354" s="19">
        <v>0</v>
      </c>
      <c r="D2354" s="19" t="s">
        <v>2</v>
      </c>
      <c r="E2354" s="20">
        <v>14.876854473027899</v>
      </c>
      <c r="F2354" s="20">
        <v>15.152337071027601</v>
      </c>
      <c r="G2354" s="20">
        <v>25.620107831369001</v>
      </c>
      <c r="H2354" s="20">
        <v>21.114496473002301</v>
      </c>
      <c r="I2354" s="20">
        <v>24.446531491215801</v>
      </c>
      <c r="J2354" s="20">
        <v>15.2401116890835</v>
      </c>
      <c r="K2354" s="20">
        <v>36.862764252423602</v>
      </c>
      <c r="L2354" s="20">
        <v>13.839755565282299</v>
      </c>
      <c r="M2354" s="51">
        <v>21.264929601365299</v>
      </c>
    </row>
    <row r="2355" spans="1:13" x14ac:dyDescent="0.35">
      <c r="A2355" s="19" t="str">
        <f>B2178&amp;C2352&amp;D2355</f>
        <v>DISTRIBUCION VOLUMEN X CRITERIO (kg ó litros)Ovino Ing.LEVANTE</v>
      </c>
      <c r="B2355" s="19">
        <v>0</v>
      </c>
      <c r="C2355" s="19">
        <v>0</v>
      </c>
      <c r="D2355" s="19" t="s">
        <v>3</v>
      </c>
      <c r="E2355" s="20">
        <v>21.493188809849698</v>
      </c>
      <c r="F2355" s="20">
        <v>16.124153027394598</v>
      </c>
      <c r="G2355" s="20">
        <v>11.135376924198701</v>
      </c>
      <c r="H2355" s="20">
        <v>14.7647695509713</v>
      </c>
      <c r="I2355" s="20">
        <v>14.967971819876199</v>
      </c>
      <c r="J2355" s="20">
        <v>13.8563410542887</v>
      </c>
      <c r="K2355" s="20">
        <v>15.391194099890599</v>
      </c>
      <c r="L2355" s="20">
        <v>23.747118148143201</v>
      </c>
      <c r="M2355" s="51">
        <v>16.759981320615399</v>
      </c>
    </row>
    <row r="2356" spans="1:13" x14ac:dyDescent="0.35">
      <c r="A2356" s="19" t="str">
        <f>B2178&amp;C2352&amp;D2356</f>
        <v>DISTRIBUCION VOLUMEN X CRITERIO (kg ó litros)Ovino Ing.ANDALUCIA</v>
      </c>
      <c r="B2356" s="19">
        <v>0</v>
      </c>
      <c r="C2356" s="19">
        <v>0</v>
      </c>
      <c r="D2356" s="19" t="s">
        <v>4</v>
      </c>
      <c r="E2356" s="20">
        <v>6.3916105649345401</v>
      </c>
      <c r="F2356" s="20">
        <v>8.52397669172192</v>
      </c>
      <c r="G2356" s="20">
        <v>6.3779450557991604</v>
      </c>
      <c r="H2356" s="20">
        <v>5.6650786199217302</v>
      </c>
      <c r="I2356" s="20">
        <v>6.7682794894246596</v>
      </c>
      <c r="J2356" s="20">
        <v>6.5871304768485501</v>
      </c>
      <c r="K2356" s="20">
        <v>7.5743418078514999</v>
      </c>
      <c r="L2356" s="20">
        <v>8.9669838116276495</v>
      </c>
      <c r="M2356" s="51">
        <v>10.974589941472599</v>
      </c>
    </row>
    <row r="2357" spans="1:13" x14ac:dyDescent="0.35">
      <c r="A2357" s="19" t="str">
        <f>B2178&amp;C2352&amp;D2357</f>
        <v>DISTRIBUCION VOLUMEN X CRITERIO (kg ó litros)Ovino Ing.MDD AM</v>
      </c>
      <c r="B2357" s="19">
        <v>0</v>
      </c>
      <c r="C2357" s="19">
        <v>0</v>
      </c>
      <c r="D2357" s="19" t="s">
        <v>5</v>
      </c>
      <c r="E2357" s="20">
        <v>17.719034709298001</v>
      </c>
      <c r="F2357" s="20">
        <v>19.778484997846601</v>
      </c>
      <c r="G2357" s="20">
        <v>24.946495676542401</v>
      </c>
      <c r="H2357" s="20">
        <v>19.147974587846601</v>
      </c>
      <c r="I2357" s="20">
        <v>12.9686039803571</v>
      </c>
      <c r="J2357" s="20">
        <v>20.253682834801101</v>
      </c>
      <c r="K2357" s="20">
        <v>11.7082893891889</v>
      </c>
      <c r="L2357" s="20">
        <v>10.9239281875983</v>
      </c>
      <c r="M2357" s="51">
        <v>16.3219810478456</v>
      </c>
    </row>
    <row r="2358" spans="1:13" x14ac:dyDescent="0.35">
      <c r="A2358" s="19" t="str">
        <f>B2178&amp;C2352&amp;D2358</f>
        <v>DISTRIBUCION VOLUMEN X CRITERIO (kg ó litros)Ovino Ing.RTO CENTRO</v>
      </c>
      <c r="B2358" s="19">
        <v>0</v>
      </c>
      <c r="C2358" s="19">
        <v>0</v>
      </c>
      <c r="D2358" s="19" t="s">
        <v>6</v>
      </c>
      <c r="E2358" s="20">
        <v>5.0530456254504497</v>
      </c>
      <c r="F2358" s="20">
        <v>7.44886456319984</v>
      </c>
      <c r="G2358" s="20">
        <v>8.9100012102262998</v>
      </c>
      <c r="H2358" s="20">
        <v>5.1459007167814601</v>
      </c>
      <c r="I2358" s="20">
        <v>12.1207483799086</v>
      </c>
      <c r="J2358" s="20">
        <v>16.156859827757899</v>
      </c>
      <c r="K2358" s="20">
        <v>8.6970022839843093</v>
      </c>
      <c r="L2358" s="20">
        <v>7.12100586513436</v>
      </c>
      <c r="M2358" s="51">
        <v>12.245354206793801</v>
      </c>
    </row>
    <row r="2359" spans="1:13" x14ac:dyDescent="0.35">
      <c r="A2359" s="19" t="str">
        <f>B2178&amp;C2352&amp;D2359</f>
        <v>DISTRIBUCION VOLUMEN X CRITERIO (kg ó litros)Ovino Ing.NORTE-CENTRO</v>
      </c>
      <c r="B2359" s="19">
        <v>0</v>
      </c>
      <c r="C2359" s="19">
        <v>0</v>
      </c>
      <c r="D2359" s="19" t="s">
        <v>7</v>
      </c>
      <c r="E2359" s="20">
        <v>17.367324510023799</v>
      </c>
      <c r="F2359" s="20">
        <v>23.4589810558588</v>
      </c>
      <c r="G2359" s="20">
        <v>15.6036082164412</v>
      </c>
      <c r="H2359" s="20">
        <v>16.568423512649201</v>
      </c>
      <c r="I2359" s="20">
        <v>11.5322212933527</v>
      </c>
      <c r="J2359" s="20">
        <v>14.812599281347699</v>
      </c>
      <c r="K2359" s="20">
        <v>8.9004438719374406</v>
      </c>
      <c r="L2359" s="20">
        <v>21.191216145810301</v>
      </c>
      <c r="M2359" s="51">
        <v>14.6622262661076</v>
      </c>
    </row>
    <row r="2360" spans="1:13" x14ac:dyDescent="0.35">
      <c r="A2360" s="19" t="str">
        <f>B2178&amp;C2352&amp;D2360</f>
        <v>DISTRIBUCION VOLUMEN X CRITERIO (kg ó litros)Ovino Ing.NOROESTE</v>
      </c>
      <c r="B2360" s="19">
        <v>0</v>
      </c>
      <c r="C2360" s="19">
        <v>0</v>
      </c>
      <c r="D2360" s="19" t="s">
        <v>8</v>
      </c>
      <c r="E2360" s="20">
        <v>5.4513122772296096</v>
      </c>
      <c r="F2360" s="20">
        <v>5.0725850307576197</v>
      </c>
      <c r="G2360" s="20">
        <v>2.7374898091062301</v>
      </c>
      <c r="H2360" s="20">
        <v>8.9116806768623906</v>
      </c>
      <c r="I2360" s="20">
        <v>8.5058849057213592</v>
      </c>
      <c r="J2360" s="20">
        <v>8.3496802428225596</v>
      </c>
      <c r="K2360" s="20">
        <v>3.4638139718290102</v>
      </c>
      <c r="L2360" s="20">
        <v>4.0383837867426697</v>
      </c>
      <c r="M2360" s="51">
        <v>3.1298923527106801</v>
      </c>
    </row>
    <row r="2361" spans="1:13" x14ac:dyDescent="0.35">
      <c r="A2361" s="19" t="str">
        <f>B2178&amp;C2352&amp;D2361</f>
        <v>DISTRIBUCION VOLUMEN X CRITERIO (kg ó litros)Ovino Ing.&lt;2MIL</v>
      </c>
      <c r="B2361" s="19">
        <v>0</v>
      </c>
      <c r="C2361" s="19">
        <v>0</v>
      </c>
      <c r="D2361" s="19" t="s">
        <v>9</v>
      </c>
      <c r="E2361" s="20">
        <v>2.7924420243844001</v>
      </c>
      <c r="F2361" s="20">
        <v>0.66793902766767099</v>
      </c>
      <c r="G2361" s="20">
        <v>8.4207080359448501</v>
      </c>
      <c r="H2361" s="20">
        <v>4.0762021186173998</v>
      </c>
      <c r="I2361" s="20">
        <v>11.728493926231501</v>
      </c>
      <c r="J2361" s="20">
        <v>8.1202086834482401</v>
      </c>
      <c r="K2361" s="20">
        <v>1.6966242084893799</v>
      </c>
      <c r="L2361" s="20">
        <v>3.11478432168885</v>
      </c>
      <c r="M2361" s="51">
        <v>5.9148075718991402</v>
      </c>
    </row>
    <row r="2362" spans="1:13" x14ac:dyDescent="0.35">
      <c r="A2362" s="19" t="str">
        <f>B2178&amp;C2352&amp;D2362</f>
        <v>DISTRIBUCION VOLUMEN X CRITERIO (kg ó litros)Ovino Ing.2-5MIL</v>
      </c>
      <c r="B2362" s="19">
        <v>0</v>
      </c>
      <c r="C2362" s="19">
        <v>0</v>
      </c>
      <c r="D2362" s="19" t="s">
        <v>10</v>
      </c>
      <c r="E2362" s="20">
        <v>5.6811330110640297</v>
      </c>
      <c r="F2362" s="20">
        <v>12.545609078330401</v>
      </c>
      <c r="G2362" s="20">
        <v>7.8349168448679798</v>
      </c>
      <c r="H2362" s="20">
        <v>8.9550924869416608</v>
      </c>
      <c r="I2362" s="20">
        <v>2.63349882519059</v>
      </c>
      <c r="J2362" s="20">
        <v>9.4078377679538807</v>
      </c>
      <c r="K2362" s="20">
        <v>4.5513439705236696</v>
      </c>
      <c r="L2362" s="20">
        <v>3.8374619903520402</v>
      </c>
      <c r="M2362" s="51">
        <v>3.2239493588972401</v>
      </c>
    </row>
    <row r="2363" spans="1:13" x14ac:dyDescent="0.35">
      <c r="A2363" s="19" t="str">
        <f>B2178&amp;C2352&amp;D2363</f>
        <v>DISTRIBUCION VOLUMEN X CRITERIO (kg ó litros)Ovino Ing.5-10MIL</v>
      </c>
      <c r="B2363" s="19">
        <v>0</v>
      </c>
      <c r="C2363" s="19">
        <v>0</v>
      </c>
      <c r="D2363" s="19" t="s">
        <v>11</v>
      </c>
      <c r="E2363" s="20">
        <v>4.7045830340371797</v>
      </c>
      <c r="F2363" s="20">
        <v>4.1516736460038999</v>
      </c>
      <c r="G2363" s="20">
        <v>21.2375118399789</v>
      </c>
      <c r="H2363" s="20">
        <v>8.9635846755208206</v>
      </c>
      <c r="I2363" s="20">
        <v>8.6818757050413708</v>
      </c>
      <c r="J2363" s="20">
        <v>4.10162137719069</v>
      </c>
      <c r="K2363" s="20">
        <v>28.8867298022185</v>
      </c>
      <c r="L2363" s="20">
        <v>27.836956847546499</v>
      </c>
      <c r="M2363" s="51">
        <v>6.8532747898526001</v>
      </c>
    </row>
    <row r="2364" spans="1:13" x14ac:dyDescent="0.35">
      <c r="A2364" s="19" t="str">
        <f>B2178&amp;C2352&amp;D2364</f>
        <v>DISTRIBUCION VOLUMEN X CRITERIO (kg ó litros)Ovino Ing.10-30MIL</v>
      </c>
      <c r="B2364" s="19">
        <v>0</v>
      </c>
      <c r="C2364" s="19">
        <v>0</v>
      </c>
      <c r="D2364" s="19" t="s">
        <v>12</v>
      </c>
      <c r="E2364" s="20">
        <v>18.455589835790398</v>
      </c>
      <c r="F2364" s="20">
        <v>12.6469924047341</v>
      </c>
      <c r="G2364" s="20">
        <v>10.1810608756376</v>
      </c>
      <c r="H2364" s="20">
        <v>14.5649495595947</v>
      </c>
      <c r="I2364" s="20">
        <v>12.4437568268734</v>
      </c>
      <c r="J2364" s="20">
        <v>16.668829654947402</v>
      </c>
      <c r="K2364" s="20">
        <v>15.1044969972152</v>
      </c>
      <c r="L2364" s="20">
        <v>8.6600811996574301</v>
      </c>
      <c r="M2364" s="51">
        <v>19.089359556668999</v>
      </c>
    </row>
    <row r="2365" spans="1:13" x14ac:dyDescent="0.35">
      <c r="A2365" s="19" t="str">
        <f>B2178&amp;C2352&amp;D2365</f>
        <v>DISTRIBUCION VOLUMEN X CRITERIO (kg ó litros)Ovino Ing.30-100MIL</v>
      </c>
      <c r="B2365" s="19">
        <v>0</v>
      </c>
      <c r="C2365" s="19">
        <v>0</v>
      </c>
      <c r="D2365" s="19" t="s">
        <v>13</v>
      </c>
      <c r="E2365" s="20">
        <v>14.2631879779918</v>
      </c>
      <c r="F2365" s="20">
        <v>24.1476268665884</v>
      </c>
      <c r="G2365" s="20">
        <v>10.151074896820299</v>
      </c>
      <c r="H2365" s="20">
        <v>8.1013621231421808</v>
      </c>
      <c r="I2365" s="20">
        <v>17.490645886235299</v>
      </c>
      <c r="J2365" s="20">
        <v>17.850064117885101</v>
      </c>
      <c r="K2365" s="20">
        <v>12.759538574953099</v>
      </c>
      <c r="L2365" s="20">
        <v>11.461792003645201</v>
      </c>
      <c r="M2365" s="51">
        <v>21.6114999632421</v>
      </c>
    </row>
    <row r="2366" spans="1:13" x14ac:dyDescent="0.35">
      <c r="A2366" s="19" t="str">
        <f>B2178&amp;C2352&amp;D2366</f>
        <v>DISTRIBUCION VOLUMEN X CRITERIO (kg ó litros)Ovino Ing.100-200MIL</v>
      </c>
      <c r="B2366" s="19">
        <v>0</v>
      </c>
      <c r="C2366" s="19">
        <v>0</v>
      </c>
      <c r="D2366" s="19" t="s">
        <v>14</v>
      </c>
      <c r="E2366" s="20">
        <v>13.632980098682101</v>
      </c>
      <c r="F2366" s="20">
        <v>14.653817426613401</v>
      </c>
      <c r="G2366" s="20">
        <v>8.9562680501933798</v>
      </c>
      <c r="H2366" s="20">
        <v>18.309774693521302</v>
      </c>
      <c r="I2366" s="20">
        <v>10.624890348795599</v>
      </c>
      <c r="J2366" s="20">
        <v>4.9987814317307002</v>
      </c>
      <c r="K2366" s="20">
        <v>5.9141764777423704</v>
      </c>
      <c r="L2366" s="20">
        <v>8.4305935555550597</v>
      </c>
      <c r="M2366" s="51">
        <v>4.6362419644489803</v>
      </c>
    </row>
    <row r="2367" spans="1:13" x14ac:dyDescent="0.35">
      <c r="A2367" s="19" t="str">
        <f>B2178&amp;C2352&amp;D2367</f>
        <v>DISTRIBUCION VOLUMEN X CRITERIO (kg ó litros)Ovino Ing.200-500MIL</v>
      </c>
      <c r="B2367" s="19">
        <v>0</v>
      </c>
      <c r="C2367" s="19">
        <v>0</v>
      </c>
      <c r="D2367" s="19" t="s">
        <v>15</v>
      </c>
      <c r="E2367" s="20">
        <v>17.775654474652299</v>
      </c>
      <c r="F2367" s="20">
        <v>13.0602671611282</v>
      </c>
      <c r="G2367" s="20">
        <v>7.4048824691767798</v>
      </c>
      <c r="H2367" s="20">
        <v>14.5884354613219</v>
      </c>
      <c r="I2367" s="20">
        <v>16.795581713149101</v>
      </c>
      <c r="J2367" s="20">
        <v>16.395635537185399</v>
      </c>
      <c r="K2367" s="20">
        <v>8.2683343999520496</v>
      </c>
      <c r="L2367" s="20">
        <v>23.1590409035168</v>
      </c>
      <c r="M2367" s="51">
        <v>17.8254138512766</v>
      </c>
    </row>
    <row r="2368" spans="1:13" x14ac:dyDescent="0.35">
      <c r="A2368" s="19" t="str">
        <f>B2178&amp;C2352&amp;D2368</f>
        <v>DISTRIBUCION VOLUMEN X CRITERIO (kg ó litros)Ovino Ing.&gt;500MIL</v>
      </c>
      <c r="B2368" s="19">
        <v>0</v>
      </c>
      <c r="C2368" s="19">
        <v>0</v>
      </c>
      <c r="D2368" s="19" t="s">
        <v>16</v>
      </c>
      <c r="E2368" s="20">
        <v>22.6944304774368</v>
      </c>
      <c r="F2368" s="20">
        <v>18.1260542583641</v>
      </c>
      <c r="G2368" s="20">
        <v>25.813562413175099</v>
      </c>
      <c r="H2368" s="20">
        <v>22.440611279767801</v>
      </c>
      <c r="I2368" s="20">
        <v>19.6012630763435</v>
      </c>
      <c r="J2368" s="20">
        <v>22.457018049916499</v>
      </c>
      <c r="K2368" s="20">
        <v>22.818759242130302</v>
      </c>
      <c r="L2368" s="20">
        <v>13.4992910221135</v>
      </c>
      <c r="M2368" s="51">
        <v>20.845454144037902</v>
      </c>
    </row>
    <row r="2369" spans="1:13" x14ac:dyDescent="0.35">
      <c r="A2369" s="19" t="str">
        <f>B2178&amp;C2352&amp;D2369</f>
        <v>DISTRIBUCION VOLUMEN X CRITERIO (kg ó litros)Ovino Ing.DE 15 A 19 AÑOS</v>
      </c>
      <c r="B2369" s="19">
        <v>0</v>
      </c>
      <c r="C2369" s="19">
        <v>0</v>
      </c>
      <c r="D2369" s="19" t="s">
        <v>39</v>
      </c>
      <c r="E2369" s="20">
        <v>0.91813180953746798</v>
      </c>
      <c r="F2369" s="20" t="s">
        <v>282</v>
      </c>
      <c r="G2369" s="20" t="s">
        <v>282</v>
      </c>
      <c r="H2369" s="20" t="s">
        <v>282</v>
      </c>
      <c r="I2369" s="20" t="s">
        <v>282</v>
      </c>
      <c r="J2369" s="20" t="s">
        <v>282</v>
      </c>
      <c r="K2369" s="20" t="s">
        <v>282</v>
      </c>
      <c r="L2369" s="20" t="s">
        <v>282</v>
      </c>
      <c r="M2369" s="51" t="s">
        <v>282</v>
      </c>
    </row>
    <row r="2370" spans="1:13" x14ac:dyDescent="0.35">
      <c r="A2370" s="19" t="str">
        <f>B2178&amp;C2352&amp;D2370</f>
        <v>DISTRIBUCION VOLUMEN X CRITERIO (kg ó litros)Ovino Ing.DE 20 A 24 AÑOS</v>
      </c>
      <c r="B2370" s="19">
        <v>0</v>
      </c>
      <c r="C2370" s="19">
        <v>0</v>
      </c>
      <c r="D2370" s="19" t="s">
        <v>40</v>
      </c>
      <c r="E2370" s="20">
        <v>0.96794306883770398</v>
      </c>
      <c r="F2370" s="20">
        <v>0.25098852357776702</v>
      </c>
      <c r="G2370" s="20">
        <v>3.9951331043099398</v>
      </c>
      <c r="H2370" s="20" t="s">
        <v>282</v>
      </c>
      <c r="I2370" s="20">
        <v>1.44670263436887</v>
      </c>
      <c r="J2370" s="20">
        <v>0.28651911337290598</v>
      </c>
      <c r="K2370" s="20" t="s">
        <v>282</v>
      </c>
      <c r="L2370" s="20" t="s">
        <v>282</v>
      </c>
      <c r="M2370" s="51">
        <v>0.64258261641901704</v>
      </c>
    </row>
    <row r="2371" spans="1:13" x14ac:dyDescent="0.35">
      <c r="A2371" s="19" t="str">
        <f>B2178&amp;C2352&amp;D2371</f>
        <v>DISTRIBUCION VOLUMEN X CRITERIO (kg ó litros)Ovino Ing.DE 25 A 34 AÑOS</v>
      </c>
      <c r="B2371" s="19">
        <v>0</v>
      </c>
      <c r="C2371" s="19">
        <v>0</v>
      </c>
      <c r="D2371" s="19" t="s">
        <v>41</v>
      </c>
      <c r="E2371" s="20">
        <v>8.1052002726667194</v>
      </c>
      <c r="F2371" s="20">
        <v>3.0872537411468102</v>
      </c>
      <c r="G2371" s="20">
        <v>2.2875931295108698</v>
      </c>
      <c r="H2371" s="20">
        <v>4.3538761407034396</v>
      </c>
      <c r="I2371" s="20">
        <v>1.48656618338685</v>
      </c>
      <c r="J2371" s="20">
        <v>2.3545618460485498</v>
      </c>
      <c r="K2371" s="20">
        <v>2.0142552973451</v>
      </c>
      <c r="L2371" s="20">
        <v>9.7288308555314895</v>
      </c>
      <c r="M2371" s="51">
        <v>6.2239772917592804</v>
      </c>
    </row>
    <row r="2372" spans="1:13" x14ac:dyDescent="0.35">
      <c r="A2372" s="19" t="str">
        <f>B2178&amp;C2352&amp;D2372</f>
        <v>DISTRIBUCION VOLUMEN X CRITERIO (kg ó litros)Ovino Ing.DE 35 A 49 AÑOS</v>
      </c>
      <c r="B2372" s="19">
        <v>0</v>
      </c>
      <c r="C2372" s="19">
        <v>0</v>
      </c>
      <c r="D2372" s="19" t="s">
        <v>42</v>
      </c>
      <c r="E2372" s="20">
        <v>10.022504634439001</v>
      </c>
      <c r="F2372" s="20">
        <v>25.650182282378498</v>
      </c>
      <c r="G2372" s="20">
        <v>11.4914437708123</v>
      </c>
      <c r="H2372" s="20">
        <v>6.4894689725479298</v>
      </c>
      <c r="I2372" s="20">
        <v>14.4061314998144</v>
      </c>
      <c r="J2372" s="20">
        <v>9.9005131434266307</v>
      </c>
      <c r="K2372" s="20">
        <v>7.0137450670014498</v>
      </c>
      <c r="L2372" s="20">
        <v>20.8142427051671</v>
      </c>
      <c r="M2372" s="51">
        <v>17.846450893475801</v>
      </c>
    </row>
    <row r="2373" spans="1:13" x14ac:dyDescent="0.35">
      <c r="A2373" s="19" t="str">
        <f>B2178&amp;C2352&amp;D2373</f>
        <v>DISTRIBUCION VOLUMEN X CRITERIO (kg ó litros)Ovino Ing.DE 50 A 59 AÑOS</v>
      </c>
      <c r="B2373" s="19">
        <v>0</v>
      </c>
      <c r="C2373" s="19">
        <v>0</v>
      </c>
      <c r="D2373" s="19" t="s">
        <v>43</v>
      </c>
      <c r="E2373" s="20">
        <v>30.9082906119095</v>
      </c>
      <c r="F2373" s="20">
        <v>37.757137968305898</v>
      </c>
      <c r="G2373" s="20">
        <v>27.2787790225191</v>
      </c>
      <c r="H2373" s="20">
        <v>18.9763573166505</v>
      </c>
      <c r="I2373" s="20">
        <v>19.688501498764602</v>
      </c>
      <c r="J2373" s="20">
        <v>37.616623912376397</v>
      </c>
      <c r="K2373" s="20">
        <v>35.3321826592204</v>
      </c>
      <c r="L2373" s="20">
        <v>24.219257202266999</v>
      </c>
      <c r="M2373" s="51">
        <v>30.833564000433</v>
      </c>
    </row>
    <row r="2374" spans="1:13" x14ac:dyDescent="0.35">
      <c r="A2374" s="19" t="str">
        <f>B2178&amp;C2352&amp;D2374</f>
        <v>DISTRIBUCION VOLUMEN X CRITERIO (kg ó litros)Ovino Ing.DE 60 A 75 AÑOS</v>
      </c>
      <c r="B2374" s="19">
        <v>0</v>
      </c>
      <c r="C2374" s="19">
        <v>0</v>
      </c>
      <c r="D2374" s="19" t="s">
        <v>44</v>
      </c>
      <c r="E2374" s="20">
        <v>49.077942780405699</v>
      </c>
      <c r="F2374" s="20">
        <v>33.254414468429196</v>
      </c>
      <c r="G2374" s="20">
        <v>54.947040820958499</v>
      </c>
      <c r="H2374" s="20">
        <v>70.180296200468007</v>
      </c>
      <c r="I2374" s="20">
        <v>62.972100275708101</v>
      </c>
      <c r="J2374" s="20">
        <v>49.841775598448997</v>
      </c>
      <c r="K2374" s="20">
        <v>55.639819591853701</v>
      </c>
      <c r="L2374" s="20">
        <v>45.237663479256099</v>
      </c>
      <c r="M2374" s="51">
        <v>44.453422143958697</v>
      </c>
    </row>
    <row r="2375" spans="1:13" x14ac:dyDescent="0.35">
      <c r="A2375" s="19" t="str">
        <f>B2178&amp;C2352&amp;D2375</f>
        <v>DISTRIBUCION VOLUMEN X CRITERIO (kg ó litros)Ovino Ing.NIVEL ALTO</v>
      </c>
      <c r="B2375" s="19">
        <v>0</v>
      </c>
      <c r="C2375" s="19">
        <v>0</v>
      </c>
      <c r="D2375" s="19" t="s">
        <v>256</v>
      </c>
      <c r="E2375" s="20">
        <v>19.188708291269901</v>
      </c>
      <c r="F2375" s="20">
        <v>23.463780338412501</v>
      </c>
      <c r="G2375" s="20">
        <v>28.798680078912898</v>
      </c>
      <c r="H2375" s="20">
        <v>19.659791773917</v>
      </c>
      <c r="I2375" s="20">
        <v>23.3927532583293</v>
      </c>
      <c r="J2375" s="20">
        <v>28.925327283943702</v>
      </c>
      <c r="K2375" s="20">
        <v>16.499734803532199</v>
      </c>
      <c r="L2375" s="20">
        <v>22.410336242685101</v>
      </c>
      <c r="M2375" s="51">
        <v>30.1943281021418</v>
      </c>
    </row>
    <row r="2376" spans="1:13" x14ac:dyDescent="0.35">
      <c r="A2376" s="19" t="str">
        <f>B2178&amp;C2352&amp;D2376</f>
        <v>DISTRIBUCION VOLUMEN X CRITERIO (kg ó litros)Ovino Ing.NIVEL MEDIO ALTO</v>
      </c>
      <c r="B2376" s="19">
        <v>0</v>
      </c>
      <c r="C2376" s="19">
        <v>0</v>
      </c>
      <c r="D2376" s="19" t="s">
        <v>257</v>
      </c>
      <c r="E2376" s="20">
        <v>20.3754952606259</v>
      </c>
      <c r="F2376" s="20">
        <v>24.100939881137499</v>
      </c>
      <c r="G2376" s="20">
        <v>16.621866751772298</v>
      </c>
      <c r="H2376" s="20">
        <v>10.969330856569099</v>
      </c>
      <c r="I2376" s="20">
        <v>13.8643223444267</v>
      </c>
      <c r="J2376" s="20">
        <v>15.8191104321442</v>
      </c>
      <c r="K2376" s="20">
        <v>8.2628332845433796</v>
      </c>
      <c r="L2376" s="20">
        <v>14.4820758852045</v>
      </c>
      <c r="M2376" s="51">
        <v>15.882465458426401</v>
      </c>
    </row>
    <row r="2377" spans="1:13" x14ac:dyDescent="0.35">
      <c r="A2377" s="19" t="str">
        <f>B2178&amp;C2352&amp;D2377</f>
        <v>DISTRIBUCION VOLUMEN X CRITERIO (kg ó litros)Ovino Ing.NIVEL MEDIO</v>
      </c>
      <c r="B2377" s="19">
        <v>0</v>
      </c>
      <c r="C2377" s="19">
        <v>0</v>
      </c>
      <c r="D2377" s="19" t="s">
        <v>258</v>
      </c>
      <c r="E2377" s="20">
        <v>17.0792915554287</v>
      </c>
      <c r="F2377" s="20">
        <v>21.6613975766418</v>
      </c>
      <c r="G2377" s="20">
        <v>27.683844965749199</v>
      </c>
      <c r="H2377" s="20">
        <v>30.2027105486343</v>
      </c>
      <c r="I2377" s="20">
        <v>27.1099592120514</v>
      </c>
      <c r="J2377" s="20">
        <v>25.057451211280501</v>
      </c>
      <c r="K2377" s="20">
        <v>42.331604857991699</v>
      </c>
      <c r="L2377" s="20">
        <v>21.2781951205571</v>
      </c>
      <c r="M2377" s="51">
        <v>23.594577052307301</v>
      </c>
    </row>
    <row r="2378" spans="1:13" x14ac:dyDescent="0.35">
      <c r="A2378" s="19" t="str">
        <f>B2178&amp;C2352&amp;D2378</f>
        <v>DISTRIBUCION VOLUMEN X CRITERIO (kg ó litros)Ovino Ing.NIVEL MEDIO BAJO</v>
      </c>
      <c r="B2378" s="19">
        <v>0</v>
      </c>
      <c r="C2378" s="19">
        <v>0</v>
      </c>
      <c r="D2378" s="19" t="s">
        <v>259</v>
      </c>
      <c r="E2378" s="20">
        <v>23.542982275581402</v>
      </c>
      <c r="F2378" s="20">
        <v>20.872016254906001</v>
      </c>
      <c r="G2378" s="20">
        <v>5.1009211192896302</v>
      </c>
      <c r="H2378" s="20">
        <v>11.087100974503899</v>
      </c>
      <c r="I2378" s="20">
        <v>8.0086388932919395</v>
      </c>
      <c r="J2378" s="20">
        <v>6.7679620437459</v>
      </c>
      <c r="K2378" s="20">
        <v>10.5610671598116</v>
      </c>
      <c r="L2378" s="20">
        <v>7.4584348173519297</v>
      </c>
      <c r="M2378" s="51">
        <v>10.6516023638486</v>
      </c>
    </row>
    <row r="2379" spans="1:13" x14ac:dyDescent="0.35">
      <c r="A2379" s="19" t="str">
        <f>B2178&amp;C2352&amp;D2379</f>
        <v>DISTRIBUCION VOLUMEN X CRITERIO (kg ó litros)Ovino Ing.HOMBRE</v>
      </c>
      <c r="B2379" s="19">
        <v>0</v>
      </c>
      <c r="C2379" s="19">
        <v>0</v>
      </c>
      <c r="D2379" s="19" t="s">
        <v>21</v>
      </c>
      <c r="E2379" s="20">
        <v>55.662968966994498</v>
      </c>
      <c r="F2379" s="20">
        <v>50.554530655034497</v>
      </c>
      <c r="G2379" s="20">
        <v>63.508977499913101</v>
      </c>
      <c r="H2379" s="20">
        <v>70.051403826483096</v>
      </c>
      <c r="I2379" s="20">
        <v>57.504395845419502</v>
      </c>
      <c r="J2379" s="20">
        <v>62.141650804258397</v>
      </c>
      <c r="K2379" s="20">
        <v>68.866924690862305</v>
      </c>
      <c r="L2379" s="20">
        <v>65.479390516758301</v>
      </c>
      <c r="M2379" s="51">
        <v>60.4200411885816</v>
      </c>
    </row>
    <row r="2380" spans="1:13" x14ac:dyDescent="0.35">
      <c r="A2380" s="19" t="str">
        <f>B2178&amp;C2352&amp;D2380</f>
        <v>DISTRIBUCION VOLUMEN X CRITERIO (kg ó litros)Ovino Ing.MUJER</v>
      </c>
      <c r="B2380" s="19">
        <v>0</v>
      </c>
      <c r="C2380" s="19">
        <v>0</v>
      </c>
      <c r="D2380" s="19" t="s">
        <v>22</v>
      </c>
      <c r="E2380" s="20">
        <v>44.337033754121698</v>
      </c>
      <c r="F2380" s="20">
        <v>49.445468741514702</v>
      </c>
      <c r="G2380" s="20">
        <v>36.491023499451103</v>
      </c>
      <c r="H2380" s="20">
        <v>29.948612942336201</v>
      </c>
      <c r="I2380" s="20">
        <v>42.495604746154903</v>
      </c>
      <c r="J2380" s="20">
        <v>37.858350213928901</v>
      </c>
      <c r="K2380" s="20">
        <v>31.133075309137698</v>
      </c>
      <c r="L2380" s="20">
        <v>34.520610972877897</v>
      </c>
      <c r="M2380" s="51">
        <v>39.579969326586998</v>
      </c>
    </row>
    <row r="2381" spans="1:13" x14ac:dyDescent="0.35">
      <c r="A2381" s="19" t="str">
        <f>B2178&amp;C2381&amp;D2381</f>
        <v>DISTRIBUCION VOLUMEN X CRITERIO (kg ó litros)Resto Carne Ing.T.ESPAÑA</v>
      </c>
      <c r="B2381" s="19">
        <v>0</v>
      </c>
      <c r="C2381" s="19" t="s">
        <v>132</v>
      </c>
      <c r="D2381" s="19" t="s">
        <v>36</v>
      </c>
      <c r="E2381" s="20">
        <v>100</v>
      </c>
      <c r="F2381" s="20">
        <v>100</v>
      </c>
      <c r="G2381" s="20">
        <v>100</v>
      </c>
      <c r="H2381" s="20">
        <v>100</v>
      </c>
      <c r="I2381" s="20">
        <v>100</v>
      </c>
      <c r="J2381" s="20">
        <v>100</v>
      </c>
      <c r="K2381" s="20">
        <v>100</v>
      </c>
      <c r="L2381" s="20">
        <v>100</v>
      </c>
      <c r="M2381" s="51">
        <v>100</v>
      </c>
    </row>
    <row r="2382" spans="1:13" x14ac:dyDescent="0.35">
      <c r="A2382" s="19" t="str">
        <f>B2178&amp;C2381&amp;D2382</f>
        <v>DISTRIBUCION VOLUMEN X CRITERIO (kg ó litros)Resto Carne Ing.BCN AM</v>
      </c>
      <c r="B2382" s="19">
        <v>0</v>
      </c>
      <c r="C2382" s="19">
        <v>0</v>
      </c>
      <c r="D2382" s="19" t="s">
        <v>1</v>
      </c>
      <c r="E2382" s="20">
        <v>10.7355292019146</v>
      </c>
      <c r="F2382" s="20">
        <v>5.3866095417228097</v>
      </c>
      <c r="G2382" s="20">
        <v>5.58885880117501</v>
      </c>
      <c r="H2382" s="20">
        <v>12.274631765005299</v>
      </c>
      <c r="I2382" s="20">
        <v>8.5363861465135802</v>
      </c>
      <c r="J2382" s="20">
        <v>7.6539527400229899</v>
      </c>
      <c r="K2382" s="20">
        <v>8.7283486825893295</v>
      </c>
      <c r="L2382" s="20">
        <v>7.6118996075627603</v>
      </c>
      <c r="M2382" s="51">
        <v>9.3524577085939899</v>
      </c>
    </row>
    <row r="2383" spans="1:13" x14ac:dyDescent="0.35">
      <c r="A2383" s="19" t="str">
        <f>B2178&amp;C2381&amp;D2383</f>
        <v>DISTRIBUCION VOLUMEN X CRITERIO (kg ó litros)Resto Carne Ing.REST.CAT ARAGON</v>
      </c>
      <c r="B2383" s="19">
        <v>0</v>
      </c>
      <c r="C2383" s="19">
        <v>0</v>
      </c>
      <c r="D2383" s="19" t="s">
        <v>2</v>
      </c>
      <c r="E2383" s="20">
        <v>15.543730613079701</v>
      </c>
      <c r="F2383" s="20">
        <v>18.700908825683101</v>
      </c>
      <c r="G2383" s="20">
        <v>17.697801281244899</v>
      </c>
      <c r="H2383" s="20">
        <v>19.683378704660999</v>
      </c>
      <c r="I2383" s="20">
        <v>18.819667546746199</v>
      </c>
      <c r="J2383" s="20">
        <v>18.267641700588701</v>
      </c>
      <c r="K2383" s="20">
        <v>15.912854409107499</v>
      </c>
      <c r="L2383" s="20">
        <v>20.866915245562002</v>
      </c>
      <c r="M2383" s="51">
        <v>14.692823781227</v>
      </c>
    </row>
    <row r="2384" spans="1:13" x14ac:dyDescent="0.35">
      <c r="A2384" s="19" t="str">
        <f>B2178&amp;C2381&amp;D2384</f>
        <v>DISTRIBUCION VOLUMEN X CRITERIO (kg ó litros)Resto Carne Ing.LEVANTE</v>
      </c>
      <c r="B2384" s="19">
        <v>0</v>
      </c>
      <c r="C2384" s="19">
        <v>0</v>
      </c>
      <c r="D2384" s="19" t="s">
        <v>3</v>
      </c>
      <c r="E2384" s="20">
        <v>17.281930304480401</v>
      </c>
      <c r="F2384" s="20">
        <v>15.183164148414299</v>
      </c>
      <c r="G2384" s="20">
        <v>15.1874142834364</v>
      </c>
      <c r="H2384" s="20">
        <v>16.9441928070842</v>
      </c>
      <c r="I2384" s="20">
        <v>15.0230646672247</v>
      </c>
      <c r="J2384" s="20">
        <v>16.941233498883999</v>
      </c>
      <c r="K2384" s="20">
        <v>20.698177847585299</v>
      </c>
      <c r="L2384" s="20">
        <v>14.7779520773591</v>
      </c>
      <c r="M2384" s="51">
        <v>17.199236277611401</v>
      </c>
    </row>
    <row r="2385" spans="1:13" x14ac:dyDescent="0.35">
      <c r="A2385" s="19" t="str">
        <f>B2178&amp;C2381&amp;D2385</f>
        <v>DISTRIBUCION VOLUMEN X CRITERIO (kg ó litros)Resto Carne Ing.ANDALUCIA</v>
      </c>
      <c r="B2385" s="19">
        <v>0</v>
      </c>
      <c r="C2385" s="19">
        <v>0</v>
      </c>
      <c r="D2385" s="19" t="s">
        <v>4</v>
      </c>
      <c r="E2385" s="20">
        <v>17.231698384244901</v>
      </c>
      <c r="F2385" s="20">
        <v>21.171217404171699</v>
      </c>
      <c r="G2385" s="20">
        <v>23.251664709622698</v>
      </c>
      <c r="H2385" s="20">
        <v>14.838845426353901</v>
      </c>
      <c r="I2385" s="20">
        <v>15.2752973500334</v>
      </c>
      <c r="J2385" s="20">
        <v>16.055374810029299</v>
      </c>
      <c r="K2385" s="20">
        <v>18.9316882994531</v>
      </c>
      <c r="L2385" s="20">
        <v>15.7394056986758</v>
      </c>
      <c r="M2385" s="51">
        <v>13.077820019505699</v>
      </c>
    </row>
    <row r="2386" spans="1:13" x14ac:dyDescent="0.35">
      <c r="A2386" s="19" t="str">
        <f>B2178&amp;C2381&amp;D2386</f>
        <v>DISTRIBUCION VOLUMEN X CRITERIO (kg ó litros)Resto Carne Ing.MDD AM</v>
      </c>
      <c r="B2386" s="19">
        <v>0</v>
      </c>
      <c r="C2386" s="19">
        <v>0</v>
      </c>
      <c r="D2386" s="19" t="s">
        <v>5</v>
      </c>
      <c r="E2386" s="20">
        <v>16.9873897750455</v>
      </c>
      <c r="F2386" s="20">
        <v>17.592733265831399</v>
      </c>
      <c r="G2386" s="20">
        <v>14.857832668211699</v>
      </c>
      <c r="H2386" s="20">
        <v>14.695865215072899</v>
      </c>
      <c r="I2386" s="20">
        <v>15.162064944296599</v>
      </c>
      <c r="J2386" s="20">
        <v>13.9061360486476</v>
      </c>
      <c r="K2386" s="20">
        <v>13.315536370124599</v>
      </c>
      <c r="L2386" s="20">
        <v>17.675772421599198</v>
      </c>
      <c r="M2386" s="51">
        <v>23.388054683793499</v>
      </c>
    </row>
    <row r="2387" spans="1:13" x14ac:dyDescent="0.35">
      <c r="A2387" s="19" t="str">
        <f>B2178&amp;C2381&amp;D2387</f>
        <v>DISTRIBUCION VOLUMEN X CRITERIO (kg ó litros)Resto Carne Ing.RTO CENTRO</v>
      </c>
      <c r="B2387" s="19">
        <v>0</v>
      </c>
      <c r="C2387" s="19">
        <v>0</v>
      </c>
      <c r="D2387" s="19" t="s">
        <v>6</v>
      </c>
      <c r="E2387" s="20">
        <v>7.4714005259483196</v>
      </c>
      <c r="F2387" s="20">
        <v>7.3304206892724801</v>
      </c>
      <c r="G2387" s="20">
        <v>10.4736516813053</v>
      </c>
      <c r="H2387" s="20">
        <v>6.3230643744863499</v>
      </c>
      <c r="I2387" s="20">
        <v>7.1918893357922302</v>
      </c>
      <c r="J2387" s="20">
        <v>10.949203206554399</v>
      </c>
      <c r="K2387" s="20">
        <v>7.4892688028400798</v>
      </c>
      <c r="L2387" s="20">
        <v>7.2830616992412596</v>
      </c>
      <c r="M2387" s="51">
        <v>6.99683839632395</v>
      </c>
    </row>
    <row r="2388" spans="1:13" x14ac:dyDescent="0.35">
      <c r="A2388" s="19" t="str">
        <f>B2178&amp;C2381&amp;D2388</f>
        <v>DISTRIBUCION VOLUMEN X CRITERIO (kg ó litros)Resto Carne Ing.NORTE-CENTRO</v>
      </c>
      <c r="B2388" s="19">
        <v>0</v>
      </c>
      <c r="C2388" s="19">
        <v>0</v>
      </c>
      <c r="D2388" s="19" t="s">
        <v>7</v>
      </c>
      <c r="E2388" s="20">
        <v>8.5494354482958901</v>
      </c>
      <c r="F2388" s="20">
        <v>6.4192816614837698</v>
      </c>
      <c r="G2388" s="20">
        <v>6.8108103852195798</v>
      </c>
      <c r="H2388" s="20">
        <v>6.3958156923128602</v>
      </c>
      <c r="I2388" s="20">
        <v>8.7742554548180607</v>
      </c>
      <c r="J2388" s="20">
        <v>9.4239677775716295</v>
      </c>
      <c r="K2388" s="20">
        <v>8.1756919609108092</v>
      </c>
      <c r="L2388" s="20">
        <v>8.5544511271233805</v>
      </c>
      <c r="M2388" s="51">
        <v>7.78272781923424</v>
      </c>
    </row>
    <row r="2389" spans="1:13" x14ac:dyDescent="0.35">
      <c r="A2389" s="19" t="str">
        <f>B2178&amp;C2381&amp;D2389</f>
        <v>DISTRIBUCION VOLUMEN X CRITERIO (kg ó litros)Resto Carne Ing.NOROESTE</v>
      </c>
      <c r="B2389" s="19">
        <v>0</v>
      </c>
      <c r="C2389" s="19">
        <v>0</v>
      </c>
      <c r="D2389" s="19" t="s">
        <v>8</v>
      </c>
      <c r="E2389" s="20">
        <v>6.1988871296326504</v>
      </c>
      <c r="F2389" s="20">
        <v>8.2156722405865708</v>
      </c>
      <c r="G2389" s="20">
        <v>6.1319726898163696</v>
      </c>
      <c r="H2389" s="20">
        <v>8.8442006497081902</v>
      </c>
      <c r="I2389" s="20">
        <v>11.217371641855999</v>
      </c>
      <c r="J2389" s="20">
        <v>6.8024876807877304</v>
      </c>
      <c r="K2389" s="20">
        <v>6.7484269640547598</v>
      </c>
      <c r="L2389" s="20">
        <v>7.4905557054888003</v>
      </c>
      <c r="M2389" s="51">
        <v>7.5100459319484196</v>
      </c>
    </row>
    <row r="2390" spans="1:13" x14ac:dyDescent="0.35">
      <c r="A2390" s="19" t="str">
        <f>B2178&amp;C2381&amp;D2390</f>
        <v>DISTRIBUCION VOLUMEN X CRITERIO (kg ó litros)Resto Carne Ing.&lt;2MIL</v>
      </c>
      <c r="B2390" s="19">
        <v>0</v>
      </c>
      <c r="C2390" s="19">
        <v>0</v>
      </c>
      <c r="D2390" s="19" t="s">
        <v>9</v>
      </c>
      <c r="E2390" s="20">
        <v>3.2899510806901402</v>
      </c>
      <c r="F2390" s="20">
        <v>3.85617108928506</v>
      </c>
      <c r="G2390" s="20">
        <v>3.6037008449033499</v>
      </c>
      <c r="H2390" s="20">
        <v>2.8446782904140799</v>
      </c>
      <c r="I2390" s="20">
        <v>2.7600233731768702</v>
      </c>
      <c r="J2390" s="20">
        <v>5.97485833901922</v>
      </c>
      <c r="K2390" s="20">
        <v>4.8729827468751896</v>
      </c>
      <c r="L2390" s="20">
        <v>4.1843156335754799</v>
      </c>
      <c r="M2390" s="51">
        <v>2.1705644445714198</v>
      </c>
    </row>
    <row r="2391" spans="1:13" x14ac:dyDescent="0.35">
      <c r="A2391" s="19" t="str">
        <f>B2178&amp;C2381&amp;D2391</f>
        <v>DISTRIBUCION VOLUMEN X CRITERIO (kg ó litros)Resto Carne Ing.2-5MIL</v>
      </c>
      <c r="B2391" s="19">
        <v>0</v>
      </c>
      <c r="C2391" s="19">
        <v>0</v>
      </c>
      <c r="D2391" s="19" t="s">
        <v>10</v>
      </c>
      <c r="E2391" s="20">
        <v>4.0580588893613596</v>
      </c>
      <c r="F2391" s="20">
        <v>8.9472327496074797</v>
      </c>
      <c r="G2391" s="20">
        <v>10.7855697552575</v>
      </c>
      <c r="H2391" s="20">
        <v>6.01221525376077</v>
      </c>
      <c r="I2391" s="20">
        <v>7.9531595274816498</v>
      </c>
      <c r="J2391" s="20">
        <v>7.83529769932756</v>
      </c>
      <c r="K2391" s="20">
        <v>6.2645657091456899</v>
      </c>
      <c r="L2391" s="20">
        <v>5.90783835974801</v>
      </c>
      <c r="M2391" s="51">
        <v>5.1882487833793602</v>
      </c>
    </row>
    <row r="2392" spans="1:13" x14ac:dyDescent="0.35">
      <c r="A2392" s="19" t="str">
        <f>B2178&amp;C2381&amp;D2392</f>
        <v>DISTRIBUCION VOLUMEN X CRITERIO (kg ó litros)Resto Carne Ing.5-10MIL</v>
      </c>
      <c r="B2392" s="19">
        <v>0</v>
      </c>
      <c r="C2392" s="19">
        <v>0</v>
      </c>
      <c r="D2392" s="19" t="s">
        <v>11</v>
      </c>
      <c r="E2392" s="20">
        <v>6.1456985011894396</v>
      </c>
      <c r="F2392" s="20">
        <v>5.2081257890224997</v>
      </c>
      <c r="G2392" s="20">
        <v>8.0350064444067506</v>
      </c>
      <c r="H2392" s="20">
        <v>11.4326490768242</v>
      </c>
      <c r="I2392" s="20">
        <v>7.5352751135437304</v>
      </c>
      <c r="J2392" s="20">
        <v>6.79652932679915</v>
      </c>
      <c r="K2392" s="20">
        <v>7.4467960705679301</v>
      </c>
      <c r="L2392" s="20">
        <v>6.0734455119296804</v>
      </c>
      <c r="M2392" s="51">
        <v>6.4067666006786599</v>
      </c>
    </row>
    <row r="2393" spans="1:13" x14ac:dyDescent="0.35">
      <c r="A2393" s="19" t="str">
        <f>B2178&amp;C2381&amp;D2393</f>
        <v>DISTRIBUCION VOLUMEN X CRITERIO (kg ó litros)Resto Carne Ing.10-30MIL</v>
      </c>
      <c r="B2393" s="19">
        <v>0</v>
      </c>
      <c r="C2393" s="19">
        <v>0</v>
      </c>
      <c r="D2393" s="19" t="s">
        <v>12</v>
      </c>
      <c r="E2393" s="20">
        <v>19.511972134835698</v>
      </c>
      <c r="F2393" s="20">
        <v>20.0552755696547</v>
      </c>
      <c r="G2393" s="20">
        <v>15.4199183475449</v>
      </c>
      <c r="H2393" s="20">
        <v>14.72443270906</v>
      </c>
      <c r="I2393" s="20">
        <v>16.7565900128089</v>
      </c>
      <c r="J2393" s="20">
        <v>15.9733706127742</v>
      </c>
      <c r="K2393" s="20">
        <v>18.089878387260701</v>
      </c>
      <c r="L2393" s="20">
        <v>22.2037359190332</v>
      </c>
      <c r="M2393" s="51">
        <v>15.487717293723501</v>
      </c>
    </row>
    <row r="2394" spans="1:13" x14ac:dyDescent="0.35">
      <c r="A2394" s="19" t="str">
        <f>B2178&amp;C2381&amp;D2394</f>
        <v>DISTRIBUCION VOLUMEN X CRITERIO (kg ó litros)Resto Carne Ing.30-100MIL</v>
      </c>
      <c r="B2394" s="19">
        <v>0</v>
      </c>
      <c r="C2394" s="19">
        <v>0</v>
      </c>
      <c r="D2394" s="19" t="s">
        <v>13</v>
      </c>
      <c r="E2394" s="20">
        <v>22.872378318255802</v>
      </c>
      <c r="F2394" s="20">
        <v>19.787260200705401</v>
      </c>
      <c r="G2394" s="20">
        <v>19.993785808754001</v>
      </c>
      <c r="H2394" s="20">
        <v>19.1160839900421</v>
      </c>
      <c r="I2394" s="20">
        <v>19.206869392207299</v>
      </c>
      <c r="J2394" s="20">
        <v>17.443175989163599</v>
      </c>
      <c r="K2394" s="20">
        <v>21.632985894889099</v>
      </c>
      <c r="L2394" s="20">
        <v>19.660570180825399</v>
      </c>
      <c r="M2394" s="51">
        <v>24.971481621504399</v>
      </c>
    </row>
    <row r="2395" spans="1:13" x14ac:dyDescent="0.35">
      <c r="A2395" s="19" t="str">
        <f>B2178&amp;C2381&amp;D2395</f>
        <v>DISTRIBUCION VOLUMEN X CRITERIO (kg ó litros)Resto Carne Ing.100-200MIL</v>
      </c>
      <c r="B2395" s="19">
        <v>0</v>
      </c>
      <c r="C2395" s="19">
        <v>0</v>
      </c>
      <c r="D2395" s="19" t="s">
        <v>14</v>
      </c>
      <c r="E2395" s="20">
        <v>13.8552355484464</v>
      </c>
      <c r="F2395" s="20">
        <v>11.043602055154</v>
      </c>
      <c r="G2395" s="20">
        <v>11.5438864775476</v>
      </c>
      <c r="H2395" s="20">
        <v>12.1893355171461</v>
      </c>
      <c r="I2395" s="20">
        <v>12.203849250679699</v>
      </c>
      <c r="J2395" s="20">
        <v>13.6432229821181</v>
      </c>
      <c r="K2395" s="20">
        <v>10.7877164841324</v>
      </c>
      <c r="L2395" s="20">
        <v>12.9368284458328</v>
      </c>
      <c r="M2395" s="51">
        <v>13.3962451360147</v>
      </c>
    </row>
    <row r="2396" spans="1:13" x14ac:dyDescent="0.35">
      <c r="A2396" s="19" t="str">
        <f>B2178&amp;C2381&amp;D2396</f>
        <v>DISTRIBUCION VOLUMEN X CRITERIO (kg ó litros)Resto Carne Ing.200-500MIL</v>
      </c>
      <c r="B2396" s="19">
        <v>0</v>
      </c>
      <c r="C2396" s="19">
        <v>0</v>
      </c>
      <c r="D2396" s="19" t="s">
        <v>15</v>
      </c>
      <c r="E2396" s="20">
        <v>10.7429102560084</v>
      </c>
      <c r="F2396" s="20">
        <v>15.302145991498101</v>
      </c>
      <c r="G2396" s="20">
        <v>15.2802062713438</v>
      </c>
      <c r="H2396" s="20">
        <v>16.6239179574196</v>
      </c>
      <c r="I2396" s="20">
        <v>14.6650818728584</v>
      </c>
      <c r="J2396" s="20">
        <v>16.131820320494999</v>
      </c>
      <c r="K2396" s="20">
        <v>13.244268613810901</v>
      </c>
      <c r="L2396" s="20">
        <v>11.4738184908066</v>
      </c>
      <c r="M2396" s="51">
        <v>14.8842343251805</v>
      </c>
    </row>
    <row r="2397" spans="1:13" x14ac:dyDescent="0.35">
      <c r="A2397" s="19" t="str">
        <f>B2178&amp;C2381&amp;D2397</f>
        <v>DISTRIBUCION VOLUMEN X CRITERIO (kg ó litros)Resto Carne Ing.&gt;500MIL</v>
      </c>
      <c r="B2397" s="19">
        <v>0</v>
      </c>
      <c r="C2397" s="19">
        <v>0</v>
      </c>
      <c r="D2397" s="19" t="s">
        <v>16</v>
      </c>
      <c r="E2397" s="20">
        <v>19.5237959906135</v>
      </c>
      <c r="F2397" s="20">
        <v>15.8001935949806</v>
      </c>
      <c r="G2397" s="20">
        <v>15.3379282726657</v>
      </c>
      <c r="H2397" s="20">
        <v>17.056679825264101</v>
      </c>
      <c r="I2397" s="20">
        <v>18.919142915358599</v>
      </c>
      <c r="J2397" s="20">
        <v>16.2017195794202</v>
      </c>
      <c r="K2397" s="20">
        <v>17.6607988299066</v>
      </c>
      <c r="L2397" s="20">
        <v>17.559460572272901</v>
      </c>
      <c r="M2397" s="51">
        <v>17.494739175358699</v>
      </c>
    </row>
    <row r="2398" spans="1:13" x14ac:dyDescent="0.35">
      <c r="A2398" s="19" t="str">
        <f>B2178&amp;C2381&amp;D2398</f>
        <v>DISTRIBUCION VOLUMEN X CRITERIO (kg ó litros)Resto Carne Ing.DE 15 A 19 AÑOS</v>
      </c>
      <c r="B2398" s="19">
        <v>0</v>
      </c>
      <c r="C2398" s="19">
        <v>0</v>
      </c>
      <c r="D2398" s="19" t="s">
        <v>39</v>
      </c>
      <c r="E2398" s="20">
        <v>1.28553259472534</v>
      </c>
      <c r="F2398" s="20">
        <v>1.09620946832211</v>
      </c>
      <c r="G2398" s="20">
        <v>1.37007257946321</v>
      </c>
      <c r="H2398" s="20">
        <v>1.9177139824984899</v>
      </c>
      <c r="I2398" s="20">
        <v>0.80020482066618803</v>
      </c>
      <c r="J2398" s="20">
        <v>4.77680815195263</v>
      </c>
      <c r="K2398" s="20">
        <v>1.4362770755197101</v>
      </c>
      <c r="L2398" s="20">
        <v>3.0399885931986299</v>
      </c>
      <c r="M2398" s="51">
        <v>0.88110665266453103</v>
      </c>
    </row>
    <row r="2399" spans="1:13" x14ac:dyDescent="0.35">
      <c r="A2399" s="19" t="str">
        <f>B2178&amp;C2381&amp;D2399</f>
        <v>DISTRIBUCION VOLUMEN X CRITERIO (kg ó litros)Resto Carne Ing.DE 20 A 24 AÑOS</v>
      </c>
      <c r="B2399" s="19">
        <v>0</v>
      </c>
      <c r="C2399" s="19">
        <v>0</v>
      </c>
      <c r="D2399" s="19" t="s">
        <v>40</v>
      </c>
      <c r="E2399" s="20">
        <v>1.8180846708155201</v>
      </c>
      <c r="F2399" s="20">
        <v>0.89836871769091697</v>
      </c>
      <c r="G2399" s="20">
        <v>1.1537220451393</v>
      </c>
      <c r="H2399" s="20">
        <v>2.4588789530181101</v>
      </c>
      <c r="I2399" s="20">
        <v>1.43703758873715</v>
      </c>
      <c r="J2399" s="20">
        <v>0.94701973683241303</v>
      </c>
      <c r="K2399" s="20">
        <v>0.50828144174754397</v>
      </c>
      <c r="L2399" s="20">
        <v>1.8070305809459</v>
      </c>
      <c r="M2399" s="51">
        <v>4.3007971781418597</v>
      </c>
    </row>
    <row r="2400" spans="1:13" x14ac:dyDescent="0.35">
      <c r="A2400" s="19" t="str">
        <f>B2178&amp;C2381&amp;D2400</f>
        <v>DISTRIBUCION VOLUMEN X CRITERIO (kg ó litros)Resto Carne Ing.DE 25 A 34 AÑOS</v>
      </c>
      <c r="B2400" s="19">
        <v>0</v>
      </c>
      <c r="C2400" s="19">
        <v>0</v>
      </c>
      <c r="D2400" s="19" t="s">
        <v>41</v>
      </c>
      <c r="E2400" s="20">
        <v>11.8795969615038</v>
      </c>
      <c r="F2400" s="20">
        <v>12.980493583562501</v>
      </c>
      <c r="G2400" s="20">
        <v>12.3598706272782</v>
      </c>
      <c r="H2400" s="20">
        <v>9.2487914664817392</v>
      </c>
      <c r="I2400" s="20">
        <v>11.738650454587299</v>
      </c>
      <c r="J2400" s="20">
        <v>10.7359123895493</v>
      </c>
      <c r="K2400" s="20">
        <v>8.6232819938779102</v>
      </c>
      <c r="L2400" s="20">
        <v>9.5453323649308093</v>
      </c>
      <c r="M2400" s="51">
        <v>10.979152791658599</v>
      </c>
    </row>
    <row r="2401" spans="1:13" x14ac:dyDescent="0.35">
      <c r="A2401" s="19" t="str">
        <f>B2178&amp;C2381&amp;D2401</f>
        <v>DISTRIBUCION VOLUMEN X CRITERIO (kg ó litros)Resto Carne Ing.DE 35 A 49 AÑOS</v>
      </c>
      <c r="B2401" s="19">
        <v>0</v>
      </c>
      <c r="C2401" s="19">
        <v>0</v>
      </c>
      <c r="D2401" s="19" t="s">
        <v>42</v>
      </c>
      <c r="E2401" s="20">
        <v>21.708042170333702</v>
      </c>
      <c r="F2401" s="20">
        <v>27.7672570028354</v>
      </c>
      <c r="G2401" s="20">
        <v>28.953566787603101</v>
      </c>
      <c r="H2401" s="20">
        <v>24.248700045585899</v>
      </c>
      <c r="I2401" s="20">
        <v>24.253270913411601</v>
      </c>
      <c r="J2401" s="20">
        <v>23.9520776395849</v>
      </c>
      <c r="K2401" s="20">
        <v>23.221042491963502</v>
      </c>
      <c r="L2401" s="20">
        <v>25.067335146418898</v>
      </c>
      <c r="M2401" s="51">
        <v>21.280358428290199</v>
      </c>
    </row>
    <row r="2402" spans="1:13" x14ac:dyDescent="0.35">
      <c r="A2402" s="19" t="str">
        <f>B2178&amp;C2381&amp;D2402</f>
        <v>DISTRIBUCION VOLUMEN X CRITERIO (kg ó litros)Resto Carne Ing.DE 50 A 59 AÑOS</v>
      </c>
      <c r="B2402" s="19">
        <v>0</v>
      </c>
      <c r="C2402" s="19">
        <v>0</v>
      </c>
      <c r="D2402" s="19" t="s">
        <v>43</v>
      </c>
      <c r="E2402" s="20">
        <v>27.696237429499899</v>
      </c>
      <c r="F2402" s="20">
        <v>26.895102602131601</v>
      </c>
      <c r="G2402" s="20">
        <v>26.224067704461799</v>
      </c>
      <c r="H2402" s="20">
        <v>30.843397017525</v>
      </c>
      <c r="I2402" s="20">
        <v>30.654812131753101</v>
      </c>
      <c r="J2402" s="20">
        <v>29.0236227821818</v>
      </c>
      <c r="K2402" s="20">
        <v>37.233399057735902</v>
      </c>
      <c r="L2402" s="20">
        <v>29.4888958830389</v>
      </c>
      <c r="M2402" s="51">
        <v>29.4899295051788</v>
      </c>
    </row>
    <row r="2403" spans="1:13" x14ac:dyDescent="0.35">
      <c r="A2403" s="19" t="str">
        <f>B2178&amp;C2381&amp;D2403</f>
        <v>DISTRIBUCION VOLUMEN X CRITERIO (kg ó litros)Resto Carne Ing.DE 60 A 75 AÑOS</v>
      </c>
      <c r="B2403" s="19">
        <v>0</v>
      </c>
      <c r="C2403" s="19">
        <v>0</v>
      </c>
      <c r="D2403" s="19" t="s">
        <v>44</v>
      </c>
      <c r="E2403" s="20">
        <v>35.6125098628481</v>
      </c>
      <c r="F2403" s="20">
        <v>30.362583595904699</v>
      </c>
      <c r="G2403" s="20">
        <v>29.938700164072898</v>
      </c>
      <c r="H2403" s="20">
        <v>31.282507471149898</v>
      </c>
      <c r="I2403" s="20">
        <v>31.116020125985798</v>
      </c>
      <c r="J2403" s="20">
        <v>30.5645576402359</v>
      </c>
      <c r="K2403" s="20">
        <v>28.977711786630302</v>
      </c>
      <c r="L2403" s="20">
        <v>31.051433141982301</v>
      </c>
      <c r="M2403" s="51">
        <v>33.068657338763401</v>
      </c>
    </row>
    <row r="2404" spans="1:13" x14ac:dyDescent="0.35">
      <c r="A2404" s="19" t="str">
        <f>B2178&amp;C2381&amp;D2404</f>
        <v>DISTRIBUCION VOLUMEN X CRITERIO (kg ó litros)Resto Carne Ing.NIVEL ALTO</v>
      </c>
      <c r="B2404" s="19">
        <v>0</v>
      </c>
      <c r="C2404" s="19">
        <v>0</v>
      </c>
      <c r="D2404" s="19" t="s">
        <v>256</v>
      </c>
      <c r="E2404" s="20">
        <v>25.8569936618741</v>
      </c>
      <c r="F2404" s="20">
        <v>28.853247056858699</v>
      </c>
      <c r="G2404" s="20">
        <v>36.182059829466297</v>
      </c>
      <c r="H2404" s="20">
        <v>30.3001140573807</v>
      </c>
      <c r="I2404" s="20">
        <v>32.883569093919498</v>
      </c>
      <c r="J2404" s="20">
        <v>26.025608447326999</v>
      </c>
      <c r="K2404" s="20">
        <v>26.229165884334801</v>
      </c>
      <c r="L2404" s="20">
        <v>25.302833776171401</v>
      </c>
      <c r="M2404" s="51">
        <v>30.688337597559201</v>
      </c>
    </row>
    <row r="2405" spans="1:13" x14ac:dyDescent="0.35">
      <c r="A2405" s="19" t="str">
        <f>B2178&amp;C2381&amp;D2405</f>
        <v>DISTRIBUCION VOLUMEN X CRITERIO (kg ó litros)Resto Carne Ing.NIVEL MEDIO ALTO</v>
      </c>
      <c r="B2405" s="19">
        <v>0</v>
      </c>
      <c r="C2405" s="19">
        <v>0</v>
      </c>
      <c r="D2405" s="19" t="s">
        <v>257</v>
      </c>
      <c r="E2405" s="20">
        <v>14.879392290282601</v>
      </c>
      <c r="F2405" s="20">
        <v>14.370942022974001</v>
      </c>
      <c r="G2405" s="20">
        <v>15.388885322104301</v>
      </c>
      <c r="H2405" s="20">
        <v>14.7787707900849</v>
      </c>
      <c r="I2405" s="20">
        <v>13.6830244322315</v>
      </c>
      <c r="J2405" s="20">
        <v>11.819803245763101</v>
      </c>
      <c r="K2405" s="20">
        <v>15.771999014929399</v>
      </c>
      <c r="L2405" s="20">
        <v>18.328458061498299</v>
      </c>
      <c r="M2405" s="51">
        <v>17.948116431377901</v>
      </c>
    </row>
    <row r="2406" spans="1:13" x14ac:dyDescent="0.35">
      <c r="A2406" s="19" t="str">
        <f>B2178&amp;C2381&amp;D2406</f>
        <v>DISTRIBUCION VOLUMEN X CRITERIO (kg ó litros)Resto Carne Ing.NIVEL MEDIO</v>
      </c>
      <c r="B2406" s="19">
        <v>0</v>
      </c>
      <c r="C2406" s="19">
        <v>0</v>
      </c>
      <c r="D2406" s="19" t="s">
        <v>258</v>
      </c>
      <c r="E2406" s="20">
        <v>27.3297611668591</v>
      </c>
      <c r="F2406" s="20">
        <v>26.112586775320199</v>
      </c>
      <c r="G2406" s="20">
        <v>17.9593655154099</v>
      </c>
      <c r="H2406" s="20">
        <v>22.370109814310698</v>
      </c>
      <c r="I2406" s="20">
        <v>22.162167631221301</v>
      </c>
      <c r="J2406" s="20">
        <v>25.621915691286201</v>
      </c>
      <c r="K2406" s="20">
        <v>22.714345444974398</v>
      </c>
      <c r="L2406" s="20">
        <v>26.020343981864102</v>
      </c>
      <c r="M2406" s="51">
        <v>24.219768297161501</v>
      </c>
    </row>
    <row r="2407" spans="1:13" x14ac:dyDescent="0.35">
      <c r="A2407" s="19" t="str">
        <f>B2178&amp;C2381&amp;D2407</f>
        <v>DISTRIBUCION VOLUMEN X CRITERIO (kg ó litros)Resto Carne Ing.NIVEL MEDIO BAJO</v>
      </c>
      <c r="B2407" s="19">
        <v>0</v>
      </c>
      <c r="C2407" s="19">
        <v>0</v>
      </c>
      <c r="D2407" s="19" t="s">
        <v>259</v>
      </c>
      <c r="E2407" s="20">
        <v>14.6436024672418</v>
      </c>
      <c r="F2407" s="20">
        <v>12.878874249290501</v>
      </c>
      <c r="G2407" s="20">
        <v>12.232101327482701</v>
      </c>
      <c r="H2407" s="20">
        <v>13.9640176619396</v>
      </c>
      <c r="I2407" s="20">
        <v>13.4061754732999</v>
      </c>
      <c r="J2407" s="20">
        <v>15.6688898136837</v>
      </c>
      <c r="K2407" s="20">
        <v>17.8842183350536</v>
      </c>
      <c r="L2407" s="20">
        <v>11.8034769827627</v>
      </c>
      <c r="M2407" s="51">
        <v>12.568767177430599</v>
      </c>
    </row>
    <row r="2408" spans="1:13" x14ac:dyDescent="0.35">
      <c r="A2408" s="19" t="str">
        <f>B2178&amp;C2381&amp;D2408</f>
        <v>DISTRIBUCION VOLUMEN X CRITERIO (kg ó litros)Resto Carne Ing.HOMBRE</v>
      </c>
      <c r="B2408" s="19">
        <v>0</v>
      </c>
      <c r="C2408" s="19">
        <v>0</v>
      </c>
      <c r="D2408" s="19" t="s">
        <v>21</v>
      </c>
      <c r="E2408" s="20">
        <v>50.987609584250499</v>
      </c>
      <c r="F2408" s="20">
        <v>49.443446181176398</v>
      </c>
      <c r="G2408" s="20">
        <v>46.676954800609401</v>
      </c>
      <c r="H2408" s="20">
        <v>44.737401896687501</v>
      </c>
      <c r="I2408" s="20">
        <v>49.4373265115157</v>
      </c>
      <c r="J2408" s="20">
        <v>49.921372147705803</v>
      </c>
      <c r="K2408" s="20">
        <v>47.892802769077903</v>
      </c>
      <c r="L2408" s="20">
        <v>48.510504230563001</v>
      </c>
      <c r="M2408" s="51">
        <v>50.600343113414198</v>
      </c>
    </row>
    <row r="2409" spans="1:13" x14ac:dyDescent="0.35">
      <c r="A2409" s="19" t="str">
        <f>B2178&amp;C2381&amp;D2409</f>
        <v>DISTRIBUCION VOLUMEN X CRITERIO (kg ó litros)Resto Carne Ing.MUJER</v>
      </c>
      <c r="B2409" s="19">
        <v>0</v>
      </c>
      <c r="C2409" s="19">
        <v>0</v>
      </c>
      <c r="D2409" s="19" t="s">
        <v>22</v>
      </c>
      <c r="E2409" s="20">
        <v>49.012389270616602</v>
      </c>
      <c r="F2409" s="20">
        <v>50.556567434841199</v>
      </c>
      <c r="G2409" s="20">
        <v>53.323050328060702</v>
      </c>
      <c r="H2409" s="20">
        <v>55.262592474129001</v>
      </c>
      <c r="I2409" s="20">
        <v>50.562670793197498</v>
      </c>
      <c r="J2409" s="20">
        <v>50.078627281573297</v>
      </c>
      <c r="K2409" s="20">
        <v>52.107199022226403</v>
      </c>
      <c r="L2409" s="20">
        <v>51.489509117842402</v>
      </c>
      <c r="M2409" s="51">
        <v>49.399661804205401</v>
      </c>
    </row>
    <row r="2410" spans="1:13" x14ac:dyDescent="0.35">
      <c r="A2410" s="19" t="str">
        <f>B2178&amp;C2410&amp;D2410</f>
        <v>DISTRIBUCION VOLUMEN X CRITERIO (kg ó litros)Carnes Transform.IngT.ESPAÑA</v>
      </c>
      <c r="B2410" s="19">
        <v>0</v>
      </c>
      <c r="C2410" s="19" t="s">
        <v>177</v>
      </c>
      <c r="D2410" s="19" t="s">
        <v>36</v>
      </c>
      <c r="E2410" s="20">
        <v>100</v>
      </c>
      <c r="F2410" s="20">
        <v>100</v>
      </c>
      <c r="G2410" s="20">
        <v>100</v>
      </c>
      <c r="H2410" s="20">
        <v>100</v>
      </c>
      <c r="I2410" s="20">
        <v>100</v>
      </c>
      <c r="J2410" s="20">
        <v>100</v>
      </c>
      <c r="K2410" s="20">
        <v>100</v>
      </c>
      <c r="L2410" s="20">
        <v>100</v>
      </c>
      <c r="M2410" s="51">
        <v>100</v>
      </c>
    </row>
    <row r="2411" spans="1:13" x14ac:dyDescent="0.35">
      <c r="A2411" s="19" t="str">
        <f>B2178&amp;C2410&amp;D2411</f>
        <v>DISTRIBUCION VOLUMEN X CRITERIO (kg ó litros)Carnes Transform.IngBCN AM</v>
      </c>
      <c r="B2411" s="19">
        <v>0</v>
      </c>
      <c r="C2411" s="19">
        <v>0</v>
      </c>
      <c r="D2411" s="19" t="s">
        <v>1</v>
      </c>
      <c r="E2411" s="20">
        <v>9.1077875839171796</v>
      </c>
      <c r="F2411" s="20">
        <v>9.7225238821628608</v>
      </c>
      <c r="G2411" s="20">
        <v>8.4062962035493296</v>
      </c>
      <c r="H2411" s="20">
        <v>11.0897019428559</v>
      </c>
      <c r="I2411" s="20">
        <v>9.6152739918195191</v>
      </c>
      <c r="J2411" s="20">
        <v>10.036808776971201</v>
      </c>
      <c r="K2411" s="20">
        <v>8.8790759789984293</v>
      </c>
      <c r="L2411" s="20">
        <v>11.3426885827818</v>
      </c>
      <c r="M2411" s="51">
        <v>12.042419739703201</v>
      </c>
    </row>
    <row r="2412" spans="1:13" x14ac:dyDescent="0.35">
      <c r="A2412" s="19" t="str">
        <f>B2178&amp;C2410&amp;D2412</f>
        <v>DISTRIBUCION VOLUMEN X CRITERIO (kg ó litros)Carnes Transform.IngREST.CAT ARAGON</v>
      </c>
      <c r="B2412" s="19">
        <v>0</v>
      </c>
      <c r="C2412" s="19">
        <v>0</v>
      </c>
      <c r="D2412" s="19" t="s">
        <v>2</v>
      </c>
      <c r="E2412" s="20">
        <v>11.5754151303881</v>
      </c>
      <c r="F2412" s="20">
        <v>9.7261813047714494</v>
      </c>
      <c r="G2412" s="20">
        <v>11.3494996478071</v>
      </c>
      <c r="H2412" s="20">
        <v>12.041273528056101</v>
      </c>
      <c r="I2412" s="20">
        <v>10.1661133634757</v>
      </c>
      <c r="J2412" s="20">
        <v>10.593076502465401</v>
      </c>
      <c r="K2412" s="20">
        <v>11.1443615046622</v>
      </c>
      <c r="L2412" s="20">
        <v>10.034535530562</v>
      </c>
      <c r="M2412" s="51">
        <v>13.3231167092809</v>
      </c>
    </row>
    <row r="2413" spans="1:13" x14ac:dyDescent="0.35">
      <c r="A2413" s="19" t="str">
        <f>B2178&amp;C2410&amp;D2413</f>
        <v>DISTRIBUCION VOLUMEN X CRITERIO (kg ó litros)Carnes Transform.IngLEVANTE</v>
      </c>
      <c r="B2413" s="19">
        <v>0</v>
      </c>
      <c r="C2413" s="19">
        <v>0</v>
      </c>
      <c r="D2413" s="19" t="s">
        <v>3</v>
      </c>
      <c r="E2413" s="20">
        <v>17.3001694109875</v>
      </c>
      <c r="F2413" s="20">
        <v>19.407849785104499</v>
      </c>
      <c r="G2413" s="20">
        <v>18.681652922994701</v>
      </c>
      <c r="H2413" s="20">
        <v>16.011651359377399</v>
      </c>
      <c r="I2413" s="20">
        <v>17.406790716932498</v>
      </c>
      <c r="J2413" s="20">
        <v>18.8314931221006</v>
      </c>
      <c r="K2413" s="20">
        <v>16.564185726717501</v>
      </c>
      <c r="L2413" s="20">
        <v>17.936880834663398</v>
      </c>
      <c r="M2413" s="51">
        <v>17.905532528074399</v>
      </c>
    </row>
    <row r="2414" spans="1:13" x14ac:dyDescent="0.35">
      <c r="A2414" s="19" t="str">
        <f>B2178&amp;C2410&amp;D2414</f>
        <v>DISTRIBUCION VOLUMEN X CRITERIO (kg ó litros)Carnes Transform.IngANDALUCIA</v>
      </c>
      <c r="B2414" s="19">
        <v>0</v>
      </c>
      <c r="C2414" s="19">
        <v>0</v>
      </c>
      <c r="D2414" s="19" t="s">
        <v>4</v>
      </c>
      <c r="E2414" s="20">
        <v>23.1026585840597</v>
      </c>
      <c r="F2414" s="20">
        <v>22.451749346244799</v>
      </c>
      <c r="G2414" s="20">
        <v>23.7027130458359</v>
      </c>
      <c r="H2414" s="20">
        <v>20.677007906413099</v>
      </c>
      <c r="I2414" s="20">
        <v>23.769992793568001</v>
      </c>
      <c r="J2414" s="20">
        <v>21.787001011467002</v>
      </c>
      <c r="K2414" s="20">
        <v>22.031197679618302</v>
      </c>
      <c r="L2414" s="20">
        <v>20.053982139627902</v>
      </c>
      <c r="M2414" s="51">
        <v>20.774837659353899</v>
      </c>
    </row>
    <row r="2415" spans="1:13" x14ac:dyDescent="0.35">
      <c r="A2415" s="19" t="str">
        <f>B2178&amp;C2410&amp;D2415</f>
        <v>DISTRIBUCION VOLUMEN X CRITERIO (kg ó litros)Carnes Transform.IngMDD AM</v>
      </c>
      <c r="B2415" s="19">
        <v>0</v>
      </c>
      <c r="C2415" s="19">
        <v>0</v>
      </c>
      <c r="D2415" s="19" t="s">
        <v>5</v>
      </c>
      <c r="E2415" s="20">
        <v>15.286626065108701</v>
      </c>
      <c r="F2415" s="20">
        <v>16.415402107853701</v>
      </c>
      <c r="G2415" s="20">
        <v>13.9736875228663</v>
      </c>
      <c r="H2415" s="20">
        <v>18.568086364381401</v>
      </c>
      <c r="I2415" s="20">
        <v>14.0917171581536</v>
      </c>
      <c r="J2415" s="20">
        <v>13.089886959912199</v>
      </c>
      <c r="K2415" s="20">
        <v>15.7020535131205</v>
      </c>
      <c r="L2415" s="20">
        <v>18.3681949260504</v>
      </c>
      <c r="M2415" s="51">
        <v>13.5524958008928</v>
      </c>
    </row>
    <row r="2416" spans="1:13" x14ac:dyDescent="0.35">
      <c r="A2416" s="19" t="str">
        <f>B2178&amp;C2410&amp;D2416</f>
        <v>DISTRIBUCION VOLUMEN X CRITERIO (kg ó litros)Carnes Transform.IngRTO CENTRO</v>
      </c>
      <c r="B2416" s="19">
        <v>0</v>
      </c>
      <c r="C2416" s="19">
        <v>0</v>
      </c>
      <c r="D2416" s="19" t="s">
        <v>6</v>
      </c>
      <c r="E2416" s="20">
        <v>9.3306320600388002</v>
      </c>
      <c r="F2416" s="20">
        <v>8.3101148266707092</v>
      </c>
      <c r="G2416" s="20">
        <v>10.629502700488301</v>
      </c>
      <c r="H2416" s="20">
        <v>10.1826281470476</v>
      </c>
      <c r="I2416" s="20">
        <v>10.0387383219116</v>
      </c>
      <c r="J2416" s="20">
        <v>11.355021716132701</v>
      </c>
      <c r="K2416" s="20">
        <v>12.241962656651699</v>
      </c>
      <c r="L2416" s="20">
        <v>10.209886706577301</v>
      </c>
      <c r="M2416" s="51">
        <v>9.4723436923468096</v>
      </c>
    </row>
    <row r="2417" spans="1:13" x14ac:dyDescent="0.35">
      <c r="A2417" s="19" t="str">
        <f>B2178&amp;C2410&amp;D2417</f>
        <v>DISTRIBUCION VOLUMEN X CRITERIO (kg ó litros)Carnes Transform.IngNORTE-CENTRO</v>
      </c>
      <c r="B2417" s="19">
        <v>0</v>
      </c>
      <c r="C2417" s="19">
        <v>0</v>
      </c>
      <c r="D2417" s="19" t="s">
        <v>7</v>
      </c>
      <c r="E2417" s="20">
        <v>7.2666470907850602</v>
      </c>
      <c r="F2417" s="20">
        <v>8.1116113821273608</v>
      </c>
      <c r="G2417" s="20">
        <v>7.9045334050241296</v>
      </c>
      <c r="H2417" s="20">
        <v>6.2787494448533003</v>
      </c>
      <c r="I2417" s="20">
        <v>8.1402820576677204</v>
      </c>
      <c r="J2417" s="20">
        <v>7.5241766904550902</v>
      </c>
      <c r="K2417" s="20">
        <v>8.1976714753701092</v>
      </c>
      <c r="L2417" s="20">
        <v>6.3502684880761002</v>
      </c>
      <c r="M2417" s="51">
        <v>7.5115569019551298</v>
      </c>
    </row>
    <row r="2418" spans="1:13" x14ac:dyDescent="0.35">
      <c r="A2418" s="19" t="str">
        <f>B2178&amp;C2410&amp;D2418</f>
        <v>DISTRIBUCION VOLUMEN X CRITERIO (kg ó litros)Carnes Transform.IngNOROESTE</v>
      </c>
      <c r="B2418" s="19">
        <v>0</v>
      </c>
      <c r="C2418" s="19">
        <v>0</v>
      </c>
      <c r="D2418" s="19" t="s">
        <v>8</v>
      </c>
      <c r="E2418" s="20">
        <v>7.0300696594405601</v>
      </c>
      <c r="F2418" s="20">
        <v>5.8545633368160201</v>
      </c>
      <c r="G2418" s="20">
        <v>5.3521117441626904</v>
      </c>
      <c r="H2418" s="20">
        <v>5.1508950876889097</v>
      </c>
      <c r="I2418" s="20">
        <v>6.7710937480011397</v>
      </c>
      <c r="J2418" s="20">
        <v>6.7825347424926896</v>
      </c>
      <c r="K2418" s="20">
        <v>5.2394836276192898</v>
      </c>
      <c r="L2418" s="20">
        <v>5.7035658329024201</v>
      </c>
      <c r="M2418" s="51">
        <v>5.4176997537333298</v>
      </c>
    </row>
    <row r="2419" spans="1:13" x14ac:dyDescent="0.35">
      <c r="A2419" s="19" t="str">
        <f>B2178&amp;C2410&amp;D2419</f>
        <v>DISTRIBUCION VOLUMEN X CRITERIO (kg ó litros)Carnes Transform.Ing&lt;2MIL</v>
      </c>
      <c r="B2419" s="19">
        <v>0</v>
      </c>
      <c r="C2419" s="19">
        <v>0</v>
      </c>
      <c r="D2419" s="19" t="s">
        <v>9</v>
      </c>
      <c r="E2419" s="20">
        <v>5.1664340638228898</v>
      </c>
      <c r="F2419" s="20">
        <v>4.4638939277007701</v>
      </c>
      <c r="G2419" s="20">
        <v>7.0364255064510397</v>
      </c>
      <c r="H2419" s="20">
        <v>4.4435292185751196</v>
      </c>
      <c r="I2419" s="20">
        <v>4.2489174965399199</v>
      </c>
      <c r="J2419" s="20">
        <v>3.8008743508506102</v>
      </c>
      <c r="K2419" s="20">
        <v>3.8179934095635999</v>
      </c>
      <c r="L2419" s="20">
        <v>4.0969179737227899</v>
      </c>
      <c r="M2419" s="51">
        <v>3.9493442821995002</v>
      </c>
    </row>
    <row r="2420" spans="1:13" x14ac:dyDescent="0.35">
      <c r="A2420" s="19" t="str">
        <f>B2178&amp;C2410&amp;D2420</f>
        <v>DISTRIBUCION VOLUMEN X CRITERIO (kg ó litros)Carnes Transform.Ing2-5MIL</v>
      </c>
      <c r="B2420" s="19">
        <v>0</v>
      </c>
      <c r="C2420" s="19">
        <v>0</v>
      </c>
      <c r="D2420" s="19" t="s">
        <v>10</v>
      </c>
      <c r="E2420" s="20">
        <v>6.4097222667651996</v>
      </c>
      <c r="F2420" s="20">
        <v>6.1291091841675804</v>
      </c>
      <c r="G2420" s="20">
        <v>4.69667719213931</v>
      </c>
      <c r="H2420" s="20">
        <v>4.8485279515876503</v>
      </c>
      <c r="I2420" s="20">
        <v>5.9444384122812703</v>
      </c>
      <c r="J2420" s="20">
        <v>4.5966598538579397</v>
      </c>
      <c r="K2420" s="20">
        <v>3.3878896987400999</v>
      </c>
      <c r="L2420" s="20">
        <v>4.4152396468436201</v>
      </c>
      <c r="M2420" s="51">
        <v>3.2733291243712701</v>
      </c>
    </row>
    <row r="2421" spans="1:13" x14ac:dyDescent="0.35">
      <c r="A2421" s="19" t="str">
        <f>B2178&amp;C2410&amp;D2421</f>
        <v>DISTRIBUCION VOLUMEN X CRITERIO (kg ó litros)Carnes Transform.Ing5-10MIL</v>
      </c>
      <c r="B2421" s="19">
        <v>0</v>
      </c>
      <c r="C2421" s="19">
        <v>0</v>
      </c>
      <c r="D2421" s="19" t="s">
        <v>11</v>
      </c>
      <c r="E2421" s="20">
        <v>7.7839420270610704</v>
      </c>
      <c r="F2421" s="20">
        <v>8.4528805322087504</v>
      </c>
      <c r="G2421" s="20">
        <v>8.6132495475468804</v>
      </c>
      <c r="H2421" s="20">
        <v>7.2014214765923903</v>
      </c>
      <c r="I2421" s="20">
        <v>8.2171569291470199</v>
      </c>
      <c r="J2421" s="20">
        <v>8.5535165017438803</v>
      </c>
      <c r="K2421" s="20">
        <v>6.8885920528467599</v>
      </c>
      <c r="L2421" s="20">
        <v>7.7459847986413104</v>
      </c>
      <c r="M2421" s="51">
        <v>7.5882557822717001</v>
      </c>
    </row>
    <row r="2422" spans="1:13" x14ac:dyDescent="0.35">
      <c r="A2422" s="19" t="str">
        <f>B2178&amp;C2410&amp;D2422</f>
        <v>DISTRIBUCION VOLUMEN X CRITERIO (kg ó litros)Carnes Transform.Ing10-30MIL</v>
      </c>
      <c r="B2422" s="19">
        <v>0</v>
      </c>
      <c r="C2422" s="19">
        <v>0</v>
      </c>
      <c r="D2422" s="19" t="s">
        <v>12</v>
      </c>
      <c r="E2422" s="20">
        <v>16.6869180086209</v>
      </c>
      <c r="F2422" s="20">
        <v>16.7588219761993</v>
      </c>
      <c r="G2422" s="20">
        <v>17.3402332831302</v>
      </c>
      <c r="H2422" s="20">
        <v>15.434357779066699</v>
      </c>
      <c r="I2422" s="20">
        <v>17.2072135792525</v>
      </c>
      <c r="J2422" s="20">
        <v>16.796822194804601</v>
      </c>
      <c r="K2422" s="20">
        <v>17.2543806652264</v>
      </c>
      <c r="L2422" s="20">
        <v>19.172462266827299</v>
      </c>
      <c r="M2422" s="51">
        <v>20.088299055255199</v>
      </c>
    </row>
    <row r="2423" spans="1:13" x14ac:dyDescent="0.35">
      <c r="A2423" s="19" t="str">
        <f>B2178&amp;C2410&amp;D2423</f>
        <v>DISTRIBUCION VOLUMEN X CRITERIO (kg ó litros)Carnes Transform.Ing30-100MIL</v>
      </c>
      <c r="B2423" s="19">
        <v>0</v>
      </c>
      <c r="C2423" s="19">
        <v>0</v>
      </c>
      <c r="D2423" s="19" t="s">
        <v>13</v>
      </c>
      <c r="E2423" s="20">
        <v>20.115969389989601</v>
      </c>
      <c r="F2423" s="20">
        <v>23.2195845452413</v>
      </c>
      <c r="G2423" s="20">
        <v>21.743148716748699</v>
      </c>
      <c r="H2423" s="20">
        <v>22.475620475720799</v>
      </c>
      <c r="I2423" s="20">
        <v>22.036905708910801</v>
      </c>
      <c r="J2423" s="20">
        <v>23.304886935684301</v>
      </c>
      <c r="K2423" s="20">
        <v>23.06937714515</v>
      </c>
      <c r="L2423" s="20">
        <v>20.343172935337702</v>
      </c>
      <c r="M2423" s="51">
        <v>24.4236442922126</v>
      </c>
    </row>
    <row r="2424" spans="1:13" x14ac:dyDescent="0.35">
      <c r="A2424" s="19" t="str">
        <f>B2178&amp;C2410&amp;D2424</f>
        <v>DISTRIBUCION VOLUMEN X CRITERIO (kg ó litros)Carnes Transform.Ing100-200MIL</v>
      </c>
      <c r="B2424" s="19">
        <v>0</v>
      </c>
      <c r="C2424" s="19">
        <v>0</v>
      </c>
      <c r="D2424" s="19" t="s">
        <v>14</v>
      </c>
      <c r="E2424" s="20">
        <v>11.5603410750469</v>
      </c>
      <c r="F2424" s="20">
        <v>8.9411907751872004</v>
      </c>
      <c r="G2424" s="20">
        <v>11.2122487926841</v>
      </c>
      <c r="H2424" s="20">
        <v>11.8577519431252</v>
      </c>
      <c r="I2424" s="20">
        <v>11.222595434714901</v>
      </c>
      <c r="J2424" s="20">
        <v>11.888113095169601</v>
      </c>
      <c r="K2424" s="20">
        <v>12.8193062504102</v>
      </c>
      <c r="L2424" s="20">
        <v>12.1475549717342</v>
      </c>
      <c r="M2424" s="51">
        <v>11.8419095246394</v>
      </c>
    </row>
    <row r="2425" spans="1:13" x14ac:dyDescent="0.35">
      <c r="A2425" s="19" t="str">
        <f>B2178&amp;C2410&amp;D2425</f>
        <v>DISTRIBUCION VOLUMEN X CRITERIO (kg ó litros)Carnes Transform.Ing200-500MIL</v>
      </c>
      <c r="B2425" s="19">
        <v>0</v>
      </c>
      <c r="C2425" s="19">
        <v>0</v>
      </c>
      <c r="D2425" s="19" t="s">
        <v>15</v>
      </c>
      <c r="E2425" s="20">
        <v>14.1312452330402</v>
      </c>
      <c r="F2425" s="20">
        <v>14.562252031024199</v>
      </c>
      <c r="G2425" s="20">
        <v>13.346567470735</v>
      </c>
      <c r="H2425" s="20">
        <v>14.2133891808234</v>
      </c>
      <c r="I2425" s="20">
        <v>14.851695694469999</v>
      </c>
      <c r="J2425" s="20">
        <v>16.702730625664401</v>
      </c>
      <c r="K2425" s="20">
        <v>13.791400539823201</v>
      </c>
      <c r="L2425" s="20">
        <v>11.957421257726301</v>
      </c>
      <c r="M2425" s="51">
        <v>13.108528498470401</v>
      </c>
    </row>
    <row r="2426" spans="1:13" x14ac:dyDescent="0.35">
      <c r="A2426" s="19" t="str">
        <f>B2178&amp;C2410&amp;D2426</f>
        <v>DISTRIBUCION VOLUMEN X CRITERIO (kg ó litros)Carnes Transform.Ing&gt;500MIL</v>
      </c>
      <c r="B2426" s="19">
        <v>0</v>
      </c>
      <c r="C2426" s="19">
        <v>0</v>
      </c>
      <c r="D2426" s="19" t="s">
        <v>16</v>
      </c>
      <c r="E2426" s="20">
        <v>18.145432550201502</v>
      </c>
      <c r="F2426" s="20">
        <v>17.472264519864801</v>
      </c>
      <c r="G2426" s="20">
        <v>16.0114472855246</v>
      </c>
      <c r="H2426" s="20">
        <v>19.5253932394039</v>
      </c>
      <c r="I2426" s="20">
        <v>16.271076780733399</v>
      </c>
      <c r="J2426" s="20">
        <v>14.356394105255699</v>
      </c>
      <c r="K2426" s="20">
        <v>18.971053682655501</v>
      </c>
      <c r="L2426" s="20">
        <v>20.1212459539151</v>
      </c>
      <c r="M2426" s="51">
        <v>15.726690722507</v>
      </c>
    </row>
    <row r="2427" spans="1:13" x14ac:dyDescent="0.35">
      <c r="A2427" s="19" t="str">
        <f>B2178&amp;C2410&amp;D2427</f>
        <v>DISTRIBUCION VOLUMEN X CRITERIO (kg ó litros)Carnes Transform.IngDE 15 A 19 AÑOS</v>
      </c>
      <c r="B2427" s="19">
        <v>0</v>
      </c>
      <c r="C2427" s="19">
        <v>0</v>
      </c>
      <c r="D2427" s="19" t="s">
        <v>39</v>
      </c>
      <c r="E2427" s="20">
        <v>4.7487744139263999</v>
      </c>
      <c r="F2427" s="20">
        <v>3.02282362610935</v>
      </c>
      <c r="G2427" s="20">
        <v>3.9421291420538398</v>
      </c>
      <c r="H2427" s="20">
        <v>3.6133018024583698</v>
      </c>
      <c r="I2427" s="20">
        <v>4.5611957509240497</v>
      </c>
      <c r="J2427" s="20">
        <v>5.9768638697113596</v>
      </c>
      <c r="K2427" s="20">
        <v>2.1938933247061199</v>
      </c>
      <c r="L2427" s="20">
        <v>3.2996636405025899</v>
      </c>
      <c r="M2427" s="51">
        <v>2.67696433209673</v>
      </c>
    </row>
    <row r="2428" spans="1:13" x14ac:dyDescent="0.35">
      <c r="A2428" s="19" t="str">
        <f>B2178&amp;C2410&amp;D2428</f>
        <v>DISTRIBUCION VOLUMEN X CRITERIO (kg ó litros)Carnes Transform.IngDE 20 A 24 AÑOS</v>
      </c>
      <c r="B2428" s="19">
        <v>0</v>
      </c>
      <c r="C2428" s="19">
        <v>0</v>
      </c>
      <c r="D2428" s="19" t="s">
        <v>40</v>
      </c>
      <c r="E2428" s="20">
        <v>3.4904765974588199</v>
      </c>
      <c r="F2428" s="20">
        <v>2.8568859781282798</v>
      </c>
      <c r="G2428" s="20">
        <v>3.2050083957184499</v>
      </c>
      <c r="H2428" s="20">
        <v>2.5579856709733102</v>
      </c>
      <c r="I2428" s="20">
        <v>4.7771233957299799</v>
      </c>
      <c r="J2428" s="20">
        <v>3.6654271780651899</v>
      </c>
      <c r="K2428" s="20">
        <v>3.8792573524851002</v>
      </c>
      <c r="L2428" s="20">
        <v>2.88649620454053</v>
      </c>
      <c r="M2428" s="51">
        <v>4.4621303396661398</v>
      </c>
    </row>
    <row r="2429" spans="1:13" x14ac:dyDescent="0.35">
      <c r="A2429" s="19" t="str">
        <f>B2178&amp;C2410&amp;D2429</f>
        <v>DISTRIBUCION VOLUMEN X CRITERIO (kg ó litros)Carnes Transform.IngDE 25 A 34 AÑOS</v>
      </c>
      <c r="B2429" s="19">
        <v>0</v>
      </c>
      <c r="C2429" s="19">
        <v>0</v>
      </c>
      <c r="D2429" s="19" t="s">
        <v>41</v>
      </c>
      <c r="E2429" s="20">
        <v>13.7406214652403</v>
      </c>
      <c r="F2429" s="20">
        <v>15.4657421054495</v>
      </c>
      <c r="G2429" s="20">
        <v>13.226541136704199</v>
      </c>
      <c r="H2429" s="20">
        <v>14.7160307580834</v>
      </c>
      <c r="I2429" s="20">
        <v>11.5114642301297</v>
      </c>
      <c r="J2429" s="20">
        <v>11.531558174538601</v>
      </c>
      <c r="K2429" s="20">
        <v>13.1685232912051</v>
      </c>
      <c r="L2429" s="20">
        <v>10.6096109433772</v>
      </c>
      <c r="M2429" s="51">
        <v>10.3899631569005</v>
      </c>
    </row>
    <row r="2430" spans="1:13" x14ac:dyDescent="0.35">
      <c r="A2430" s="19" t="str">
        <f>B2178&amp;C2410&amp;D2430</f>
        <v>DISTRIBUCION VOLUMEN X CRITERIO (kg ó litros)Carnes Transform.IngDE 35 A 49 AÑOS</v>
      </c>
      <c r="B2430" s="19">
        <v>0</v>
      </c>
      <c r="C2430" s="19">
        <v>0</v>
      </c>
      <c r="D2430" s="19" t="s">
        <v>42</v>
      </c>
      <c r="E2430" s="20">
        <v>27.9613519244507</v>
      </c>
      <c r="F2430" s="20">
        <v>32.677193882335999</v>
      </c>
      <c r="G2430" s="20">
        <v>29.288208813357102</v>
      </c>
      <c r="H2430" s="20">
        <v>30.684575014975199</v>
      </c>
      <c r="I2430" s="20">
        <v>29.104327291774499</v>
      </c>
      <c r="J2430" s="20">
        <v>28.130742409843499</v>
      </c>
      <c r="K2430" s="20">
        <v>30.558113173031899</v>
      </c>
      <c r="L2430" s="20">
        <v>28.5723417917666</v>
      </c>
      <c r="M2430" s="51">
        <v>28.9145546508955</v>
      </c>
    </row>
    <row r="2431" spans="1:13" x14ac:dyDescent="0.35">
      <c r="A2431" s="19" t="str">
        <f>B2178&amp;C2410&amp;D2431</f>
        <v>DISTRIBUCION VOLUMEN X CRITERIO (kg ó litros)Carnes Transform.IngDE 50 A 59 AÑOS</v>
      </c>
      <c r="B2431" s="19">
        <v>0</v>
      </c>
      <c r="C2431" s="19">
        <v>0</v>
      </c>
      <c r="D2431" s="19" t="s">
        <v>43</v>
      </c>
      <c r="E2431" s="20">
        <v>25.425274124116001</v>
      </c>
      <c r="F2431" s="20">
        <v>24.2207080565754</v>
      </c>
      <c r="G2431" s="20">
        <v>26.265880980689399</v>
      </c>
      <c r="H2431" s="20">
        <v>23.762972358477299</v>
      </c>
      <c r="I2431" s="20">
        <v>26.696494028768701</v>
      </c>
      <c r="J2431" s="20">
        <v>27.352418538431301</v>
      </c>
      <c r="K2431" s="20">
        <v>27.481225610884099</v>
      </c>
      <c r="L2431" s="20">
        <v>26.632814132441599</v>
      </c>
      <c r="M2431" s="51">
        <v>25.195089837288201</v>
      </c>
    </row>
    <row r="2432" spans="1:13" x14ac:dyDescent="0.35">
      <c r="A2432" s="19" t="str">
        <f>B2178&amp;C2410&amp;D2432</f>
        <v>DISTRIBUCION VOLUMEN X CRITERIO (kg ó litros)Carnes Transform.IngDE 60 A 75 AÑOS</v>
      </c>
      <c r="B2432" s="19">
        <v>0</v>
      </c>
      <c r="C2432" s="19">
        <v>0</v>
      </c>
      <c r="D2432" s="19" t="s">
        <v>44</v>
      </c>
      <c r="E2432" s="20">
        <v>24.633508404395201</v>
      </c>
      <c r="F2432" s="20">
        <v>21.756639872247799</v>
      </c>
      <c r="G2432" s="20">
        <v>24.072228600391998</v>
      </c>
      <c r="H2432" s="20">
        <v>24.6651278881249</v>
      </c>
      <c r="I2432" s="20">
        <v>23.349396045117999</v>
      </c>
      <c r="J2432" s="20">
        <v>23.342987037088601</v>
      </c>
      <c r="K2432" s="20">
        <v>22.7189799358625</v>
      </c>
      <c r="L2432" s="20">
        <v>27.9990766244002</v>
      </c>
      <c r="M2432" s="51">
        <v>28.361297950532801</v>
      </c>
    </row>
    <row r="2433" spans="1:13" x14ac:dyDescent="0.35">
      <c r="A2433" s="19" t="str">
        <f>B2178&amp;C2410&amp;D2433</f>
        <v>DISTRIBUCION VOLUMEN X CRITERIO (kg ó litros)Carnes Transform.IngNIVEL ALTO</v>
      </c>
      <c r="B2433" s="19">
        <v>0</v>
      </c>
      <c r="C2433" s="19">
        <v>0</v>
      </c>
      <c r="D2433" s="19" t="s">
        <v>256</v>
      </c>
      <c r="E2433" s="20">
        <v>26.961064068629401</v>
      </c>
      <c r="F2433" s="20">
        <v>27.592965227761599</v>
      </c>
      <c r="G2433" s="20">
        <v>24.454483025787798</v>
      </c>
      <c r="H2433" s="20">
        <v>28.1085448093766</v>
      </c>
      <c r="I2433" s="20">
        <v>24.308295011562301</v>
      </c>
      <c r="J2433" s="20">
        <v>26.113281144540998</v>
      </c>
      <c r="K2433" s="20">
        <v>26.628676800402499</v>
      </c>
      <c r="L2433" s="20">
        <v>23.737212573165198</v>
      </c>
      <c r="M2433" s="51">
        <v>27.395499195737699</v>
      </c>
    </row>
    <row r="2434" spans="1:13" x14ac:dyDescent="0.35">
      <c r="A2434" s="19" t="str">
        <f>B2178&amp;C2410&amp;D2434</f>
        <v>DISTRIBUCION VOLUMEN X CRITERIO (kg ó litros)Carnes Transform.IngNIVEL MEDIO ALTO</v>
      </c>
      <c r="B2434" s="19">
        <v>0</v>
      </c>
      <c r="C2434" s="19">
        <v>0</v>
      </c>
      <c r="D2434" s="19" t="s">
        <v>257</v>
      </c>
      <c r="E2434" s="20">
        <v>14.5419764868341</v>
      </c>
      <c r="F2434" s="20">
        <v>15.1805483088486</v>
      </c>
      <c r="G2434" s="20">
        <v>15.2906350323123</v>
      </c>
      <c r="H2434" s="20">
        <v>13.756905648985599</v>
      </c>
      <c r="I2434" s="20">
        <v>12.120774162589001</v>
      </c>
      <c r="J2434" s="20">
        <v>12.641238367816999</v>
      </c>
      <c r="K2434" s="20">
        <v>12.412783830559301</v>
      </c>
      <c r="L2434" s="20">
        <v>16.6137192407705</v>
      </c>
      <c r="M2434" s="51">
        <v>15.488356435907299</v>
      </c>
    </row>
    <row r="2435" spans="1:13" x14ac:dyDescent="0.35">
      <c r="A2435" s="19" t="str">
        <f>B2178&amp;C2410&amp;D2435</f>
        <v>DISTRIBUCION VOLUMEN X CRITERIO (kg ó litros)Carnes Transform.IngNIVEL MEDIO</v>
      </c>
      <c r="B2435" s="19">
        <v>0</v>
      </c>
      <c r="C2435" s="19">
        <v>0</v>
      </c>
      <c r="D2435" s="19" t="s">
        <v>258</v>
      </c>
      <c r="E2435" s="20">
        <v>23.6791525288915</v>
      </c>
      <c r="F2435" s="20">
        <v>28.242187977315901</v>
      </c>
      <c r="G2435" s="20">
        <v>29.210029457817999</v>
      </c>
      <c r="H2435" s="20">
        <v>27.8273471013433</v>
      </c>
      <c r="I2435" s="20">
        <v>28.313781533302802</v>
      </c>
      <c r="J2435" s="20">
        <v>29.160386339543798</v>
      </c>
      <c r="K2435" s="20">
        <v>27.380969045933401</v>
      </c>
      <c r="L2435" s="20">
        <v>25.829505121564601</v>
      </c>
      <c r="M2435" s="51">
        <v>25.7563956474328</v>
      </c>
    </row>
    <row r="2436" spans="1:13" x14ac:dyDescent="0.35">
      <c r="A2436" s="19" t="str">
        <f>B2178&amp;C2410&amp;D2436</f>
        <v>DISTRIBUCION VOLUMEN X CRITERIO (kg ó litros)Carnes Transform.IngNIVEL MEDIO BAJO</v>
      </c>
      <c r="B2436" s="19">
        <v>0</v>
      </c>
      <c r="C2436" s="19">
        <v>0</v>
      </c>
      <c r="D2436" s="19" t="s">
        <v>259</v>
      </c>
      <c r="E2436" s="20">
        <v>15.5397220612561</v>
      </c>
      <c r="F2436" s="20">
        <v>12.721588023200299</v>
      </c>
      <c r="G2436" s="20">
        <v>13.657668618819899</v>
      </c>
      <c r="H2436" s="20">
        <v>11.366519478173</v>
      </c>
      <c r="I2436" s="20">
        <v>15.0609286487771</v>
      </c>
      <c r="J2436" s="20">
        <v>13.798823095284201</v>
      </c>
      <c r="K2436" s="20">
        <v>14.908056282199199</v>
      </c>
      <c r="L2436" s="20">
        <v>14.4048328988129</v>
      </c>
      <c r="M2436" s="51">
        <v>14.4399711348288</v>
      </c>
    </row>
    <row r="2437" spans="1:13" x14ac:dyDescent="0.35">
      <c r="A2437" s="19" t="str">
        <f>B2178&amp;C2410&amp;D2437</f>
        <v>DISTRIBUCION VOLUMEN X CRITERIO (kg ó litros)Carnes Transform.IngHOMBRE</v>
      </c>
      <c r="B2437" s="19">
        <v>0</v>
      </c>
      <c r="C2437" s="19">
        <v>0</v>
      </c>
      <c r="D2437" s="19" t="s">
        <v>21</v>
      </c>
      <c r="E2437" s="20">
        <v>47.353846677289297</v>
      </c>
      <c r="F2437" s="20">
        <v>45.442176205134601</v>
      </c>
      <c r="G2437" s="20">
        <v>46.854271653799401</v>
      </c>
      <c r="H2437" s="20">
        <v>48.672445200094501</v>
      </c>
      <c r="I2437" s="20">
        <v>44.705731174787601</v>
      </c>
      <c r="J2437" s="20">
        <v>46.0837810948914</v>
      </c>
      <c r="K2437" s="20">
        <v>48.651287653560097</v>
      </c>
      <c r="L2437" s="20">
        <v>50.350839918991802</v>
      </c>
      <c r="M2437" s="51">
        <v>49.2376895111477</v>
      </c>
    </row>
    <row r="2438" spans="1:13" x14ac:dyDescent="0.35">
      <c r="A2438" s="19" t="str">
        <f>B2178&amp;C2410&amp;D2438</f>
        <v>DISTRIBUCION VOLUMEN X CRITERIO (kg ó litros)Carnes Transform.IngMUJER</v>
      </c>
      <c r="B2438" s="19">
        <v>0</v>
      </c>
      <c r="C2438" s="19">
        <v>0</v>
      </c>
      <c r="D2438" s="19" t="s">
        <v>22</v>
      </c>
      <c r="E2438" s="20">
        <v>52.646156108238202</v>
      </c>
      <c r="F2438" s="20">
        <v>54.557818841455699</v>
      </c>
      <c r="G2438" s="20">
        <v>53.145723830270597</v>
      </c>
      <c r="H2438" s="20">
        <v>51.327552984530897</v>
      </c>
      <c r="I2438" s="20">
        <v>55.2942714980597</v>
      </c>
      <c r="J2438" s="20">
        <v>53.9162173236504</v>
      </c>
      <c r="K2438" s="20">
        <v>51.348704785827699</v>
      </c>
      <c r="L2438" s="20">
        <v>49.649162681405599</v>
      </c>
      <c r="M2438" s="51">
        <v>50.762305928927198</v>
      </c>
    </row>
    <row r="2439" spans="1:13" x14ac:dyDescent="0.35">
      <c r="A2439" s="19" t="str">
        <f>B2178&amp;C2439&amp;D2439</f>
        <v>DISTRIBUCION VOLUMEN X CRITERIO (kg ó litros)Jamón Curado Ing.T.ESPAÑA</v>
      </c>
      <c r="B2439" s="19">
        <v>0</v>
      </c>
      <c r="C2439" s="19" t="s">
        <v>133</v>
      </c>
      <c r="D2439" s="19" t="s">
        <v>36</v>
      </c>
      <c r="E2439" s="20">
        <v>100</v>
      </c>
      <c r="F2439" s="20">
        <v>100</v>
      </c>
      <c r="G2439" s="20">
        <v>100</v>
      </c>
      <c r="H2439" s="20">
        <v>100</v>
      </c>
      <c r="I2439" s="20">
        <v>100</v>
      </c>
      <c r="J2439" s="20">
        <v>100</v>
      </c>
      <c r="K2439" s="20">
        <v>100</v>
      </c>
      <c r="L2439" s="20">
        <v>100</v>
      </c>
      <c r="M2439" s="51">
        <v>100</v>
      </c>
    </row>
    <row r="2440" spans="1:13" x14ac:dyDescent="0.35">
      <c r="A2440" s="19" t="str">
        <f>B2178&amp;C2439&amp;D2440</f>
        <v>DISTRIBUCION VOLUMEN X CRITERIO (kg ó litros)Jamón Curado Ing.BCN AM</v>
      </c>
      <c r="B2440" s="19">
        <v>0</v>
      </c>
      <c r="C2440" s="19">
        <v>0</v>
      </c>
      <c r="D2440" s="19" t="s">
        <v>1</v>
      </c>
      <c r="E2440" s="20">
        <v>11.2712424328677</v>
      </c>
      <c r="F2440" s="20">
        <v>12.3223390862447</v>
      </c>
      <c r="G2440" s="20">
        <v>10.584472593398999</v>
      </c>
      <c r="H2440" s="20">
        <v>10.0934966382551</v>
      </c>
      <c r="I2440" s="20">
        <v>10.3942377418817</v>
      </c>
      <c r="J2440" s="20">
        <v>12.122731587328699</v>
      </c>
      <c r="K2440" s="20">
        <v>9.9544669005686206</v>
      </c>
      <c r="L2440" s="20">
        <v>13.155160805851899</v>
      </c>
      <c r="M2440" s="51">
        <v>11.163123995117299</v>
      </c>
    </row>
    <row r="2441" spans="1:13" x14ac:dyDescent="0.35">
      <c r="A2441" s="19" t="str">
        <f>B2178&amp;C2439&amp;D2441</f>
        <v>DISTRIBUCION VOLUMEN X CRITERIO (kg ó litros)Jamón Curado Ing.REST.CAT ARAGON</v>
      </c>
      <c r="B2441" s="19">
        <v>0</v>
      </c>
      <c r="C2441" s="19">
        <v>0</v>
      </c>
      <c r="D2441" s="19" t="s">
        <v>2</v>
      </c>
      <c r="E2441" s="20">
        <v>9.4676968660533891</v>
      </c>
      <c r="F2441" s="20">
        <v>8.9940433866696701</v>
      </c>
      <c r="G2441" s="20">
        <v>8.2609478790996693</v>
      </c>
      <c r="H2441" s="20">
        <v>13.2017623352189</v>
      </c>
      <c r="I2441" s="20">
        <v>10.936142703110599</v>
      </c>
      <c r="J2441" s="20">
        <v>8.7383528558518702</v>
      </c>
      <c r="K2441" s="20">
        <v>6.8561017260393999</v>
      </c>
      <c r="L2441" s="20">
        <v>9.3494036012697208</v>
      </c>
      <c r="M2441" s="51">
        <v>12.157041689507601</v>
      </c>
    </row>
    <row r="2442" spans="1:13" x14ac:dyDescent="0.35">
      <c r="A2442" s="19" t="str">
        <f>B2178&amp;C2439&amp;D2442</f>
        <v>DISTRIBUCION VOLUMEN X CRITERIO (kg ó litros)Jamón Curado Ing.LEVANTE</v>
      </c>
      <c r="B2442" s="19">
        <v>0</v>
      </c>
      <c r="C2442" s="19">
        <v>0</v>
      </c>
      <c r="D2442" s="19" t="s">
        <v>3</v>
      </c>
      <c r="E2442" s="20">
        <v>15.0772823109005</v>
      </c>
      <c r="F2442" s="20">
        <v>14.088264291052299</v>
      </c>
      <c r="G2442" s="20">
        <v>14.4810955956291</v>
      </c>
      <c r="H2442" s="20">
        <v>8.89031541682205</v>
      </c>
      <c r="I2442" s="20">
        <v>12.9210391789252</v>
      </c>
      <c r="J2442" s="20">
        <v>13.679521570267701</v>
      </c>
      <c r="K2442" s="20">
        <v>13.660856251537799</v>
      </c>
      <c r="L2442" s="20">
        <v>13.1375081134744</v>
      </c>
      <c r="M2442" s="51">
        <v>12.7771279036539</v>
      </c>
    </row>
    <row r="2443" spans="1:13" x14ac:dyDescent="0.35">
      <c r="A2443" s="19" t="str">
        <f>B2178&amp;C2439&amp;D2443</f>
        <v>DISTRIBUCION VOLUMEN X CRITERIO (kg ó litros)Jamón Curado Ing.ANDALUCIA</v>
      </c>
      <c r="B2443" s="19">
        <v>0</v>
      </c>
      <c r="C2443" s="19">
        <v>0</v>
      </c>
      <c r="D2443" s="19" t="s">
        <v>4</v>
      </c>
      <c r="E2443" s="20">
        <v>22.3588637911981</v>
      </c>
      <c r="F2443" s="20">
        <v>20.7744170651894</v>
      </c>
      <c r="G2443" s="20">
        <v>28.663135406615702</v>
      </c>
      <c r="H2443" s="20">
        <v>21.993759999089399</v>
      </c>
      <c r="I2443" s="20">
        <v>24.5429976469301</v>
      </c>
      <c r="J2443" s="20">
        <v>24.169703111838</v>
      </c>
      <c r="K2443" s="20">
        <v>30.4428467303097</v>
      </c>
      <c r="L2443" s="20">
        <v>23.4541580051979</v>
      </c>
      <c r="M2443" s="51">
        <v>27.801791427658401</v>
      </c>
    </row>
    <row r="2444" spans="1:13" x14ac:dyDescent="0.35">
      <c r="A2444" s="19" t="str">
        <f>B2178&amp;C2439&amp;D2444</f>
        <v>DISTRIBUCION VOLUMEN X CRITERIO (kg ó litros)Jamón Curado Ing.MDD AM</v>
      </c>
      <c r="B2444" s="19">
        <v>0</v>
      </c>
      <c r="C2444" s="19">
        <v>0</v>
      </c>
      <c r="D2444" s="19" t="s">
        <v>5</v>
      </c>
      <c r="E2444" s="20">
        <v>17.340387657390099</v>
      </c>
      <c r="F2444" s="20">
        <v>20.0527121178337</v>
      </c>
      <c r="G2444" s="20">
        <v>11.485126124152099</v>
      </c>
      <c r="H2444" s="20">
        <v>20.479897259065201</v>
      </c>
      <c r="I2444" s="20">
        <v>13.8177175855177</v>
      </c>
      <c r="J2444" s="20">
        <v>15.2289429834</v>
      </c>
      <c r="K2444" s="20">
        <v>14.0791358871795</v>
      </c>
      <c r="L2444" s="20">
        <v>16.821894662347901</v>
      </c>
      <c r="M2444" s="51">
        <v>14.917762239206001</v>
      </c>
    </row>
    <row r="2445" spans="1:13" x14ac:dyDescent="0.35">
      <c r="A2445" s="19" t="str">
        <f>B2178&amp;C2439&amp;D2445</f>
        <v>DISTRIBUCION VOLUMEN X CRITERIO (kg ó litros)Jamón Curado Ing.RTO CENTRO</v>
      </c>
      <c r="B2445" s="19">
        <v>0</v>
      </c>
      <c r="C2445" s="19">
        <v>0</v>
      </c>
      <c r="D2445" s="19" t="s">
        <v>6</v>
      </c>
      <c r="E2445" s="20">
        <v>10.488208246951199</v>
      </c>
      <c r="F2445" s="20">
        <v>7.9522747355331802</v>
      </c>
      <c r="G2445" s="20">
        <v>13.4159896448457</v>
      </c>
      <c r="H2445" s="20">
        <v>10.9659185422086</v>
      </c>
      <c r="I2445" s="20">
        <v>8.8363305328505994</v>
      </c>
      <c r="J2445" s="20">
        <v>11.4836220598823</v>
      </c>
      <c r="K2445" s="20">
        <v>11.6680562339864</v>
      </c>
      <c r="L2445" s="20">
        <v>10.4599102067586</v>
      </c>
      <c r="M2445" s="51">
        <v>7.8088614931784903</v>
      </c>
    </row>
    <row r="2446" spans="1:13" x14ac:dyDescent="0.35">
      <c r="A2446" s="19" t="str">
        <f>B2178&amp;C2439&amp;D2446</f>
        <v>DISTRIBUCION VOLUMEN X CRITERIO (kg ó litros)Jamón Curado Ing.NORTE-CENTRO</v>
      </c>
      <c r="B2446" s="19">
        <v>0</v>
      </c>
      <c r="C2446" s="19">
        <v>0</v>
      </c>
      <c r="D2446" s="19" t="s">
        <v>7</v>
      </c>
      <c r="E2446" s="20">
        <v>8.5691562931872394</v>
      </c>
      <c r="F2446" s="20">
        <v>9.5686667659454105</v>
      </c>
      <c r="G2446" s="20">
        <v>8.2065279710120294</v>
      </c>
      <c r="H2446" s="20">
        <v>9.8129271515530707</v>
      </c>
      <c r="I2446" s="20">
        <v>11.646345393527699</v>
      </c>
      <c r="J2446" s="20">
        <v>8.5107598788792593</v>
      </c>
      <c r="K2446" s="20">
        <v>8.5341637181389505</v>
      </c>
      <c r="L2446" s="20">
        <v>10.138120771398301</v>
      </c>
      <c r="M2446" s="51">
        <v>6.8602805443336701</v>
      </c>
    </row>
    <row r="2447" spans="1:13" x14ac:dyDescent="0.35">
      <c r="A2447" s="19" t="str">
        <f>B2178&amp;C2439&amp;D2447</f>
        <v>DISTRIBUCION VOLUMEN X CRITERIO (kg ó litros)Jamón Curado Ing.NOROESTE</v>
      </c>
      <c r="B2447" s="19">
        <v>0</v>
      </c>
      <c r="C2447" s="19">
        <v>0</v>
      </c>
      <c r="D2447" s="19" t="s">
        <v>8</v>
      </c>
      <c r="E2447" s="20">
        <v>5.4271706148627104</v>
      </c>
      <c r="F2447" s="20">
        <v>6.2472807072082102</v>
      </c>
      <c r="G2447" s="20">
        <v>4.9027090583522703</v>
      </c>
      <c r="H2447" s="20">
        <v>4.5619198038903797</v>
      </c>
      <c r="I2447" s="20">
        <v>6.9051826934070002</v>
      </c>
      <c r="J2447" s="20">
        <v>6.0663579173104196</v>
      </c>
      <c r="K2447" s="20">
        <v>4.8043764121123296</v>
      </c>
      <c r="L2447" s="20">
        <v>3.4838440340385599</v>
      </c>
      <c r="M2447" s="51">
        <v>6.5140072734699901</v>
      </c>
    </row>
    <row r="2448" spans="1:13" x14ac:dyDescent="0.35">
      <c r="A2448" s="19" t="str">
        <f>B2178&amp;C2439&amp;D2448</f>
        <v>DISTRIBUCION VOLUMEN X CRITERIO (kg ó litros)Jamón Curado Ing.&lt;2MIL</v>
      </c>
      <c r="B2448" s="19">
        <v>0</v>
      </c>
      <c r="C2448" s="19">
        <v>0</v>
      </c>
      <c r="D2448" s="19" t="s">
        <v>9</v>
      </c>
      <c r="E2448" s="20">
        <v>3.1928372359691601</v>
      </c>
      <c r="F2448" s="20">
        <v>2.0491716573298699</v>
      </c>
      <c r="G2448" s="20">
        <v>7.6247114680655201</v>
      </c>
      <c r="H2448" s="20">
        <v>5.2862478268208903</v>
      </c>
      <c r="I2448" s="20">
        <v>5.2629401871680503</v>
      </c>
      <c r="J2448" s="20">
        <v>5.8360687081954898</v>
      </c>
      <c r="K2448" s="20">
        <v>5.7362213290274999</v>
      </c>
      <c r="L2448" s="20">
        <v>5.0833205160318604</v>
      </c>
      <c r="M2448" s="51">
        <v>5.1597479677615903</v>
      </c>
    </row>
    <row r="2449" spans="1:13" x14ac:dyDescent="0.35">
      <c r="A2449" s="19" t="str">
        <f>B2178&amp;C2439&amp;D2449</f>
        <v>DISTRIBUCION VOLUMEN X CRITERIO (kg ó litros)Jamón Curado Ing.2-5MIL</v>
      </c>
      <c r="B2449" s="19">
        <v>0</v>
      </c>
      <c r="C2449" s="19">
        <v>0</v>
      </c>
      <c r="D2449" s="19" t="s">
        <v>10</v>
      </c>
      <c r="E2449" s="20">
        <v>5.9145344810076201</v>
      </c>
      <c r="F2449" s="20">
        <v>5.3959617777723503</v>
      </c>
      <c r="G2449" s="20">
        <v>3.6396180254301398</v>
      </c>
      <c r="H2449" s="20">
        <v>3.2185126551187202</v>
      </c>
      <c r="I2449" s="20">
        <v>7.6911281238666103</v>
      </c>
      <c r="J2449" s="20">
        <v>3.33523530595882</v>
      </c>
      <c r="K2449" s="20">
        <v>4.5947202902198496</v>
      </c>
      <c r="L2449" s="20">
        <v>3.7843237695915799</v>
      </c>
      <c r="M2449" s="51">
        <v>3.5037041544864298</v>
      </c>
    </row>
    <row r="2450" spans="1:13" x14ac:dyDescent="0.35">
      <c r="A2450" s="19" t="str">
        <f>B2178&amp;C2439&amp;D2450</f>
        <v>DISTRIBUCION VOLUMEN X CRITERIO (kg ó litros)Jamón Curado Ing.5-10MIL</v>
      </c>
      <c r="B2450" s="19">
        <v>0</v>
      </c>
      <c r="C2450" s="19">
        <v>0</v>
      </c>
      <c r="D2450" s="19" t="s">
        <v>11</v>
      </c>
      <c r="E2450" s="20">
        <v>8.9505129668702708</v>
      </c>
      <c r="F2450" s="20">
        <v>9.6095963737450596</v>
      </c>
      <c r="G2450" s="20">
        <v>9.5476150228637504</v>
      </c>
      <c r="H2450" s="20">
        <v>7.2376231210985598</v>
      </c>
      <c r="I2450" s="20">
        <v>7.1875178766812802</v>
      </c>
      <c r="J2450" s="20">
        <v>7.9475691891506699</v>
      </c>
      <c r="K2450" s="20">
        <v>5.9494328283400097</v>
      </c>
      <c r="L2450" s="20">
        <v>9.1215116226522799</v>
      </c>
      <c r="M2450" s="51">
        <v>6.6211776922311101</v>
      </c>
    </row>
    <row r="2451" spans="1:13" x14ac:dyDescent="0.35">
      <c r="A2451" s="19" t="str">
        <f>B2178&amp;C2439&amp;D2451</f>
        <v>DISTRIBUCION VOLUMEN X CRITERIO (kg ó litros)Jamón Curado Ing.10-30MIL</v>
      </c>
      <c r="B2451" s="19">
        <v>0</v>
      </c>
      <c r="C2451" s="19">
        <v>0</v>
      </c>
      <c r="D2451" s="19" t="s">
        <v>12</v>
      </c>
      <c r="E2451" s="20">
        <v>19.133028954239101</v>
      </c>
      <c r="F2451" s="20">
        <v>15.0605417686993</v>
      </c>
      <c r="G2451" s="20">
        <v>18.660330357404899</v>
      </c>
      <c r="H2451" s="20">
        <v>13.908587677131999</v>
      </c>
      <c r="I2451" s="20">
        <v>15.6971179979453</v>
      </c>
      <c r="J2451" s="20">
        <v>17.139556881790099</v>
      </c>
      <c r="K2451" s="20">
        <v>21.554030933092999</v>
      </c>
      <c r="L2451" s="20">
        <v>16.227958907054099</v>
      </c>
      <c r="M2451" s="51">
        <v>16.742171212335901</v>
      </c>
    </row>
    <row r="2452" spans="1:13" x14ac:dyDescent="0.35">
      <c r="A2452" s="19" t="str">
        <f>B2178&amp;C2439&amp;D2452</f>
        <v>DISTRIBUCION VOLUMEN X CRITERIO (kg ó litros)Jamón Curado Ing.30-100MIL</v>
      </c>
      <c r="B2452" s="19">
        <v>0</v>
      </c>
      <c r="C2452" s="19">
        <v>0</v>
      </c>
      <c r="D2452" s="19" t="s">
        <v>13</v>
      </c>
      <c r="E2452" s="20">
        <v>21.8894223247014</v>
      </c>
      <c r="F2452" s="20">
        <v>24.292289545519498</v>
      </c>
      <c r="G2452" s="20">
        <v>22.902684598074</v>
      </c>
      <c r="H2452" s="20">
        <v>23.274352212563599</v>
      </c>
      <c r="I2452" s="20">
        <v>23.365484819367499</v>
      </c>
      <c r="J2452" s="20">
        <v>28.479133714982598</v>
      </c>
      <c r="K2452" s="20">
        <v>22.018282106223602</v>
      </c>
      <c r="L2452" s="20">
        <v>18.8434659549978</v>
      </c>
      <c r="M2452" s="51">
        <v>26.681061551496899</v>
      </c>
    </row>
    <row r="2453" spans="1:13" x14ac:dyDescent="0.35">
      <c r="A2453" s="19" t="str">
        <f>B2178&amp;C2439&amp;D2453</f>
        <v>DISTRIBUCION VOLUMEN X CRITERIO (kg ó litros)Jamón Curado Ing.100-200MIL</v>
      </c>
      <c r="B2453" s="19">
        <v>0</v>
      </c>
      <c r="C2453" s="19">
        <v>0</v>
      </c>
      <c r="D2453" s="19" t="s">
        <v>14</v>
      </c>
      <c r="E2453" s="20">
        <v>10.7751631454865</v>
      </c>
      <c r="F2453" s="20">
        <v>8.3459115913888802</v>
      </c>
      <c r="G2453" s="20">
        <v>10.906256388118701</v>
      </c>
      <c r="H2453" s="20">
        <v>10.642791875769801</v>
      </c>
      <c r="I2453" s="20">
        <v>10.449060643433199</v>
      </c>
      <c r="J2453" s="20">
        <v>10.162382541189</v>
      </c>
      <c r="K2453" s="20">
        <v>10.6388607186251</v>
      </c>
      <c r="L2453" s="20">
        <v>10.5718755611296</v>
      </c>
      <c r="M2453" s="51">
        <v>13.2776002576643</v>
      </c>
    </row>
    <row r="2454" spans="1:13" x14ac:dyDescent="0.35">
      <c r="A2454" s="19" t="str">
        <f>B2178&amp;C2439&amp;D2454</f>
        <v>DISTRIBUCION VOLUMEN X CRITERIO (kg ó litros)Jamón Curado Ing.200-500MIL</v>
      </c>
      <c r="B2454" s="19">
        <v>0</v>
      </c>
      <c r="C2454" s="19">
        <v>0</v>
      </c>
      <c r="D2454" s="19" t="s">
        <v>15</v>
      </c>
      <c r="E2454" s="20">
        <v>10.337331625988501</v>
      </c>
      <c r="F2454" s="20">
        <v>12.7988529199027</v>
      </c>
      <c r="G2454" s="20">
        <v>10.8951174778202</v>
      </c>
      <c r="H2454" s="20">
        <v>13.7716557708147</v>
      </c>
      <c r="I2454" s="20">
        <v>13.4344926406028</v>
      </c>
      <c r="J2454" s="20">
        <v>12.050137965641801</v>
      </c>
      <c r="K2454" s="20">
        <v>10.7828723029012</v>
      </c>
      <c r="L2454" s="20">
        <v>10.190861967182901</v>
      </c>
      <c r="M2454" s="51">
        <v>10.6412571775224</v>
      </c>
    </row>
    <row r="2455" spans="1:13" x14ac:dyDescent="0.35">
      <c r="A2455" s="19" t="str">
        <f>B2178&amp;C2439&amp;D2455</f>
        <v>DISTRIBUCION VOLUMEN X CRITERIO (kg ó litros)Jamón Curado Ing.&gt;500MIL</v>
      </c>
      <c r="B2455" s="19">
        <v>0</v>
      </c>
      <c r="C2455" s="19">
        <v>0</v>
      </c>
      <c r="D2455" s="19" t="s">
        <v>16</v>
      </c>
      <c r="E2455" s="20">
        <v>19.807171508139501</v>
      </c>
      <c r="F2455" s="20">
        <v>22.4476749767942</v>
      </c>
      <c r="G2455" s="20">
        <v>15.823668823547299</v>
      </c>
      <c r="H2455" s="20">
        <v>22.6602233526263</v>
      </c>
      <c r="I2455" s="20">
        <v>16.912254108184701</v>
      </c>
      <c r="J2455" s="20">
        <v>15.0499160917912</v>
      </c>
      <c r="K2455" s="20">
        <v>18.725585498743602</v>
      </c>
      <c r="L2455" s="20">
        <v>26.176680363392101</v>
      </c>
      <c r="M2455" s="51">
        <v>17.373276789445601</v>
      </c>
    </row>
    <row r="2456" spans="1:13" x14ac:dyDescent="0.35">
      <c r="A2456" s="19" t="str">
        <f>B2178&amp;C2439&amp;D2456</f>
        <v>DISTRIBUCION VOLUMEN X CRITERIO (kg ó litros)Jamón Curado Ing.DE 15 A 19 AÑOS</v>
      </c>
      <c r="B2456" s="19">
        <v>0</v>
      </c>
      <c r="C2456" s="19">
        <v>0</v>
      </c>
      <c r="D2456" s="19" t="s">
        <v>39</v>
      </c>
      <c r="E2456" s="20">
        <v>1.33713175041419</v>
      </c>
      <c r="F2456" s="20">
        <v>3.8360321251203802</v>
      </c>
      <c r="G2456" s="20">
        <v>2.8275712022524502</v>
      </c>
      <c r="H2456" s="20">
        <v>2.5265518116550201</v>
      </c>
      <c r="I2456" s="20">
        <v>3.3452006570284798</v>
      </c>
      <c r="J2456" s="20">
        <v>1.3607159034877001</v>
      </c>
      <c r="K2456" s="20" t="s">
        <v>282</v>
      </c>
      <c r="L2456" s="20">
        <v>1.94494672372803</v>
      </c>
      <c r="M2456" s="51" t="s">
        <v>282</v>
      </c>
    </row>
    <row r="2457" spans="1:13" x14ac:dyDescent="0.35">
      <c r="A2457" s="19" t="str">
        <f>B2178&amp;C2439&amp;D2457</f>
        <v>DISTRIBUCION VOLUMEN X CRITERIO (kg ó litros)Jamón Curado Ing.DE 20 A 24 AÑOS</v>
      </c>
      <c r="B2457" s="19">
        <v>0</v>
      </c>
      <c r="C2457" s="19">
        <v>0</v>
      </c>
      <c r="D2457" s="19" t="s">
        <v>40</v>
      </c>
      <c r="E2457" s="20">
        <v>2.1828358684653102</v>
      </c>
      <c r="F2457" s="20">
        <v>2.0751994519383898</v>
      </c>
      <c r="G2457" s="20">
        <v>2.28825350201735</v>
      </c>
      <c r="H2457" s="20">
        <v>0.40417368201668502</v>
      </c>
      <c r="I2457" s="20">
        <v>1.0606056993487201</v>
      </c>
      <c r="J2457" s="20">
        <v>0.89585877967772098</v>
      </c>
      <c r="K2457" s="20">
        <v>2.8403967856319201</v>
      </c>
      <c r="L2457" s="20">
        <v>1.54128910052304</v>
      </c>
      <c r="M2457" s="51">
        <v>2.42789963707548</v>
      </c>
    </row>
    <row r="2458" spans="1:13" x14ac:dyDescent="0.35">
      <c r="A2458" s="19" t="str">
        <f>B2178&amp;C2439&amp;D2458</f>
        <v>DISTRIBUCION VOLUMEN X CRITERIO (kg ó litros)Jamón Curado Ing.DE 25 A 34 AÑOS</v>
      </c>
      <c r="B2458" s="19">
        <v>0</v>
      </c>
      <c r="C2458" s="19">
        <v>0</v>
      </c>
      <c r="D2458" s="19" t="s">
        <v>41</v>
      </c>
      <c r="E2458" s="20">
        <v>10.207607065852001</v>
      </c>
      <c r="F2458" s="20">
        <v>9.8096191489139901</v>
      </c>
      <c r="G2458" s="20">
        <v>8.5770418324349595</v>
      </c>
      <c r="H2458" s="20">
        <v>7.9064491122387999</v>
      </c>
      <c r="I2458" s="20">
        <v>7.2067387728795698</v>
      </c>
      <c r="J2458" s="20">
        <v>6.0317661031852801</v>
      </c>
      <c r="K2458" s="20">
        <v>5.5634510457742596</v>
      </c>
      <c r="L2458" s="20">
        <v>5.8112192096493303</v>
      </c>
      <c r="M2458" s="51">
        <v>4.9970987237019298</v>
      </c>
    </row>
    <row r="2459" spans="1:13" x14ac:dyDescent="0.35">
      <c r="A2459" s="19" t="str">
        <f>B2178&amp;C2439&amp;D2459</f>
        <v>DISTRIBUCION VOLUMEN X CRITERIO (kg ó litros)Jamón Curado Ing.DE 35 A 49 AÑOS</v>
      </c>
      <c r="B2459" s="19">
        <v>0</v>
      </c>
      <c r="C2459" s="19">
        <v>0</v>
      </c>
      <c r="D2459" s="19" t="s">
        <v>42</v>
      </c>
      <c r="E2459" s="20">
        <v>24.684486731784801</v>
      </c>
      <c r="F2459" s="20">
        <v>23.395374671980498</v>
      </c>
      <c r="G2459" s="20">
        <v>23.437021970501299</v>
      </c>
      <c r="H2459" s="20">
        <v>21.790148411846499</v>
      </c>
      <c r="I2459" s="20">
        <v>20.7340635041542</v>
      </c>
      <c r="J2459" s="20">
        <v>22.7283247986372</v>
      </c>
      <c r="K2459" s="20">
        <v>24.3398930735713</v>
      </c>
      <c r="L2459" s="20">
        <v>24.576131026853702</v>
      </c>
      <c r="M2459" s="51">
        <v>23.461852343909801</v>
      </c>
    </row>
    <row r="2460" spans="1:13" x14ac:dyDescent="0.35">
      <c r="A2460" s="19" t="str">
        <f>B2178&amp;C2439&amp;D2460</f>
        <v>DISTRIBUCION VOLUMEN X CRITERIO (kg ó litros)Jamón Curado Ing.DE 50 A 59 AÑOS</v>
      </c>
      <c r="B2460" s="19">
        <v>0</v>
      </c>
      <c r="C2460" s="19">
        <v>0</v>
      </c>
      <c r="D2460" s="19" t="s">
        <v>43</v>
      </c>
      <c r="E2460" s="20">
        <v>24.962429832288201</v>
      </c>
      <c r="F2460" s="20">
        <v>26.4618094110774</v>
      </c>
      <c r="G2460" s="20">
        <v>24.9735781997713</v>
      </c>
      <c r="H2460" s="20">
        <v>22.691044939205401</v>
      </c>
      <c r="I2460" s="20">
        <v>31.2572464250979</v>
      </c>
      <c r="J2460" s="20">
        <v>31.014361407466101</v>
      </c>
      <c r="K2460" s="20">
        <v>31.3160690742044</v>
      </c>
      <c r="L2460" s="20">
        <v>26.563502124109899</v>
      </c>
      <c r="M2460" s="51">
        <v>27.8596944285229</v>
      </c>
    </row>
    <row r="2461" spans="1:13" x14ac:dyDescent="0.35">
      <c r="A2461" s="19" t="str">
        <f>B2178&amp;C2439&amp;D2461</f>
        <v>DISTRIBUCION VOLUMEN X CRITERIO (kg ó litros)Jamón Curado Ing.DE 60 A 75 AÑOS</v>
      </c>
      <c r="B2461" s="19">
        <v>0</v>
      </c>
      <c r="C2461" s="19">
        <v>0</v>
      </c>
      <c r="D2461" s="19" t="s">
        <v>44</v>
      </c>
      <c r="E2461" s="20">
        <v>36.625515885584299</v>
      </c>
      <c r="F2461" s="20">
        <v>34.4219612453319</v>
      </c>
      <c r="G2461" s="20">
        <v>37.896532240228503</v>
      </c>
      <c r="H2461" s="20">
        <v>44.681629809346703</v>
      </c>
      <c r="I2461" s="20">
        <v>36.3961392891553</v>
      </c>
      <c r="J2461" s="20">
        <v>37.9689639414635</v>
      </c>
      <c r="K2461" s="20">
        <v>35.940193307637998</v>
      </c>
      <c r="L2461" s="20">
        <v>39.562910424698998</v>
      </c>
      <c r="M2461" s="51">
        <v>41.2534534691994</v>
      </c>
    </row>
    <row r="2462" spans="1:13" x14ac:dyDescent="0.35">
      <c r="A2462" s="19" t="str">
        <f>B2178&amp;C2439&amp;D2462</f>
        <v>DISTRIBUCION VOLUMEN X CRITERIO (kg ó litros)Jamón Curado Ing.NIVEL ALTO</v>
      </c>
      <c r="B2462" s="19">
        <v>0</v>
      </c>
      <c r="C2462" s="19">
        <v>0</v>
      </c>
      <c r="D2462" s="19" t="s">
        <v>256</v>
      </c>
      <c r="E2462" s="20">
        <v>28.590652764293001</v>
      </c>
      <c r="F2462" s="20">
        <v>27.747537630099899</v>
      </c>
      <c r="G2462" s="20">
        <v>23.081066266363699</v>
      </c>
      <c r="H2462" s="20">
        <v>27.930580039703202</v>
      </c>
      <c r="I2462" s="20">
        <v>26.779736306507299</v>
      </c>
      <c r="J2462" s="20">
        <v>29.973024008958301</v>
      </c>
      <c r="K2462" s="20">
        <v>34.370210219175902</v>
      </c>
      <c r="L2462" s="20">
        <v>26.110217860249001</v>
      </c>
      <c r="M2462" s="51">
        <v>28.737619342802699</v>
      </c>
    </row>
    <row r="2463" spans="1:13" x14ac:dyDescent="0.35">
      <c r="A2463" s="19" t="str">
        <f>B2178&amp;C2439&amp;D2463</f>
        <v>DISTRIBUCION VOLUMEN X CRITERIO (kg ó litros)Jamón Curado Ing.NIVEL MEDIO ALTO</v>
      </c>
      <c r="B2463" s="19">
        <v>0</v>
      </c>
      <c r="C2463" s="19">
        <v>0</v>
      </c>
      <c r="D2463" s="19" t="s">
        <v>257</v>
      </c>
      <c r="E2463" s="20">
        <v>13.9972355215227</v>
      </c>
      <c r="F2463" s="20">
        <v>15.9795869852118</v>
      </c>
      <c r="G2463" s="20">
        <v>14.434752131947899</v>
      </c>
      <c r="H2463" s="20">
        <v>13.961370015934101</v>
      </c>
      <c r="I2463" s="20">
        <v>11.950191136713</v>
      </c>
      <c r="J2463" s="20">
        <v>12.568875889208501</v>
      </c>
      <c r="K2463" s="20">
        <v>11.1387416646084</v>
      </c>
      <c r="L2463" s="20">
        <v>11.7961179313264</v>
      </c>
      <c r="M2463" s="51">
        <v>14.2334320983613</v>
      </c>
    </row>
    <row r="2464" spans="1:13" x14ac:dyDescent="0.35">
      <c r="A2464" s="19" t="str">
        <f>B2178&amp;C2439&amp;D2464</f>
        <v>DISTRIBUCION VOLUMEN X CRITERIO (kg ó litros)Jamón Curado Ing.NIVEL MEDIO</v>
      </c>
      <c r="B2464" s="19">
        <v>0</v>
      </c>
      <c r="C2464" s="19">
        <v>0</v>
      </c>
      <c r="D2464" s="19" t="s">
        <v>258</v>
      </c>
      <c r="E2464" s="20">
        <v>24.3455313718264</v>
      </c>
      <c r="F2464" s="20">
        <v>24.598283163938898</v>
      </c>
      <c r="G2464" s="20">
        <v>31.1437811496587</v>
      </c>
      <c r="H2464" s="20">
        <v>25.955185344744901</v>
      </c>
      <c r="I2464" s="20">
        <v>25.263169069259</v>
      </c>
      <c r="J2464" s="20">
        <v>31.751308661811901</v>
      </c>
      <c r="K2464" s="20">
        <v>22.473638591505001</v>
      </c>
      <c r="L2464" s="20">
        <v>30.011793624997601</v>
      </c>
      <c r="M2464" s="51">
        <v>23.2874278000609</v>
      </c>
    </row>
    <row r="2465" spans="1:13" x14ac:dyDescent="0.35">
      <c r="A2465" s="19" t="str">
        <f>B2178&amp;C2439&amp;D2465</f>
        <v>DISTRIBUCION VOLUMEN X CRITERIO (kg ó litros)Jamón Curado Ing.NIVEL MEDIO BAJO</v>
      </c>
      <c r="B2465" s="19">
        <v>0</v>
      </c>
      <c r="C2465" s="19">
        <v>0</v>
      </c>
      <c r="D2465" s="19" t="s">
        <v>259</v>
      </c>
      <c r="E2465" s="20">
        <v>15.718133489763099</v>
      </c>
      <c r="F2465" s="20">
        <v>12.481161871332899</v>
      </c>
      <c r="G2465" s="20">
        <v>12.888613935564599</v>
      </c>
      <c r="H2465" s="20">
        <v>11.662449683763599</v>
      </c>
      <c r="I2465" s="20">
        <v>14.3916804838292</v>
      </c>
      <c r="J2465" s="20">
        <v>10.0218904064279</v>
      </c>
      <c r="K2465" s="20">
        <v>15.083193823967701</v>
      </c>
      <c r="L2465" s="20">
        <v>17.553588860941598</v>
      </c>
      <c r="M2465" s="51">
        <v>17.895620511948501</v>
      </c>
    </row>
    <row r="2466" spans="1:13" x14ac:dyDescent="0.35">
      <c r="A2466" s="19" t="str">
        <f>B2178&amp;C2439&amp;D2466</f>
        <v>DISTRIBUCION VOLUMEN X CRITERIO (kg ó litros)Jamón Curado Ing.HOMBRE</v>
      </c>
      <c r="B2466" s="19">
        <v>0</v>
      </c>
      <c r="C2466" s="19">
        <v>0</v>
      </c>
      <c r="D2466" s="19" t="s">
        <v>21</v>
      </c>
      <c r="E2466" s="20">
        <v>48.205208485178503</v>
      </c>
      <c r="F2466" s="20">
        <v>48.457629857684999</v>
      </c>
      <c r="G2466" s="20">
        <v>48.781120851634</v>
      </c>
      <c r="H2466" s="20">
        <v>57.584829371257399</v>
      </c>
      <c r="I2466" s="20">
        <v>52.559905495249502</v>
      </c>
      <c r="J2466" s="20">
        <v>48.382886999470998</v>
      </c>
      <c r="K2466" s="20">
        <v>52.083097785594198</v>
      </c>
      <c r="L2466" s="20">
        <v>58.8481996853928</v>
      </c>
      <c r="M2466" s="51">
        <v>56.142874121701396</v>
      </c>
    </row>
    <row r="2467" spans="1:13" x14ac:dyDescent="0.35">
      <c r="A2467" s="19" t="str">
        <f>B2178&amp;C2439&amp;D2467</f>
        <v>DISTRIBUCION VOLUMEN X CRITERIO (kg ó litros)Jamón Curado Ing.MUJER</v>
      </c>
      <c r="B2467" s="19">
        <v>0</v>
      </c>
      <c r="C2467" s="19">
        <v>0</v>
      </c>
      <c r="D2467" s="19" t="s">
        <v>22</v>
      </c>
      <c r="E2467" s="20">
        <v>51.7947977547677</v>
      </c>
      <c r="F2467" s="20">
        <v>51.542368902111399</v>
      </c>
      <c r="G2467" s="20">
        <v>51.218886641783101</v>
      </c>
      <c r="H2467" s="20">
        <v>42.415173015453803</v>
      </c>
      <c r="I2467" s="20">
        <v>47.440089563703197</v>
      </c>
      <c r="J2467" s="20">
        <v>51.617109354449902</v>
      </c>
      <c r="K2467" s="20">
        <v>47.916906956911397</v>
      </c>
      <c r="L2467" s="20">
        <v>41.1518017694384</v>
      </c>
      <c r="M2467" s="51">
        <v>43.857124504031098</v>
      </c>
    </row>
    <row r="2468" spans="1:13" x14ac:dyDescent="0.35">
      <c r="A2468" s="19" t="str">
        <f>B2178&amp;C2468&amp;D2468</f>
        <v>DISTRIBUCION VOLUMEN X CRITERIO (kg ó litros)J.Curado Normal IngT.ESPAÑA</v>
      </c>
      <c r="B2468" s="19">
        <v>0</v>
      </c>
      <c r="C2468" s="19" t="s">
        <v>178</v>
      </c>
      <c r="D2468" s="19" t="s">
        <v>36</v>
      </c>
      <c r="E2468" s="20">
        <v>100</v>
      </c>
      <c r="F2468" s="20">
        <v>100</v>
      </c>
      <c r="G2468" s="20">
        <v>100</v>
      </c>
      <c r="H2468" s="20">
        <v>100</v>
      </c>
      <c r="I2468" s="20">
        <v>100</v>
      </c>
      <c r="J2468" s="20">
        <v>100</v>
      </c>
      <c r="K2468" s="20">
        <v>100</v>
      </c>
      <c r="L2468" s="20">
        <v>100</v>
      </c>
      <c r="M2468" s="51">
        <v>100</v>
      </c>
    </row>
    <row r="2469" spans="1:13" x14ac:dyDescent="0.35">
      <c r="A2469" s="19" t="str">
        <f>B2178&amp;C2468&amp;D2469</f>
        <v>DISTRIBUCION VOLUMEN X CRITERIO (kg ó litros)J.Curado Normal IngBCN AM</v>
      </c>
      <c r="B2469" s="19">
        <v>0</v>
      </c>
      <c r="C2469" s="19">
        <v>0</v>
      </c>
      <c r="D2469" s="19" t="s">
        <v>1</v>
      </c>
      <c r="E2469" s="20">
        <v>8.6063306368299308</v>
      </c>
      <c r="F2469" s="20">
        <v>11.218377434681599</v>
      </c>
      <c r="G2469" s="20">
        <v>8.24293955157356</v>
      </c>
      <c r="H2469" s="20">
        <v>8.8931568398399499</v>
      </c>
      <c r="I2469" s="20">
        <v>9.9884229429420905</v>
      </c>
      <c r="J2469" s="20">
        <v>10.5331343925667</v>
      </c>
      <c r="K2469" s="20">
        <v>9.8417686596401204</v>
      </c>
      <c r="L2469" s="20">
        <v>12.334575843695101</v>
      </c>
      <c r="M2469" s="51">
        <v>11.4030361822369</v>
      </c>
    </row>
    <row r="2470" spans="1:13" x14ac:dyDescent="0.35">
      <c r="A2470" s="19" t="str">
        <f>B2178&amp;C2468&amp;D2470</f>
        <v>DISTRIBUCION VOLUMEN X CRITERIO (kg ó litros)J.Curado Normal IngREST.CAT ARAGON</v>
      </c>
      <c r="B2470" s="19">
        <v>0</v>
      </c>
      <c r="C2470" s="19">
        <v>0</v>
      </c>
      <c r="D2470" s="19" t="s">
        <v>2</v>
      </c>
      <c r="E2470" s="20">
        <v>9.2965625851437697</v>
      </c>
      <c r="F2470" s="20">
        <v>8.6224111605499996</v>
      </c>
      <c r="G2470" s="20">
        <v>7.13143674552233</v>
      </c>
      <c r="H2470" s="20">
        <v>13.813811743095201</v>
      </c>
      <c r="I2470" s="20">
        <v>11.201161168188399</v>
      </c>
      <c r="J2470" s="20">
        <v>8.5957392649376008</v>
      </c>
      <c r="K2470" s="20">
        <v>5.9944921333011898</v>
      </c>
      <c r="L2470" s="20">
        <v>7.7271900609877102</v>
      </c>
      <c r="M2470" s="51">
        <v>11.858897554726299</v>
      </c>
    </row>
    <row r="2471" spans="1:13" x14ac:dyDescent="0.35">
      <c r="A2471" s="19" t="str">
        <f>B2178&amp;C2468&amp;D2471</f>
        <v>DISTRIBUCION VOLUMEN X CRITERIO (kg ó litros)J.Curado Normal IngLEVANTE</v>
      </c>
      <c r="B2471" s="19">
        <v>0</v>
      </c>
      <c r="C2471" s="19">
        <v>0</v>
      </c>
      <c r="D2471" s="19" t="s">
        <v>3</v>
      </c>
      <c r="E2471" s="20">
        <v>17.312223092588599</v>
      </c>
      <c r="F2471" s="20">
        <v>13.9427083101699</v>
      </c>
      <c r="G2471" s="20">
        <v>15.440566900587999</v>
      </c>
      <c r="H2471" s="20">
        <v>10.0117975195891</v>
      </c>
      <c r="I2471" s="20">
        <v>13.798616534342401</v>
      </c>
      <c r="J2471" s="20">
        <v>14.713520625686099</v>
      </c>
      <c r="K2471" s="20">
        <v>12.4308498253988</v>
      </c>
      <c r="L2471" s="20">
        <v>11.7906994933658</v>
      </c>
      <c r="M2471" s="51">
        <v>12.3804607261948</v>
      </c>
    </row>
    <row r="2472" spans="1:13" x14ac:dyDescent="0.35">
      <c r="A2472" s="19" t="str">
        <f>B2178&amp;C2468&amp;D2472</f>
        <v>DISTRIBUCION VOLUMEN X CRITERIO (kg ó litros)J.Curado Normal IngANDALUCIA</v>
      </c>
      <c r="B2472" s="19">
        <v>0</v>
      </c>
      <c r="C2472" s="19">
        <v>0</v>
      </c>
      <c r="D2472" s="19" t="s">
        <v>4</v>
      </c>
      <c r="E2472" s="20">
        <v>22.570326840437598</v>
      </c>
      <c r="F2472" s="20">
        <v>20.0177330621589</v>
      </c>
      <c r="G2472" s="20">
        <v>29.934307716075701</v>
      </c>
      <c r="H2472" s="20">
        <v>22.249094921537498</v>
      </c>
      <c r="I2472" s="20">
        <v>22.662851821352302</v>
      </c>
      <c r="J2472" s="20">
        <v>22.663466892304001</v>
      </c>
      <c r="K2472" s="20">
        <v>28.205194698652701</v>
      </c>
      <c r="L2472" s="20">
        <v>23.327526388229899</v>
      </c>
      <c r="M2472" s="51">
        <v>27.075136876374302</v>
      </c>
    </row>
    <row r="2473" spans="1:13" x14ac:dyDescent="0.35">
      <c r="A2473" s="19" t="str">
        <f>B2178&amp;C2468&amp;D2473</f>
        <v>DISTRIBUCION VOLUMEN X CRITERIO (kg ó litros)J.Curado Normal IngMDD AM</v>
      </c>
      <c r="B2473" s="19">
        <v>0</v>
      </c>
      <c r="C2473" s="19">
        <v>0</v>
      </c>
      <c r="D2473" s="19" t="s">
        <v>5</v>
      </c>
      <c r="E2473" s="20">
        <v>17.9299620504163</v>
      </c>
      <c r="F2473" s="20">
        <v>20.5011851646602</v>
      </c>
      <c r="G2473" s="20">
        <v>11.6378086773866</v>
      </c>
      <c r="H2473" s="20">
        <v>20.795477508803</v>
      </c>
      <c r="I2473" s="20">
        <v>15.410712365776901</v>
      </c>
      <c r="J2473" s="20">
        <v>17.696692604039399</v>
      </c>
      <c r="K2473" s="20">
        <v>15.530997678574099</v>
      </c>
      <c r="L2473" s="20">
        <v>18.053816369246501</v>
      </c>
      <c r="M2473" s="51">
        <v>15.824359340153</v>
      </c>
    </row>
    <row r="2474" spans="1:13" x14ac:dyDescent="0.35">
      <c r="A2474" s="19" t="str">
        <f>B2178&amp;C2468&amp;D2474</f>
        <v>DISTRIBUCION VOLUMEN X CRITERIO (kg ó litros)J.Curado Normal IngRTO CENTRO</v>
      </c>
      <c r="B2474" s="19">
        <v>0</v>
      </c>
      <c r="C2474" s="19">
        <v>0</v>
      </c>
      <c r="D2474" s="19" t="s">
        <v>6</v>
      </c>
      <c r="E2474" s="20">
        <v>11.083653886234501</v>
      </c>
      <c r="F2474" s="20">
        <v>8.5037598196929292</v>
      </c>
      <c r="G2474" s="20">
        <v>14.825896425167301</v>
      </c>
      <c r="H2474" s="20">
        <v>9.0629923118598104</v>
      </c>
      <c r="I2474" s="20">
        <v>9.2451749747465009</v>
      </c>
      <c r="J2474" s="20">
        <v>11.5940665733239</v>
      </c>
      <c r="K2474" s="20">
        <v>14.0715368826261</v>
      </c>
      <c r="L2474" s="20">
        <v>12.488502733237601</v>
      </c>
      <c r="M2474" s="51">
        <v>8.5365392654858603</v>
      </c>
    </row>
    <row r="2475" spans="1:13" x14ac:dyDescent="0.35">
      <c r="A2475" s="19" t="str">
        <f>B2178&amp;C2468&amp;D2475</f>
        <v>DISTRIBUCION VOLUMEN X CRITERIO (kg ó litros)J.Curado Normal IngNORTE-CENTRO</v>
      </c>
      <c r="B2475" s="19">
        <v>0</v>
      </c>
      <c r="C2475" s="19">
        <v>0</v>
      </c>
      <c r="D2475" s="19" t="s">
        <v>7</v>
      </c>
      <c r="E2475" s="20">
        <v>7.4752183759625801</v>
      </c>
      <c r="F2475" s="20">
        <v>9.3443546830985103</v>
      </c>
      <c r="G2475" s="20">
        <v>7.4613165601803004</v>
      </c>
      <c r="H2475" s="20">
        <v>9.7994193280749808</v>
      </c>
      <c r="I2475" s="20">
        <v>10.1308445193835</v>
      </c>
      <c r="J2475" s="20">
        <v>8.4379740865025603</v>
      </c>
      <c r="K2475" s="20">
        <v>9.0032428843412902</v>
      </c>
      <c r="L2475" s="20">
        <v>9.7244777262240305</v>
      </c>
      <c r="M2475" s="51">
        <v>5.9834247038299804</v>
      </c>
    </row>
    <row r="2476" spans="1:13" x14ac:dyDescent="0.35">
      <c r="A2476" s="19" t="str">
        <f>B2178&amp;C2468&amp;D2476</f>
        <v>DISTRIBUCION VOLUMEN X CRITERIO (kg ó litros)J.Curado Normal IngNOROESTE</v>
      </c>
      <c r="B2476" s="19">
        <v>0</v>
      </c>
      <c r="C2476" s="19">
        <v>0</v>
      </c>
      <c r="D2476" s="19" t="s">
        <v>8</v>
      </c>
      <c r="E2476" s="20">
        <v>5.72573287933192</v>
      </c>
      <c r="F2476" s="20">
        <v>7.8494667299480998</v>
      </c>
      <c r="G2476" s="20">
        <v>5.3257320371945198</v>
      </c>
      <c r="H2476" s="20">
        <v>5.3742480218222903</v>
      </c>
      <c r="I2476" s="20">
        <v>7.56220574341644</v>
      </c>
      <c r="J2476" s="20">
        <v>5.76539704625573</v>
      </c>
      <c r="K2476" s="20">
        <v>4.9219241329526602</v>
      </c>
      <c r="L2476" s="20">
        <v>4.5532094067394802</v>
      </c>
      <c r="M2476" s="51">
        <v>6.9381371674393097</v>
      </c>
    </row>
    <row r="2477" spans="1:13" x14ac:dyDescent="0.35">
      <c r="A2477" s="19" t="str">
        <f>B2178&amp;C2468&amp;D2477</f>
        <v>DISTRIBUCION VOLUMEN X CRITERIO (kg ó litros)J.Curado Normal Ing&lt;2MIL</v>
      </c>
      <c r="B2477" s="19">
        <v>0</v>
      </c>
      <c r="C2477" s="19">
        <v>0</v>
      </c>
      <c r="D2477" s="19" t="s">
        <v>9</v>
      </c>
      <c r="E2477" s="20">
        <v>3.5901818909431702</v>
      </c>
      <c r="F2477" s="20">
        <v>1.04477742909173</v>
      </c>
      <c r="G2477" s="20">
        <v>8.5575838777671596</v>
      </c>
      <c r="H2477" s="20">
        <v>4.5934891826576703</v>
      </c>
      <c r="I2477" s="20">
        <v>6.2335034675648702</v>
      </c>
      <c r="J2477" s="20">
        <v>5.0630759280834896</v>
      </c>
      <c r="K2477" s="20">
        <v>5.5260080897358801</v>
      </c>
      <c r="L2477" s="20">
        <v>4.9467014954325297</v>
      </c>
      <c r="M2477" s="51">
        <v>5.0972324752861002</v>
      </c>
    </row>
    <row r="2478" spans="1:13" x14ac:dyDescent="0.35">
      <c r="A2478" s="19" t="str">
        <f>B2178&amp;C2468&amp;D2478</f>
        <v>DISTRIBUCION VOLUMEN X CRITERIO (kg ó litros)J.Curado Normal Ing2-5MIL</v>
      </c>
      <c r="B2478" s="19">
        <v>0</v>
      </c>
      <c r="C2478" s="19">
        <v>0</v>
      </c>
      <c r="D2478" s="19" t="s">
        <v>10</v>
      </c>
      <c r="E2478" s="20">
        <v>5.8187185874103102</v>
      </c>
      <c r="F2478" s="20">
        <v>6.42445989078408</v>
      </c>
      <c r="G2478" s="20">
        <v>3.3450706329993101</v>
      </c>
      <c r="H2478" s="20">
        <v>3.2732103570237898</v>
      </c>
      <c r="I2478" s="20">
        <v>8.2306296740620795</v>
      </c>
      <c r="J2478" s="20">
        <v>3.53075731060534</v>
      </c>
      <c r="K2478" s="20">
        <v>5.0215343225132401</v>
      </c>
      <c r="L2478" s="20">
        <v>3.7649543109186898</v>
      </c>
      <c r="M2478" s="51">
        <v>4.0789999707933804</v>
      </c>
    </row>
    <row r="2479" spans="1:13" x14ac:dyDescent="0.35">
      <c r="A2479" s="19" t="str">
        <f>B2178&amp;C2468&amp;D2479</f>
        <v>DISTRIBUCION VOLUMEN X CRITERIO (kg ó litros)J.Curado Normal Ing5-10MIL</v>
      </c>
      <c r="B2479" s="19">
        <v>0</v>
      </c>
      <c r="C2479" s="19">
        <v>0</v>
      </c>
      <c r="D2479" s="19" t="s">
        <v>11</v>
      </c>
      <c r="E2479" s="20">
        <v>9.1457820751415806</v>
      </c>
      <c r="F2479" s="20">
        <v>9.5021412598416894</v>
      </c>
      <c r="G2479" s="20">
        <v>10.192876746249199</v>
      </c>
      <c r="H2479" s="20">
        <v>8.3315623720297207</v>
      </c>
      <c r="I2479" s="20">
        <v>6.2756778729567104</v>
      </c>
      <c r="J2479" s="20">
        <v>9.2837567882363796</v>
      </c>
      <c r="K2479" s="20">
        <v>4.7867136695765096</v>
      </c>
      <c r="L2479" s="20">
        <v>6.22230749209377</v>
      </c>
      <c r="M2479" s="51">
        <v>5.9578775748182604</v>
      </c>
    </row>
    <row r="2480" spans="1:13" x14ac:dyDescent="0.35">
      <c r="A2480" s="19" t="str">
        <f>B2178&amp;C2468&amp;D2480</f>
        <v>DISTRIBUCION VOLUMEN X CRITERIO (kg ó litros)J.Curado Normal Ing10-30MIL</v>
      </c>
      <c r="B2480" s="19">
        <v>0</v>
      </c>
      <c r="C2480" s="19">
        <v>0</v>
      </c>
      <c r="D2480" s="19" t="s">
        <v>12</v>
      </c>
      <c r="E2480" s="20">
        <v>18.8720405941217</v>
      </c>
      <c r="F2480" s="20">
        <v>14.986632256490701</v>
      </c>
      <c r="G2480" s="20">
        <v>18.045116644802501</v>
      </c>
      <c r="H2480" s="20">
        <v>13.948420536420301</v>
      </c>
      <c r="I2480" s="20">
        <v>14.2028363743393</v>
      </c>
      <c r="J2480" s="20">
        <v>16.3149507293782</v>
      </c>
      <c r="K2480" s="20">
        <v>21.185616833363699</v>
      </c>
      <c r="L2480" s="20">
        <v>13.845225570097901</v>
      </c>
      <c r="M2480" s="51">
        <v>14.2037535758293</v>
      </c>
    </row>
    <row r="2481" spans="1:13" x14ac:dyDescent="0.35">
      <c r="A2481" s="19" t="str">
        <f>B2178&amp;C2468&amp;D2481</f>
        <v>DISTRIBUCION VOLUMEN X CRITERIO (kg ó litros)J.Curado Normal Ing30-100MIL</v>
      </c>
      <c r="B2481" s="19">
        <v>0</v>
      </c>
      <c r="C2481" s="19">
        <v>0</v>
      </c>
      <c r="D2481" s="19" t="s">
        <v>13</v>
      </c>
      <c r="E2481" s="20">
        <v>21.529354113410601</v>
      </c>
      <c r="F2481" s="20">
        <v>25.605708238378799</v>
      </c>
      <c r="G2481" s="20">
        <v>23.797195624837499</v>
      </c>
      <c r="H2481" s="20">
        <v>23.172328963479298</v>
      </c>
      <c r="I2481" s="20">
        <v>24.501517284058298</v>
      </c>
      <c r="J2481" s="20">
        <v>31.4957608238219</v>
      </c>
      <c r="K2481" s="20">
        <v>22.7143594532746</v>
      </c>
      <c r="L2481" s="20">
        <v>17.857074953929899</v>
      </c>
      <c r="M2481" s="51">
        <v>28.449123090200999</v>
      </c>
    </row>
    <row r="2482" spans="1:13" x14ac:dyDescent="0.35">
      <c r="A2482" s="19" t="str">
        <f>B2178&amp;C2468&amp;D2482</f>
        <v>DISTRIBUCION VOLUMEN X CRITERIO (kg ó litros)J.Curado Normal Ing100-200MIL</v>
      </c>
      <c r="B2482" s="19">
        <v>0</v>
      </c>
      <c r="C2482" s="19">
        <v>0</v>
      </c>
      <c r="D2482" s="19" t="s">
        <v>14</v>
      </c>
      <c r="E2482" s="20">
        <v>9.6630430557004807</v>
      </c>
      <c r="F2482" s="20">
        <v>6.2590122112181596</v>
      </c>
      <c r="G2482" s="20">
        <v>9.0547032779750793</v>
      </c>
      <c r="H2482" s="20">
        <v>9.6852360397777204</v>
      </c>
      <c r="I2482" s="20">
        <v>9.1263212478856097</v>
      </c>
      <c r="J2482" s="20">
        <v>8.5538585185771794</v>
      </c>
      <c r="K2482" s="20">
        <v>10.5464403319822</v>
      </c>
      <c r="L2482" s="20">
        <v>10.7436414251939</v>
      </c>
      <c r="M2482" s="51">
        <v>13.690322324559601</v>
      </c>
    </row>
    <row r="2483" spans="1:13" x14ac:dyDescent="0.35">
      <c r="A2483" s="19" t="str">
        <f>B2178&amp;C2468&amp;D2483</f>
        <v>DISTRIBUCION VOLUMEN X CRITERIO (kg ó litros)J.Curado Normal Ing200-500MIL</v>
      </c>
      <c r="B2483" s="19">
        <v>0</v>
      </c>
      <c r="C2483" s="19">
        <v>0</v>
      </c>
      <c r="D2483" s="19" t="s">
        <v>15</v>
      </c>
      <c r="E2483" s="20">
        <v>9.7446866785959507</v>
      </c>
      <c r="F2483" s="20">
        <v>13.0989759529489</v>
      </c>
      <c r="G2483" s="20">
        <v>11.0105579402143</v>
      </c>
      <c r="H2483" s="20">
        <v>12.9921181015426</v>
      </c>
      <c r="I2483" s="20">
        <v>13.859594744740701</v>
      </c>
      <c r="J2483" s="20">
        <v>9.8861554320569809</v>
      </c>
      <c r="K2483" s="20">
        <v>11.7839612989622</v>
      </c>
      <c r="L2483" s="20">
        <v>11.359497091101099</v>
      </c>
      <c r="M2483" s="51">
        <v>10.2804492429867</v>
      </c>
    </row>
    <row r="2484" spans="1:13" x14ac:dyDescent="0.35">
      <c r="A2484" s="19" t="str">
        <f>B2178&amp;C2468&amp;D2484</f>
        <v>DISTRIBUCION VOLUMEN X CRITERIO (kg ó litros)J.Curado Normal Ing&gt;500MIL</v>
      </c>
      <c r="B2484" s="19">
        <v>0</v>
      </c>
      <c r="C2484" s="19">
        <v>0</v>
      </c>
      <c r="D2484" s="19" t="s">
        <v>16</v>
      </c>
      <c r="E2484" s="20">
        <v>21.636195925558901</v>
      </c>
      <c r="F2484" s="20">
        <v>23.0782905576737</v>
      </c>
      <c r="G2484" s="20">
        <v>15.996895824503699</v>
      </c>
      <c r="H2484" s="20">
        <v>24.003629539244798</v>
      </c>
      <c r="I2484" s="20">
        <v>17.569913459975702</v>
      </c>
      <c r="J2484" s="20">
        <v>15.871685657733799</v>
      </c>
      <c r="K2484" s="20">
        <v>18.4353744384902</v>
      </c>
      <c r="L2484" s="20">
        <v>31.260595927794299</v>
      </c>
      <c r="M2484" s="51">
        <v>18.242234848164401</v>
      </c>
    </row>
    <row r="2485" spans="1:13" x14ac:dyDescent="0.35">
      <c r="A2485" s="19" t="str">
        <f>B2178&amp;C2468&amp;D2485</f>
        <v>DISTRIBUCION VOLUMEN X CRITERIO (kg ó litros)J.Curado Normal IngDE 15 A 19 AÑOS</v>
      </c>
      <c r="B2485" s="19">
        <v>0</v>
      </c>
      <c r="C2485" s="19">
        <v>0</v>
      </c>
      <c r="D2485" s="19" t="s">
        <v>39</v>
      </c>
      <c r="E2485" s="20">
        <v>0.99564240413236904</v>
      </c>
      <c r="F2485" s="20">
        <v>5.1250551934709199</v>
      </c>
      <c r="G2485" s="20">
        <v>3.03440702654146</v>
      </c>
      <c r="H2485" s="20">
        <v>0.63393666265189297</v>
      </c>
      <c r="I2485" s="20">
        <v>3.38376676262979</v>
      </c>
      <c r="J2485" s="20">
        <v>0.49727450200457701</v>
      </c>
      <c r="K2485" s="20" t="s">
        <v>282</v>
      </c>
      <c r="L2485" s="20">
        <v>0.68088074060244397</v>
      </c>
      <c r="M2485" s="51" t="s">
        <v>282</v>
      </c>
    </row>
    <row r="2486" spans="1:13" x14ac:dyDescent="0.35">
      <c r="A2486" s="19" t="str">
        <f>B2178&amp;C2468&amp;D2486</f>
        <v>DISTRIBUCION VOLUMEN X CRITERIO (kg ó litros)J.Curado Normal IngDE 20 A 24 AÑOS</v>
      </c>
      <c r="B2486" s="19">
        <v>0</v>
      </c>
      <c r="C2486" s="19">
        <v>0</v>
      </c>
      <c r="D2486" s="19" t="s">
        <v>40</v>
      </c>
      <c r="E2486" s="20">
        <v>2.4808047957501098</v>
      </c>
      <c r="F2486" s="20">
        <v>2.3644684504984901</v>
      </c>
      <c r="G2486" s="20">
        <v>2.16901291339616</v>
      </c>
      <c r="H2486" s="20">
        <v>0.23315088127700601</v>
      </c>
      <c r="I2486" s="20">
        <v>1.1085233240772701</v>
      </c>
      <c r="J2486" s="20">
        <v>0.953445578866843</v>
      </c>
      <c r="K2486" s="20">
        <v>3.8646053022789899</v>
      </c>
      <c r="L2486" s="20">
        <v>2.1096727127059398</v>
      </c>
      <c r="M2486" s="51">
        <v>2.7727498209666201</v>
      </c>
    </row>
    <row r="2487" spans="1:13" x14ac:dyDescent="0.35">
      <c r="A2487" s="19" t="str">
        <f>B2178&amp;C2468&amp;D2487</f>
        <v>DISTRIBUCION VOLUMEN X CRITERIO (kg ó litros)J.Curado Normal IngDE 25 A 34 AÑOS</v>
      </c>
      <c r="B2487" s="19">
        <v>0</v>
      </c>
      <c r="C2487" s="19">
        <v>0</v>
      </c>
      <c r="D2487" s="19" t="s">
        <v>41</v>
      </c>
      <c r="E2487" s="20">
        <v>11.5935119593899</v>
      </c>
      <c r="F2487" s="20">
        <v>11.1919183789527</v>
      </c>
      <c r="G2487" s="20">
        <v>8.5813350078344008</v>
      </c>
      <c r="H2487" s="20">
        <v>8.3121703408254106</v>
      </c>
      <c r="I2487" s="20">
        <v>7.9927000660040903</v>
      </c>
      <c r="J2487" s="20">
        <v>6.3725499428815402</v>
      </c>
      <c r="K2487" s="20">
        <v>6.5166191635606303</v>
      </c>
      <c r="L2487" s="20">
        <v>5.8379471115380701</v>
      </c>
      <c r="M2487" s="51">
        <v>5.0379610592104402</v>
      </c>
    </row>
    <row r="2488" spans="1:13" x14ac:dyDescent="0.35">
      <c r="A2488" s="19" t="str">
        <f>B2178&amp;C2468&amp;D2488</f>
        <v>DISTRIBUCION VOLUMEN X CRITERIO (kg ó litros)J.Curado Normal IngDE 35 A 49 AÑOS</v>
      </c>
      <c r="B2488" s="19">
        <v>0</v>
      </c>
      <c r="C2488" s="19">
        <v>0</v>
      </c>
      <c r="D2488" s="19" t="s">
        <v>42</v>
      </c>
      <c r="E2488" s="20">
        <v>24.442695881515501</v>
      </c>
      <c r="F2488" s="20">
        <v>24.763596856141199</v>
      </c>
      <c r="G2488" s="20">
        <v>23.007893399544699</v>
      </c>
      <c r="H2488" s="20">
        <v>23.494170948178301</v>
      </c>
      <c r="I2488" s="20">
        <v>20.8365311381502</v>
      </c>
      <c r="J2488" s="20">
        <v>22.437720765613001</v>
      </c>
      <c r="K2488" s="20">
        <v>24.085635808872599</v>
      </c>
      <c r="L2488" s="20">
        <v>24.5174224281511</v>
      </c>
      <c r="M2488" s="51">
        <v>22.456418251888302</v>
      </c>
    </row>
    <row r="2489" spans="1:13" x14ac:dyDescent="0.35">
      <c r="A2489" s="19" t="str">
        <f>B2178&amp;C2468&amp;D2489</f>
        <v>DISTRIBUCION VOLUMEN X CRITERIO (kg ó litros)J.Curado Normal IngDE 50 A 59 AÑOS</v>
      </c>
      <c r="B2489" s="19">
        <v>0</v>
      </c>
      <c r="C2489" s="19">
        <v>0</v>
      </c>
      <c r="D2489" s="19" t="s">
        <v>43</v>
      </c>
      <c r="E2489" s="20">
        <v>25.758249979087701</v>
      </c>
      <c r="F2489" s="20">
        <v>22.710525217714199</v>
      </c>
      <c r="G2489" s="20">
        <v>24.491938668581</v>
      </c>
      <c r="H2489" s="20">
        <v>24.297827678871901</v>
      </c>
      <c r="I2489" s="20">
        <v>30.994550649435599</v>
      </c>
      <c r="J2489" s="20">
        <v>31.861224660655999</v>
      </c>
      <c r="K2489" s="20">
        <v>34.456765681101899</v>
      </c>
      <c r="L2489" s="20">
        <v>29.434944988796399</v>
      </c>
      <c r="M2489" s="51">
        <v>27.652221528148299</v>
      </c>
    </row>
    <row r="2490" spans="1:13" x14ac:dyDescent="0.35">
      <c r="A2490" s="19" t="str">
        <f>B2178&amp;C2468&amp;D2490</f>
        <v>DISTRIBUCION VOLUMEN X CRITERIO (kg ó litros)J.Curado Normal IngDE 60 A 75 AÑOS</v>
      </c>
      <c r="B2490" s="19">
        <v>0</v>
      </c>
      <c r="C2490" s="19">
        <v>0</v>
      </c>
      <c r="D2490" s="19" t="s">
        <v>44</v>
      </c>
      <c r="E2490" s="20">
        <v>34.729102667145703</v>
      </c>
      <c r="F2490" s="20">
        <v>33.844432336510302</v>
      </c>
      <c r="G2490" s="20">
        <v>38.715409901765902</v>
      </c>
      <c r="H2490" s="20">
        <v>43.028742121015902</v>
      </c>
      <c r="I2490" s="20">
        <v>35.683919638711799</v>
      </c>
      <c r="J2490" s="20">
        <v>37.877776047231698</v>
      </c>
      <c r="K2490" s="20">
        <v>31.076381139279</v>
      </c>
      <c r="L2490" s="20">
        <v>37.419131453451399</v>
      </c>
      <c r="M2490" s="51">
        <v>42.080646926937199</v>
      </c>
    </row>
    <row r="2491" spans="1:13" x14ac:dyDescent="0.35">
      <c r="A2491" s="19" t="str">
        <f>B2178&amp;C2468&amp;D2491</f>
        <v>DISTRIBUCION VOLUMEN X CRITERIO (kg ó litros)J.Curado Normal IngNIVEL ALTO</v>
      </c>
      <c r="B2491" s="19">
        <v>0</v>
      </c>
      <c r="C2491" s="19">
        <v>0</v>
      </c>
      <c r="D2491" s="19" t="s">
        <v>256</v>
      </c>
      <c r="E2491" s="20">
        <v>28.062245266624501</v>
      </c>
      <c r="F2491" s="20">
        <v>26.813492950699299</v>
      </c>
      <c r="G2491" s="20">
        <v>23.108359255571902</v>
      </c>
      <c r="H2491" s="20">
        <v>25.981894960654898</v>
      </c>
      <c r="I2491" s="20">
        <v>27.788057285993599</v>
      </c>
      <c r="J2491" s="20">
        <v>26.753729090877599</v>
      </c>
      <c r="K2491" s="20">
        <v>33.150855256893998</v>
      </c>
      <c r="L2491" s="20">
        <v>22.8300439593974</v>
      </c>
      <c r="M2491" s="51">
        <v>27.3708428163946</v>
      </c>
    </row>
    <row r="2492" spans="1:13" x14ac:dyDescent="0.35">
      <c r="A2492" s="19" t="str">
        <f>B2178&amp;C2468&amp;D2492</f>
        <v>DISTRIBUCION VOLUMEN X CRITERIO (kg ó litros)J.Curado Normal IngNIVEL MEDIO ALTO</v>
      </c>
      <c r="B2492" s="19">
        <v>0</v>
      </c>
      <c r="C2492" s="19">
        <v>0</v>
      </c>
      <c r="D2492" s="19" t="s">
        <v>257</v>
      </c>
      <c r="E2492" s="20">
        <v>14.6747183235109</v>
      </c>
      <c r="F2492" s="20">
        <v>16.354412105606102</v>
      </c>
      <c r="G2492" s="20">
        <v>14.891111901091</v>
      </c>
      <c r="H2492" s="20">
        <v>15.246121171445299</v>
      </c>
      <c r="I2492" s="20">
        <v>12.9936024443936</v>
      </c>
      <c r="J2492" s="20">
        <v>12.968118543807201</v>
      </c>
      <c r="K2492" s="20">
        <v>10.0687871235867</v>
      </c>
      <c r="L2492" s="20">
        <v>14.0717522684361</v>
      </c>
      <c r="M2492" s="51">
        <v>15.4574946936545</v>
      </c>
    </row>
    <row r="2493" spans="1:13" x14ac:dyDescent="0.35">
      <c r="A2493" s="19" t="str">
        <f>B2178&amp;C2468&amp;D2493</f>
        <v>DISTRIBUCION VOLUMEN X CRITERIO (kg ó litros)J.Curado Normal IngNIVEL MEDIO</v>
      </c>
      <c r="B2493" s="19">
        <v>0</v>
      </c>
      <c r="C2493" s="19">
        <v>0</v>
      </c>
      <c r="D2493" s="19" t="s">
        <v>258</v>
      </c>
      <c r="E2493" s="20">
        <v>24.7882875548515</v>
      </c>
      <c r="F2493" s="20">
        <v>25.5630403603666</v>
      </c>
      <c r="G2493" s="20">
        <v>30.8941791325271</v>
      </c>
      <c r="H2493" s="20">
        <v>24.601914225187901</v>
      </c>
      <c r="I2493" s="20">
        <v>24.066715272596099</v>
      </c>
      <c r="J2493" s="20">
        <v>33.437259279381401</v>
      </c>
      <c r="K2493" s="20">
        <v>22.618080164953501</v>
      </c>
      <c r="L2493" s="20">
        <v>28.3706164361558</v>
      </c>
      <c r="M2493" s="51">
        <v>22.617283143009299</v>
      </c>
    </row>
    <row r="2494" spans="1:13" x14ac:dyDescent="0.35">
      <c r="A2494" s="19" t="str">
        <f>B2178&amp;C2468&amp;D2494</f>
        <v>DISTRIBUCION VOLUMEN X CRITERIO (kg ó litros)J.Curado Normal IngNIVEL MEDIO BAJO</v>
      </c>
      <c r="B2494" s="19">
        <v>0</v>
      </c>
      <c r="C2494" s="19">
        <v>0</v>
      </c>
      <c r="D2494" s="19" t="s">
        <v>259</v>
      </c>
      <c r="E2494" s="20">
        <v>14.641915964134499</v>
      </c>
      <c r="F2494" s="20">
        <v>12.8283693192133</v>
      </c>
      <c r="G2494" s="20">
        <v>12.564805630701001</v>
      </c>
      <c r="H2494" s="20">
        <v>12.7710169012277</v>
      </c>
      <c r="I2494" s="20">
        <v>13.3972345326014</v>
      </c>
      <c r="J2494" s="20">
        <v>10.3419948508964</v>
      </c>
      <c r="K2494" s="20">
        <v>17.800055795086301</v>
      </c>
      <c r="L2494" s="20">
        <v>20.641808713667999</v>
      </c>
      <c r="M2494" s="51">
        <v>18.660561242130701</v>
      </c>
    </row>
    <row r="2495" spans="1:13" x14ac:dyDescent="0.35">
      <c r="A2495" s="19" t="str">
        <f>B2178&amp;C2468&amp;D2495</f>
        <v>DISTRIBUCION VOLUMEN X CRITERIO (kg ó litros)J.Curado Normal IngHOMBRE</v>
      </c>
      <c r="B2495" s="19">
        <v>0</v>
      </c>
      <c r="C2495" s="19">
        <v>0</v>
      </c>
      <c r="D2495" s="19" t="s">
        <v>21</v>
      </c>
      <c r="E2495" s="20">
        <v>47.330158007197397</v>
      </c>
      <c r="F2495" s="20">
        <v>50.0663451024447</v>
      </c>
      <c r="G2495" s="20">
        <v>50.124000103477798</v>
      </c>
      <c r="H2495" s="20">
        <v>56.773039759086203</v>
      </c>
      <c r="I2495" s="20">
        <v>51.787685783827698</v>
      </c>
      <c r="J2495" s="20">
        <v>48.872443629275999</v>
      </c>
      <c r="K2495" s="20">
        <v>48.399931679370603</v>
      </c>
      <c r="L2495" s="20">
        <v>57.59989466303</v>
      </c>
      <c r="M2495" s="51">
        <v>54.726041013430802</v>
      </c>
    </row>
    <row r="2496" spans="1:13" x14ac:dyDescent="0.35">
      <c r="A2496" s="19" t="str">
        <f>B2178&amp;C2468&amp;D2496</f>
        <v>DISTRIBUCION VOLUMEN X CRITERIO (kg ó litros)J.Curado Normal IngMUJER</v>
      </c>
      <c r="B2496" s="19">
        <v>0</v>
      </c>
      <c r="C2496" s="19">
        <v>0</v>
      </c>
      <c r="D2496" s="19" t="s">
        <v>22</v>
      </c>
      <c r="E2496" s="20">
        <v>52.669848768455402</v>
      </c>
      <c r="F2496" s="20">
        <v>49.933652301098199</v>
      </c>
      <c r="G2496" s="20">
        <v>49.876007298056301</v>
      </c>
      <c r="H2496" s="20">
        <v>43.226966165358597</v>
      </c>
      <c r="I2496" s="20">
        <v>48.212304554695201</v>
      </c>
      <c r="J2496" s="20">
        <v>51.127553614059401</v>
      </c>
      <c r="K2496" s="20">
        <v>51.600072584943597</v>
      </c>
      <c r="L2496" s="20">
        <v>42.400107834295703</v>
      </c>
      <c r="M2496" s="51">
        <v>45.2739573469118</v>
      </c>
    </row>
    <row r="2497" spans="1:13" x14ac:dyDescent="0.35">
      <c r="A2497" s="19" t="str">
        <f>B2178&amp;C2497&amp;D2497</f>
        <v>DISTRIBUCION VOLUMEN X CRITERIO (kg ó litros)J.Iberico Ing.T.ESPAÑA</v>
      </c>
      <c r="B2497" s="19">
        <v>0</v>
      </c>
      <c r="C2497" s="19" t="s">
        <v>134</v>
      </c>
      <c r="D2497" s="19" t="s">
        <v>36</v>
      </c>
      <c r="E2497" s="20">
        <v>100</v>
      </c>
      <c r="F2497" s="20">
        <v>100</v>
      </c>
      <c r="G2497" s="20">
        <v>100</v>
      </c>
      <c r="H2497" s="20">
        <v>100</v>
      </c>
      <c r="I2497" s="20">
        <v>100</v>
      </c>
      <c r="J2497" s="20">
        <v>100</v>
      </c>
      <c r="K2497" s="20">
        <v>100</v>
      </c>
      <c r="L2497" s="20">
        <v>100</v>
      </c>
      <c r="M2497" s="51">
        <v>100</v>
      </c>
    </row>
    <row r="2498" spans="1:13" x14ac:dyDescent="0.35">
      <c r="A2498" s="19" t="str">
        <f>B2178&amp;C2497&amp;D2498</f>
        <v>DISTRIBUCION VOLUMEN X CRITERIO (kg ó litros)J.Iberico Ing.BCN AM</v>
      </c>
      <c r="B2498" s="19">
        <v>0</v>
      </c>
      <c r="C2498" s="19">
        <v>0</v>
      </c>
      <c r="D2498" s="19" t="s">
        <v>1</v>
      </c>
      <c r="E2498" s="20">
        <v>19.728010201758</v>
      </c>
      <c r="F2498" s="20">
        <v>15.6076428672826</v>
      </c>
      <c r="G2498" s="20">
        <v>19.319005628310801</v>
      </c>
      <c r="H2498" s="20">
        <v>14.171080303144</v>
      </c>
      <c r="I2498" s="20">
        <v>11.803925635368399</v>
      </c>
      <c r="J2498" s="20">
        <v>18.265517164139801</v>
      </c>
      <c r="K2498" s="20">
        <v>10.253044471240999</v>
      </c>
      <c r="L2498" s="20">
        <v>15.380345753335</v>
      </c>
      <c r="M2498" s="51">
        <v>10.5114567523242</v>
      </c>
    </row>
    <row r="2499" spans="1:13" x14ac:dyDescent="0.35">
      <c r="A2499" s="19" t="str">
        <f>B2178&amp;C2497&amp;D2499</f>
        <v>DISTRIBUCION VOLUMEN X CRITERIO (kg ó litros)J.Iberico Ing.REST.CAT ARAGON</v>
      </c>
      <c r="B2499" s="19">
        <v>0</v>
      </c>
      <c r="C2499" s="19">
        <v>0</v>
      </c>
      <c r="D2499" s="19" t="s">
        <v>2</v>
      </c>
      <c r="E2499" s="20">
        <v>10.010770326533599</v>
      </c>
      <c r="F2499" s="20">
        <v>10.099991909336</v>
      </c>
      <c r="G2499" s="20">
        <v>12.474320969850901</v>
      </c>
      <c r="H2499" s="20">
        <v>11.1226155211614</v>
      </c>
      <c r="I2499" s="20">
        <v>10.015542166247901</v>
      </c>
      <c r="J2499" s="20">
        <v>9.2894639877865099</v>
      </c>
      <c r="K2499" s="20">
        <v>9.1388108166894</v>
      </c>
      <c r="L2499" s="20">
        <v>13.7483693609528</v>
      </c>
      <c r="M2499" s="51">
        <v>12.966882859314699</v>
      </c>
    </row>
    <row r="2500" spans="1:13" x14ac:dyDescent="0.35">
      <c r="A2500" s="19" t="str">
        <f>B2178&amp;C2497&amp;D2500</f>
        <v>DISTRIBUCION VOLUMEN X CRITERIO (kg ó litros)J.Iberico Ing.LEVANTE</v>
      </c>
      <c r="B2500" s="19">
        <v>0</v>
      </c>
      <c r="C2500" s="19">
        <v>0</v>
      </c>
      <c r="D2500" s="19" t="s">
        <v>3</v>
      </c>
      <c r="E2500" s="20">
        <v>7.9849743418116201</v>
      </c>
      <c r="F2500" s="20">
        <v>14.521427538768901</v>
      </c>
      <c r="G2500" s="20">
        <v>10.902015710990799</v>
      </c>
      <c r="H2500" s="20">
        <v>5.0806132735241203</v>
      </c>
      <c r="I2500" s="20">
        <v>9.8725791997363501</v>
      </c>
      <c r="J2500" s="20">
        <v>9.6837706309791507</v>
      </c>
      <c r="K2500" s="20">
        <v>16.919579081656799</v>
      </c>
      <c r="L2500" s="20">
        <v>16.789656771827801</v>
      </c>
      <c r="M2500" s="51">
        <v>13.854584655413101</v>
      </c>
    </row>
    <row r="2501" spans="1:13" x14ac:dyDescent="0.35">
      <c r="A2501" s="19" t="str">
        <f>B2178&amp;C2497&amp;D2501</f>
        <v>DISTRIBUCION VOLUMEN X CRITERIO (kg ó litros)J.Iberico Ing.ANDALUCIA</v>
      </c>
      <c r="B2501" s="19">
        <v>0</v>
      </c>
      <c r="C2501" s="19">
        <v>0</v>
      </c>
      <c r="D2501" s="19" t="s">
        <v>4</v>
      </c>
      <c r="E2501" s="20">
        <v>21.687811975607701</v>
      </c>
      <c r="F2501" s="20">
        <v>23.026249647133898</v>
      </c>
      <c r="G2501" s="20">
        <v>23.9213289355067</v>
      </c>
      <c r="H2501" s="20">
        <v>21.126381020050001</v>
      </c>
      <c r="I2501" s="20">
        <v>31.0741020207291</v>
      </c>
      <c r="J2501" s="20">
        <v>29.990351358521501</v>
      </c>
      <c r="K2501" s="20">
        <v>36.3711797913911</v>
      </c>
      <c r="L2501" s="20">
        <v>23.797545687092398</v>
      </c>
      <c r="M2501" s="51">
        <v>29.7755843123958</v>
      </c>
    </row>
    <row r="2502" spans="1:13" x14ac:dyDescent="0.35">
      <c r="A2502" s="19" t="str">
        <f>B2178&amp;C2497&amp;D2502</f>
        <v>DISTRIBUCION VOLUMEN X CRITERIO (kg ó litros)J.Iberico Ing.MDD AM</v>
      </c>
      <c r="B2502" s="19">
        <v>0</v>
      </c>
      <c r="C2502" s="19">
        <v>0</v>
      </c>
      <c r="D2502" s="19" t="s">
        <v>5</v>
      </c>
      <c r="E2502" s="20">
        <v>15.4694462882537</v>
      </c>
      <c r="F2502" s="20">
        <v>18.7180913052843</v>
      </c>
      <c r="G2502" s="20">
        <v>10.915580112517899</v>
      </c>
      <c r="H2502" s="20">
        <v>19.407863429151799</v>
      </c>
      <c r="I2502" s="20">
        <v>8.2840961848519505</v>
      </c>
      <c r="J2502" s="20">
        <v>5.6926549056427902</v>
      </c>
      <c r="K2502" s="20">
        <v>10.2326395882566</v>
      </c>
      <c r="L2502" s="20">
        <v>13.4812855053591</v>
      </c>
      <c r="M2502" s="51">
        <v>12.4551960803475</v>
      </c>
    </row>
    <row r="2503" spans="1:13" x14ac:dyDescent="0.35">
      <c r="A2503" s="19" t="str">
        <f>B2178&amp;C2497&amp;D2503</f>
        <v>DISTRIBUCION VOLUMEN X CRITERIO (kg ó litros)J.Iberico Ing.RTO CENTRO</v>
      </c>
      <c r="B2503" s="19">
        <v>0</v>
      </c>
      <c r="C2503" s="19">
        <v>0</v>
      </c>
      <c r="D2503" s="19" t="s">
        <v>6</v>
      </c>
      <c r="E2503" s="20">
        <v>8.5986352044572207</v>
      </c>
      <c r="F2503" s="20">
        <v>6.3110981334196499</v>
      </c>
      <c r="G2503" s="20">
        <v>8.1566671715378405</v>
      </c>
      <c r="H2503" s="20">
        <v>17.430205507119201</v>
      </c>
      <c r="I2503" s="20">
        <v>7.4161185012390902</v>
      </c>
      <c r="J2503" s="20">
        <v>11.0568240217109</v>
      </c>
      <c r="K2503" s="20">
        <v>5.3003844112815903</v>
      </c>
      <c r="L2503" s="20">
        <v>4.9589642198456998</v>
      </c>
      <c r="M2503" s="51">
        <v>5.8322892597510902</v>
      </c>
    </row>
    <row r="2504" spans="1:13" x14ac:dyDescent="0.35">
      <c r="A2504" s="19" t="str">
        <f>B2178&amp;C2497&amp;D2504</f>
        <v>DISTRIBUCION VOLUMEN X CRITERIO (kg ó litros)J.Iberico Ing.NORTE-CENTRO</v>
      </c>
      <c r="B2504" s="19">
        <v>0</v>
      </c>
      <c r="C2504" s="19">
        <v>0</v>
      </c>
      <c r="D2504" s="19" t="s">
        <v>7</v>
      </c>
      <c r="E2504" s="20">
        <v>12.0406328851357</v>
      </c>
      <c r="F2504" s="20">
        <v>10.236202031202099</v>
      </c>
      <c r="G2504" s="20">
        <v>10.986362194845499</v>
      </c>
      <c r="H2504" s="20">
        <v>9.8588135584148109</v>
      </c>
      <c r="I2504" s="20">
        <v>16.9107744888497</v>
      </c>
      <c r="J2504" s="20">
        <v>8.7920308304647907</v>
      </c>
      <c r="K2504" s="20">
        <v>7.2914068060185997</v>
      </c>
      <c r="L2504" s="20">
        <v>11.2597989890123</v>
      </c>
      <c r="M2504" s="51">
        <v>9.2420612898999295</v>
      </c>
    </row>
    <row r="2505" spans="1:13" x14ac:dyDescent="0.35">
      <c r="A2505" s="19" t="str">
        <f>B2178&amp;C2497&amp;D2505</f>
        <v>DISTRIBUCION VOLUMEN X CRITERIO (kg ó litros)J.Iberico Ing.NOROESTE</v>
      </c>
      <c r="B2505" s="19">
        <v>0</v>
      </c>
      <c r="C2505" s="19">
        <v>0</v>
      </c>
      <c r="D2505" s="19" t="s">
        <v>8</v>
      </c>
      <c r="E2505" s="20">
        <v>4.4797202193471204</v>
      </c>
      <c r="F2505" s="20">
        <v>1.4793000522819399</v>
      </c>
      <c r="G2505" s="20">
        <v>3.32472227908222</v>
      </c>
      <c r="H2505" s="20">
        <v>1.80242097169244</v>
      </c>
      <c r="I2505" s="20">
        <v>4.6228671106331198</v>
      </c>
      <c r="J2505" s="20">
        <v>7.2293809170937697</v>
      </c>
      <c r="K2505" s="20">
        <v>4.4929508509197698</v>
      </c>
      <c r="L2505" s="20">
        <v>0.58403982066457105</v>
      </c>
      <c r="M2505" s="51">
        <v>5.3619542581249702</v>
      </c>
    </row>
    <row r="2506" spans="1:13" x14ac:dyDescent="0.35">
      <c r="A2506" s="19" t="str">
        <f>B2178&amp;C2497&amp;D2506</f>
        <v>DISTRIBUCION VOLUMEN X CRITERIO (kg ó litros)J.Iberico Ing.&lt;2MIL</v>
      </c>
      <c r="B2506" s="19">
        <v>0</v>
      </c>
      <c r="C2506" s="19">
        <v>0</v>
      </c>
      <c r="D2506" s="19" t="s">
        <v>9</v>
      </c>
      <c r="E2506" s="20">
        <v>1.93191314973071</v>
      </c>
      <c r="F2506" s="20">
        <v>5.0381705514592499</v>
      </c>
      <c r="G2506" s="20">
        <v>4.14485244649702</v>
      </c>
      <c r="H2506" s="20">
        <v>7.6395658913222801</v>
      </c>
      <c r="I2506" s="20">
        <v>1.89147293212129</v>
      </c>
      <c r="J2506" s="20">
        <v>8.8231958346761594</v>
      </c>
      <c r="K2506" s="20">
        <v>6.2931506811961304</v>
      </c>
      <c r="L2506" s="20">
        <v>5.4537910976258104</v>
      </c>
      <c r="M2506" s="51">
        <v>5.3295571762994198</v>
      </c>
    </row>
    <row r="2507" spans="1:13" x14ac:dyDescent="0.35">
      <c r="A2507" s="19" t="str">
        <f>B2178&amp;C2497&amp;D2507</f>
        <v>DISTRIBUCION VOLUMEN X CRITERIO (kg ó litros)J.Iberico Ing.2-5MIL</v>
      </c>
      <c r="B2507" s="19">
        <v>0</v>
      </c>
      <c r="C2507" s="19">
        <v>0</v>
      </c>
      <c r="D2507" s="19" t="s">
        <v>10</v>
      </c>
      <c r="E2507" s="20">
        <v>6.2185943609353398</v>
      </c>
      <c r="F2507" s="20">
        <v>2.3352316023323798</v>
      </c>
      <c r="G2507" s="20">
        <v>4.7383571350557601</v>
      </c>
      <c r="H2507" s="20">
        <v>3.0327032234148401</v>
      </c>
      <c r="I2507" s="20">
        <v>5.8170495889901099</v>
      </c>
      <c r="J2507" s="20">
        <v>2.5796666914384101</v>
      </c>
      <c r="K2507" s="20">
        <v>3.4639386929110301</v>
      </c>
      <c r="L2507" s="20">
        <v>3.836848041748</v>
      </c>
      <c r="M2507" s="51">
        <v>1.9410430704277399</v>
      </c>
    </row>
    <row r="2508" spans="1:13" x14ac:dyDescent="0.35">
      <c r="A2508" s="19" t="str">
        <f>B2178&amp;C2497&amp;D2508</f>
        <v>DISTRIBUCION VOLUMEN X CRITERIO (kg ó litros)J.Iberico Ing.5-10MIL</v>
      </c>
      <c r="B2508" s="19">
        <v>0</v>
      </c>
      <c r="C2508" s="19">
        <v>0</v>
      </c>
      <c r="D2508" s="19" t="s">
        <v>11</v>
      </c>
      <c r="E2508" s="20">
        <v>8.3308506187415308</v>
      </c>
      <c r="F2508" s="20">
        <v>9.9293744126821508</v>
      </c>
      <c r="G2508" s="20">
        <v>7.1406193758237597</v>
      </c>
      <c r="H2508" s="20">
        <v>3.5214847194001599</v>
      </c>
      <c r="I2508" s="20">
        <v>10.354996779388401</v>
      </c>
      <c r="J2508" s="20">
        <v>2.7840510736027602</v>
      </c>
      <c r="K2508" s="20">
        <v>9.0298878464270693</v>
      </c>
      <c r="L2508" s="20">
        <v>16.983300088825199</v>
      </c>
      <c r="M2508" s="51">
        <v>8.4228825737065698</v>
      </c>
    </row>
    <row r="2509" spans="1:13" x14ac:dyDescent="0.35">
      <c r="A2509" s="19" t="str">
        <f>B2178&amp;C2497&amp;D2509</f>
        <v>DISTRIBUCION VOLUMEN X CRITERIO (kg ó litros)J.Iberico Ing.10-30MIL</v>
      </c>
      <c r="B2509" s="19">
        <v>0</v>
      </c>
      <c r="C2509" s="19">
        <v>0</v>
      </c>
      <c r="D2509" s="19" t="s">
        <v>12</v>
      </c>
      <c r="E2509" s="20">
        <v>19.961243214530299</v>
      </c>
      <c r="F2509" s="20">
        <v>15.280490713094</v>
      </c>
      <c r="G2509" s="20">
        <v>20.955239034869901</v>
      </c>
      <c r="H2509" s="20">
        <v>13.7732744795073</v>
      </c>
      <c r="I2509" s="20">
        <v>20.8878373106994</v>
      </c>
      <c r="J2509" s="20">
        <v>20.326136976594299</v>
      </c>
      <c r="K2509" s="20">
        <v>22.530090417183899</v>
      </c>
      <c r="L2509" s="20">
        <v>22.689230560540398</v>
      </c>
      <c r="M2509" s="51">
        <v>23.637209109744699</v>
      </c>
    </row>
    <row r="2510" spans="1:13" x14ac:dyDescent="0.35">
      <c r="A2510" s="19" t="str">
        <f>B2178&amp;C2497&amp;D2510</f>
        <v>DISTRIBUCION VOLUMEN X CRITERIO (kg ó litros)J.Iberico Ing.30-100MIL</v>
      </c>
      <c r="B2510" s="19">
        <v>0</v>
      </c>
      <c r="C2510" s="19">
        <v>0</v>
      </c>
      <c r="D2510" s="19" t="s">
        <v>13</v>
      </c>
      <c r="E2510" s="20">
        <v>23.032054230332601</v>
      </c>
      <c r="F2510" s="20">
        <v>20.3836579443884</v>
      </c>
      <c r="G2510" s="20">
        <v>19.565923606963601</v>
      </c>
      <c r="H2510" s="20">
        <v>23.620927685987201</v>
      </c>
      <c r="I2510" s="20">
        <v>19.419223578359802</v>
      </c>
      <c r="J2510" s="20">
        <v>16.821782056425899</v>
      </c>
      <c r="K2510" s="20">
        <v>20.174126584626698</v>
      </c>
      <c r="L2510" s="20">
        <v>21.518268089002198</v>
      </c>
      <c r="M2510" s="51">
        <v>21.878521914602398</v>
      </c>
    </row>
    <row r="2511" spans="1:13" x14ac:dyDescent="0.35">
      <c r="A2511" s="19" t="str">
        <f>B2178&amp;C2497&amp;D2511</f>
        <v>DISTRIBUCION VOLUMEN X CRITERIO (kg ó litros)J.Iberico Ing.100-200MIL</v>
      </c>
      <c r="B2511" s="19">
        <v>0</v>
      </c>
      <c r="C2511" s="19">
        <v>0</v>
      </c>
      <c r="D2511" s="19" t="s">
        <v>14</v>
      </c>
      <c r="E2511" s="20">
        <v>14.3043386117893</v>
      </c>
      <c r="F2511" s="20">
        <v>14.5563613969712</v>
      </c>
      <c r="G2511" s="20">
        <v>17.813035629566301</v>
      </c>
      <c r="H2511" s="20">
        <v>13.895632479918</v>
      </c>
      <c r="I2511" s="20">
        <v>15.043889903021199</v>
      </c>
      <c r="J2511" s="20">
        <v>16.378308310694401</v>
      </c>
      <c r="K2511" s="20">
        <v>10.8837150685873</v>
      </c>
      <c r="L2511" s="20">
        <v>10.106097082563799</v>
      </c>
      <c r="M2511" s="51">
        <v>12.156534026712499</v>
      </c>
    </row>
    <row r="2512" spans="1:13" x14ac:dyDescent="0.35">
      <c r="A2512" s="19" t="str">
        <f>B2178&amp;C2497&amp;D2512</f>
        <v>DISTRIBUCION VOLUMEN X CRITERIO (kg ó litros)J.Iberico Ing.200-500MIL</v>
      </c>
      <c r="B2512" s="19">
        <v>0</v>
      </c>
      <c r="C2512" s="19">
        <v>0</v>
      </c>
      <c r="D2512" s="19" t="s">
        <v>15</v>
      </c>
      <c r="E2512" s="20">
        <v>12.2180170193877</v>
      </c>
      <c r="F2512" s="20">
        <v>11.905710179077101</v>
      </c>
      <c r="G2512" s="20">
        <v>10.4644942432401</v>
      </c>
      <c r="H2512" s="20">
        <v>16.4197643069027</v>
      </c>
      <c r="I2512" s="20">
        <v>11.957806006047401</v>
      </c>
      <c r="J2512" s="20">
        <v>20.4125587975219</v>
      </c>
      <c r="K2512" s="20">
        <v>8.13063285348208</v>
      </c>
      <c r="L2512" s="20">
        <v>7.0218674001757604</v>
      </c>
      <c r="M2512" s="51">
        <v>11.621310399077201</v>
      </c>
    </row>
    <row r="2513" spans="1:13" x14ac:dyDescent="0.35">
      <c r="A2513" s="19" t="str">
        <f>B2178&amp;C2497&amp;D2513</f>
        <v>DISTRIBUCION VOLUMEN X CRITERIO (kg ó litros)J.Iberico Ing.&gt;500MIL</v>
      </c>
      <c r="B2513" s="19">
        <v>0</v>
      </c>
      <c r="C2513" s="19">
        <v>0</v>
      </c>
      <c r="D2513" s="19" t="s">
        <v>16</v>
      </c>
      <c r="E2513" s="20">
        <v>14.002988883880301</v>
      </c>
      <c r="F2513" s="20">
        <v>20.571012187546501</v>
      </c>
      <c r="G2513" s="20">
        <v>15.177486627795099</v>
      </c>
      <c r="H2513" s="20">
        <v>18.0966396664911</v>
      </c>
      <c r="I2513" s="20">
        <v>14.6277281897591</v>
      </c>
      <c r="J2513" s="20">
        <v>11.8742976056936</v>
      </c>
      <c r="K2513" s="20">
        <v>19.494457422908699</v>
      </c>
      <c r="L2513" s="20">
        <v>12.390597373949699</v>
      </c>
      <c r="M2513" s="51">
        <v>15.0129485834177</v>
      </c>
    </row>
    <row r="2514" spans="1:13" x14ac:dyDescent="0.35">
      <c r="A2514" s="19" t="str">
        <f>B2178&amp;C2497&amp;D2514</f>
        <v>DISTRIBUCION VOLUMEN X CRITERIO (kg ó litros)J.Iberico Ing.DE 15 A 19 AÑOS</v>
      </c>
      <c r="B2514" s="19">
        <v>0</v>
      </c>
      <c r="C2514" s="19">
        <v>0</v>
      </c>
      <c r="D2514" s="19" t="s">
        <v>39</v>
      </c>
      <c r="E2514" s="20">
        <v>2.4208059273041398</v>
      </c>
      <c r="F2514" s="20" t="s">
        <v>282</v>
      </c>
      <c r="G2514" s="20">
        <v>2.05601927119484</v>
      </c>
      <c r="H2514" s="20">
        <v>8.9558117809448703</v>
      </c>
      <c r="I2514" s="20">
        <v>3.2112327181874898</v>
      </c>
      <c r="J2514" s="20">
        <v>4.6973696198691997</v>
      </c>
      <c r="K2514" s="20" t="s">
        <v>282</v>
      </c>
      <c r="L2514" s="20">
        <v>5.3727216988912501</v>
      </c>
      <c r="M2514" s="51" t="s">
        <v>282</v>
      </c>
    </row>
    <row r="2515" spans="1:13" x14ac:dyDescent="0.35">
      <c r="A2515" s="19" t="str">
        <f>B2178&amp;C2497&amp;D2515</f>
        <v>DISTRIBUCION VOLUMEN X CRITERIO (kg ó litros)J.Iberico Ing.DE 20 A 24 AÑOS</v>
      </c>
      <c r="B2515" s="19">
        <v>0</v>
      </c>
      <c r="C2515" s="19">
        <v>0</v>
      </c>
      <c r="D2515" s="19" t="s">
        <v>40</v>
      </c>
      <c r="E2515" s="20">
        <v>1.2372683550716299</v>
      </c>
      <c r="F2515" s="20">
        <v>1.2143574712763201</v>
      </c>
      <c r="G2515" s="20">
        <v>2.7330522051790198</v>
      </c>
      <c r="H2515" s="20">
        <v>0.98514232068081498</v>
      </c>
      <c r="I2515" s="20">
        <v>0.89415318051257997</v>
      </c>
      <c r="J2515" s="20">
        <v>0.67332230273922</v>
      </c>
      <c r="K2515" s="20">
        <v>0.126905534633525</v>
      </c>
      <c r="L2515" s="20" t="s">
        <v>282</v>
      </c>
      <c r="M2515" s="51">
        <v>1.49119203913661</v>
      </c>
    </row>
    <row r="2516" spans="1:13" x14ac:dyDescent="0.35">
      <c r="A2516" s="19" t="str">
        <f>B2178&amp;C2497&amp;D2516</f>
        <v>DISTRIBUCION VOLUMEN X CRITERIO (kg ó litros)J.Iberico Ing.DE 25 A 34 AÑOS</v>
      </c>
      <c r="B2516" s="19">
        <v>0</v>
      </c>
      <c r="C2516" s="19">
        <v>0</v>
      </c>
      <c r="D2516" s="19" t="s">
        <v>41</v>
      </c>
      <c r="E2516" s="20">
        <v>5.8096094091025199</v>
      </c>
      <c r="F2516" s="20">
        <v>5.6960044408831303</v>
      </c>
      <c r="G2516" s="20">
        <v>8.56102716098626</v>
      </c>
      <c r="H2516" s="20">
        <v>6.5282041716247798</v>
      </c>
      <c r="I2516" s="20">
        <v>4.4765275470642898</v>
      </c>
      <c r="J2516" s="20">
        <v>4.7148525717607699</v>
      </c>
      <c r="K2516" s="20">
        <v>3.0381709818952798</v>
      </c>
      <c r="L2516" s="20">
        <v>5.7387410048278404</v>
      </c>
      <c r="M2516" s="51">
        <v>4.8861054230504601</v>
      </c>
    </row>
    <row r="2517" spans="1:13" x14ac:dyDescent="0.35">
      <c r="A2517" s="19" t="str">
        <f>B2178&amp;C2497&amp;D2517</f>
        <v>DISTRIBUCION VOLUMEN X CRITERIO (kg ó litros)J.Iberico Ing.DE 35 A 49 AÑOS</v>
      </c>
      <c r="B2517" s="19">
        <v>0</v>
      </c>
      <c r="C2517" s="19">
        <v>0</v>
      </c>
      <c r="D2517" s="19" t="s">
        <v>42</v>
      </c>
      <c r="E2517" s="20">
        <v>25.451780070502501</v>
      </c>
      <c r="F2517" s="20">
        <v>19.323652154664501</v>
      </c>
      <c r="G2517" s="20">
        <v>25.037784211431902</v>
      </c>
      <c r="H2517" s="20">
        <v>16.001542162247201</v>
      </c>
      <c r="I2517" s="20">
        <v>20.378119404786901</v>
      </c>
      <c r="J2517" s="20">
        <v>23.851325184210499</v>
      </c>
      <c r="K2517" s="20">
        <v>25.0135106544145</v>
      </c>
      <c r="L2517" s="20">
        <v>24.735331470616899</v>
      </c>
      <c r="M2517" s="51">
        <v>26.1928868545962</v>
      </c>
    </row>
    <row r="2518" spans="1:13" x14ac:dyDescent="0.35">
      <c r="A2518" s="19" t="str">
        <f>B2178&amp;C2497&amp;D2518</f>
        <v>DISTRIBUCION VOLUMEN X CRITERIO (kg ó litros)J.Iberico Ing.DE 50 A 59 AÑOS</v>
      </c>
      <c r="B2518" s="19">
        <v>0</v>
      </c>
      <c r="C2518" s="19">
        <v>0</v>
      </c>
      <c r="D2518" s="19" t="s">
        <v>43</v>
      </c>
      <c r="E2518" s="20">
        <v>22.436993089018198</v>
      </c>
      <c r="F2518" s="20">
        <v>37.625338621311897</v>
      </c>
      <c r="G2518" s="20">
        <v>26.770220109561201</v>
      </c>
      <c r="H2518" s="20">
        <v>17.232764658121798</v>
      </c>
      <c r="I2518" s="20">
        <v>32.169778584075203</v>
      </c>
      <c r="J2518" s="20">
        <v>27.741771726024499</v>
      </c>
      <c r="K2518" s="20">
        <v>22.995250972871101</v>
      </c>
      <c r="L2518" s="20">
        <v>18.776994041797401</v>
      </c>
      <c r="M2518" s="51">
        <v>28.4232476792548</v>
      </c>
    </row>
    <row r="2519" spans="1:13" x14ac:dyDescent="0.35">
      <c r="A2519" s="19" t="str">
        <f>B2178&amp;C2497&amp;D2519</f>
        <v>DISTRIBUCION VOLUMEN X CRITERIO (kg ó litros)J.Iberico Ing.DE 60 A 75 AÑOS</v>
      </c>
      <c r="B2519" s="19">
        <v>0</v>
      </c>
      <c r="C2519" s="19">
        <v>0</v>
      </c>
      <c r="D2519" s="19" t="s">
        <v>44</v>
      </c>
      <c r="E2519" s="20">
        <v>42.643548529679499</v>
      </c>
      <c r="F2519" s="20">
        <v>36.1406422385746</v>
      </c>
      <c r="G2519" s="20">
        <v>34.841903559578299</v>
      </c>
      <c r="H2519" s="20">
        <v>50.296529729129603</v>
      </c>
      <c r="I2519" s="20">
        <v>38.870192530577697</v>
      </c>
      <c r="J2519" s="20">
        <v>38.321347352376101</v>
      </c>
      <c r="K2519" s="20">
        <v>48.826155053540397</v>
      </c>
      <c r="L2519" s="20">
        <v>45.376208154422002</v>
      </c>
      <c r="M2519" s="51">
        <v>39.006569364091902</v>
      </c>
    </row>
    <row r="2520" spans="1:13" x14ac:dyDescent="0.35">
      <c r="A2520" s="19" t="str">
        <f>B2178&amp;C2497&amp;D2520</f>
        <v>DISTRIBUCION VOLUMEN X CRITERIO (kg ó litros)J.Iberico Ing.NIVEL ALTO</v>
      </c>
      <c r="B2520" s="19">
        <v>0</v>
      </c>
      <c r="C2520" s="19">
        <v>0</v>
      </c>
      <c r="D2520" s="19" t="s">
        <v>256</v>
      </c>
      <c r="E2520" s="20">
        <v>30.267488561172801</v>
      </c>
      <c r="F2520" s="20">
        <v>30.527181753198199</v>
      </c>
      <c r="G2520" s="20">
        <v>22.9792562506168</v>
      </c>
      <c r="H2520" s="20">
        <v>34.5503109332641</v>
      </c>
      <c r="I2520" s="20">
        <v>23.277109292300899</v>
      </c>
      <c r="J2520" s="20">
        <v>42.413558287359798</v>
      </c>
      <c r="K2520" s="20">
        <v>37.600713547585002</v>
      </c>
      <c r="L2520" s="20">
        <v>35.0050842371774</v>
      </c>
      <c r="M2520" s="51">
        <v>32.450158923106599</v>
      </c>
    </row>
    <row r="2521" spans="1:13" x14ac:dyDescent="0.35">
      <c r="A2521" s="19" t="str">
        <f>B2178&amp;C2497&amp;D2521</f>
        <v>DISTRIBUCION VOLUMEN X CRITERIO (kg ó litros)J.Iberico Ing.NIVEL MEDIO ALTO</v>
      </c>
      <c r="B2521" s="19">
        <v>0</v>
      </c>
      <c r="C2521" s="19">
        <v>0</v>
      </c>
      <c r="D2521" s="19" t="s">
        <v>257</v>
      </c>
      <c r="E2521" s="20">
        <v>11.8473276962995</v>
      </c>
      <c r="F2521" s="20">
        <v>14.864136658186901</v>
      </c>
      <c r="G2521" s="20">
        <v>12.732410372005001</v>
      </c>
      <c r="H2521" s="20">
        <v>9.5970389056302192</v>
      </c>
      <c r="I2521" s="20">
        <v>8.3256700689551</v>
      </c>
      <c r="J2521" s="20">
        <v>11.026056092848799</v>
      </c>
      <c r="K2521" s="20">
        <v>13.9734303425866</v>
      </c>
      <c r="L2521" s="20">
        <v>5.6252672498777896</v>
      </c>
      <c r="M2521" s="51">
        <v>10.9085426625306</v>
      </c>
    </row>
    <row r="2522" spans="1:13" x14ac:dyDescent="0.35">
      <c r="A2522" s="19" t="str">
        <f>B2178&amp;C2497&amp;D2522</f>
        <v>DISTRIBUCION VOLUMEN X CRITERIO (kg ó litros)J.Iberico Ing.NIVEL MEDIO</v>
      </c>
      <c r="B2522" s="19">
        <v>0</v>
      </c>
      <c r="C2522" s="19">
        <v>0</v>
      </c>
      <c r="D2522" s="19" t="s">
        <v>258</v>
      </c>
      <c r="E2522" s="20">
        <v>22.940499421556801</v>
      </c>
      <c r="F2522" s="20">
        <v>21.727240985327398</v>
      </c>
      <c r="G2522" s="20">
        <v>32.074862208637498</v>
      </c>
      <c r="H2522" s="20">
        <v>30.552280449445401</v>
      </c>
      <c r="I2522" s="20">
        <v>29.419317235070601</v>
      </c>
      <c r="J2522" s="20">
        <v>25.236178180361499</v>
      </c>
      <c r="K2522" s="20">
        <v>22.090961685911601</v>
      </c>
      <c r="L2522" s="20">
        <v>34.462183219226198</v>
      </c>
      <c r="M2522" s="51">
        <v>25.107724326788301</v>
      </c>
    </row>
    <row r="2523" spans="1:13" x14ac:dyDescent="0.35">
      <c r="A2523" s="19" t="str">
        <f>B2178&amp;C2497&amp;D2523</f>
        <v>DISTRIBUCION VOLUMEN X CRITERIO (kg ó litros)J.Iberico Ing.NIVEL MEDIO BAJO</v>
      </c>
      <c r="B2523" s="19">
        <v>0</v>
      </c>
      <c r="C2523" s="19">
        <v>0</v>
      </c>
      <c r="D2523" s="19" t="s">
        <v>259</v>
      </c>
      <c r="E2523" s="20">
        <v>19.133376612099202</v>
      </c>
      <c r="F2523" s="20">
        <v>11.447899583906</v>
      </c>
      <c r="G2523" s="20">
        <v>14.096503931259299</v>
      </c>
      <c r="H2523" s="20">
        <v>7.8966197218387402</v>
      </c>
      <c r="I2523" s="20">
        <v>17.8461095037561</v>
      </c>
      <c r="J2523" s="20">
        <v>8.7848896297319303</v>
      </c>
      <c r="K2523" s="20">
        <v>7.8852638429374302</v>
      </c>
      <c r="L2523" s="20">
        <v>9.1792453770652003</v>
      </c>
      <c r="M2523" s="51">
        <v>15.8178318738518</v>
      </c>
    </row>
    <row r="2524" spans="1:13" x14ac:dyDescent="0.35">
      <c r="A2524" s="19" t="str">
        <f>B2178&amp;C2497&amp;D2524</f>
        <v>DISTRIBUCION VOLUMEN X CRITERIO (kg ó litros)J.Iberico Ing.HOMBRE</v>
      </c>
      <c r="B2524" s="19">
        <v>0</v>
      </c>
      <c r="C2524" s="19">
        <v>0</v>
      </c>
      <c r="D2524" s="19" t="s">
        <v>21</v>
      </c>
      <c r="E2524" s="20">
        <v>50.982072878718597</v>
      </c>
      <c r="F2524" s="20">
        <v>43.670218747218499</v>
      </c>
      <c r="G2524" s="20">
        <v>43.771828658181498</v>
      </c>
      <c r="H2524" s="20">
        <v>60.342498546507599</v>
      </c>
      <c r="I2524" s="20">
        <v>55.242382283054702</v>
      </c>
      <c r="J2524" s="20">
        <v>46.491060935290498</v>
      </c>
      <c r="K2524" s="20">
        <v>61.841109794642499</v>
      </c>
      <c r="L2524" s="20">
        <v>62.233235572875103</v>
      </c>
      <c r="M2524" s="51">
        <v>59.991381095232001</v>
      </c>
    </row>
    <row r="2525" spans="1:13" x14ac:dyDescent="0.35">
      <c r="A2525" s="19" t="str">
        <f>B2178&amp;C2497&amp;D2525</f>
        <v>DISTRIBUCION VOLUMEN X CRITERIO (kg ó litros)J.Iberico Ing.MUJER</v>
      </c>
      <c r="B2525" s="19">
        <v>0</v>
      </c>
      <c r="C2525" s="19">
        <v>0</v>
      </c>
      <c r="D2525" s="19" t="s">
        <v>22</v>
      </c>
      <c r="E2525" s="20">
        <v>49.0179316612289</v>
      </c>
      <c r="F2525" s="20">
        <v>56.329784048682498</v>
      </c>
      <c r="G2525" s="20">
        <v>56.228179177983399</v>
      </c>
      <c r="H2525" s="20">
        <v>39.6574918224361</v>
      </c>
      <c r="I2525" s="20">
        <v>44.757629173360399</v>
      </c>
      <c r="J2525" s="20">
        <v>53.508931981607098</v>
      </c>
      <c r="K2525" s="20">
        <v>38.158896214761498</v>
      </c>
      <c r="L2525" s="20">
        <v>37.766763055017798</v>
      </c>
      <c r="M2525" s="51">
        <v>40.008618251372198</v>
      </c>
    </row>
    <row r="2526" spans="1:13" x14ac:dyDescent="0.35">
      <c r="A2526" s="19" t="str">
        <f>B2178&amp;C2526&amp;D2526</f>
        <v>DISTRIBUCION VOLUMEN X CRITERIO (kg ó litros)Lomo embuchado Ing.T.ESPAÑA</v>
      </c>
      <c r="B2526" s="19">
        <v>0</v>
      </c>
      <c r="C2526" s="19" t="s">
        <v>135</v>
      </c>
      <c r="D2526" s="19" t="s">
        <v>36</v>
      </c>
      <c r="E2526" s="20">
        <v>100</v>
      </c>
      <c r="F2526" s="20">
        <v>100</v>
      </c>
      <c r="G2526" s="20">
        <v>100</v>
      </c>
      <c r="H2526" s="20">
        <v>100</v>
      </c>
      <c r="I2526" s="20">
        <v>100</v>
      </c>
      <c r="J2526" s="20">
        <v>100</v>
      </c>
      <c r="K2526" s="20">
        <v>100</v>
      </c>
      <c r="L2526" s="20">
        <v>100</v>
      </c>
      <c r="M2526" s="51">
        <v>100</v>
      </c>
    </row>
    <row r="2527" spans="1:13" x14ac:dyDescent="0.35">
      <c r="A2527" s="19" t="str">
        <f>B2178&amp;C2526&amp;D2527</f>
        <v>DISTRIBUCION VOLUMEN X CRITERIO (kg ó litros)Lomo embuchado Ing.BCN AM</v>
      </c>
      <c r="B2527" s="19">
        <v>0</v>
      </c>
      <c r="C2527" s="19">
        <v>0</v>
      </c>
      <c r="D2527" s="19" t="s">
        <v>1</v>
      </c>
      <c r="E2527" s="20">
        <v>20.324607515136101</v>
      </c>
      <c r="F2527" s="20" t="s">
        <v>282</v>
      </c>
      <c r="G2527" s="20">
        <v>16.9455013315639</v>
      </c>
      <c r="H2527" s="20">
        <v>5.8999260392993298</v>
      </c>
      <c r="I2527" s="20">
        <v>2.66313387230191</v>
      </c>
      <c r="J2527" s="20">
        <v>3.8542748142812102</v>
      </c>
      <c r="K2527" s="20">
        <v>1.5266325939224801</v>
      </c>
      <c r="L2527" s="20">
        <v>1.5500491117064099</v>
      </c>
      <c r="M2527" s="51">
        <v>4.4290197398883899</v>
      </c>
    </row>
    <row r="2528" spans="1:13" x14ac:dyDescent="0.35">
      <c r="A2528" s="19" t="str">
        <f>B2178&amp;C2526&amp;D2528</f>
        <v>DISTRIBUCION VOLUMEN X CRITERIO (kg ó litros)Lomo embuchado Ing.REST.CAT ARAGON</v>
      </c>
      <c r="B2528" s="19">
        <v>0</v>
      </c>
      <c r="C2528" s="19">
        <v>0</v>
      </c>
      <c r="D2528" s="19" t="s">
        <v>2</v>
      </c>
      <c r="E2528" s="20" t="s">
        <v>282</v>
      </c>
      <c r="F2528" s="20">
        <v>2.1052807245384701</v>
      </c>
      <c r="G2528" s="20" t="s">
        <v>282</v>
      </c>
      <c r="H2528" s="20" t="s">
        <v>282</v>
      </c>
      <c r="I2528" s="20">
        <v>17.433177363887602</v>
      </c>
      <c r="J2528" s="20">
        <v>4.8200927989723601</v>
      </c>
      <c r="K2528" s="20" t="s">
        <v>282</v>
      </c>
      <c r="L2528" s="20" t="s">
        <v>282</v>
      </c>
      <c r="M2528" s="51">
        <v>10.1049029250179</v>
      </c>
    </row>
    <row r="2529" spans="1:13" x14ac:dyDescent="0.35">
      <c r="A2529" s="19" t="str">
        <f>B2178&amp;C2526&amp;D2529</f>
        <v>DISTRIBUCION VOLUMEN X CRITERIO (kg ó litros)Lomo embuchado Ing.LEVANTE</v>
      </c>
      <c r="B2529" s="19">
        <v>0</v>
      </c>
      <c r="C2529" s="19">
        <v>0</v>
      </c>
      <c r="D2529" s="19" t="s">
        <v>3</v>
      </c>
      <c r="E2529" s="20">
        <v>21.6480814175987</v>
      </c>
      <c r="F2529" s="20">
        <v>24.544638930561799</v>
      </c>
      <c r="G2529" s="20">
        <v>6.29114433428225</v>
      </c>
      <c r="H2529" s="20">
        <v>8.3820061940638997</v>
      </c>
      <c r="I2529" s="20">
        <v>0.92937637677433105</v>
      </c>
      <c r="J2529" s="20">
        <v>7.2221707366355696</v>
      </c>
      <c r="K2529" s="20">
        <v>50.229682777677397</v>
      </c>
      <c r="L2529" s="20">
        <v>27.030774207396099</v>
      </c>
      <c r="M2529" s="51">
        <v>29.5632357050475</v>
      </c>
    </row>
    <row r="2530" spans="1:13" x14ac:dyDescent="0.35">
      <c r="A2530" s="19" t="str">
        <f>B2178&amp;C2526&amp;D2530</f>
        <v>DISTRIBUCION VOLUMEN X CRITERIO (kg ó litros)Lomo embuchado Ing.ANDALUCIA</v>
      </c>
      <c r="B2530" s="19">
        <v>0</v>
      </c>
      <c r="C2530" s="19">
        <v>0</v>
      </c>
      <c r="D2530" s="19" t="s">
        <v>4</v>
      </c>
      <c r="E2530" s="20">
        <v>25.6908515532382</v>
      </c>
      <c r="F2530" s="20">
        <v>32.598622736709203</v>
      </c>
      <c r="G2530" s="20">
        <v>37.220348021040401</v>
      </c>
      <c r="H2530" s="20">
        <v>16.260381710069801</v>
      </c>
      <c r="I2530" s="20">
        <v>24.770655288138901</v>
      </c>
      <c r="J2530" s="20">
        <v>18.341203619714499</v>
      </c>
      <c r="K2530" s="20">
        <v>21.2694474923737</v>
      </c>
      <c r="L2530" s="20">
        <v>22.9187231321593</v>
      </c>
      <c r="M2530" s="51">
        <v>24.8247465538462</v>
      </c>
    </row>
    <row r="2531" spans="1:13" x14ac:dyDescent="0.35">
      <c r="A2531" s="19" t="str">
        <f>B2178&amp;C2526&amp;D2531</f>
        <v>DISTRIBUCION VOLUMEN X CRITERIO (kg ó litros)Lomo embuchado Ing.MDD AM</v>
      </c>
      <c r="B2531" s="19">
        <v>0</v>
      </c>
      <c r="C2531" s="19">
        <v>0</v>
      </c>
      <c r="D2531" s="19" t="s">
        <v>5</v>
      </c>
      <c r="E2531" s="20">
        <v>4.7171692449798197</v>
      </c>
      <c r="F2531" s="20">
        <v>13.019113318651099</v>
      </c>
      <c r="G2531" s="20">
        <v>14.4012625327713</v>
      </c>
      <c r="H2531" s="20">
        <v>54.066223208874099</v>
      </c>
      <c r="I2531" s="20">
        <v>1.8919810133766399</v>
      </c>
      <c r="J2531" s="20">
        <v>9.4744595936235303</v>
      </c>
      <c r="K2531" s="20">
        <v>17.047997545756601</v>
      </c>
      <c r="L2531" s="20">
        <v>6.3898806361679199</v>
      </c>
      <c r="M2531" s="51">
        <v>3.73365737406067</v>
      </c>
    </row>
    <row r="2532" spans="1:13" x14ac:dyDescent="0.35">
      <c r="A2532" s="19" t="str">
        <f>B2178&amp;C2526&amp;D2532</f>
        <v>DISTRIBUCION VOLUMEN X CRITERIO (kg ó litros)Lomo embuchado Ing.RTO CENTRO</v>
      </c>
      <c r="B2532" s="19">
        <v>0</v>
      </c>
      <c r="C2532" s="19">
        <v>0</v>
      </c>
      <c r="D2532" s="19" t="s">
        <v>6</v>
      </c>
      <c r="E2532" s="20">
        <v>3.6582359446911301</v>
      </c>
      <c r="F2532" s="20">
        <v>23.982101379568402</v>
      </c>
      <c r="G2532" s="20">
        <v>13.1245902946655</v>
      </c>
      <c r="H2532" s="20">
        <v>7.4304154604523003</v>
      </c>
      <c r="I2532" s="20">
        <v>29.3499913345042</v>
      </c>
      <c r="J2532" s="20">
        <v>5.9741729499766896</v>
      </c>
      <c r="K2532" s="20">
        <v>8.8714014752654595</v>
      </c>
      <c r="L2532" s="20">
        <v>32.887972844270699</v>
      </c>
      <c r="M2532" s="51">
        <v>8.8443911805068893</v>
      </c>
    </row>
    <row r="2533" spans="1:13" x14ac:dyDescent="0.35">
      <c r="A2533" s="19" t="str">
        <f>B2178&amp;C2526&amp;D2533</f>
        <v>DISTRIBUCION VOLUMEN X CRITERIO (kg ó litros)Lomo embuchado Ing.NORTE-CENTRO</v>
      </c>
      <c r="B2533" s="19">
        <v>0</v>
      </c>
      <c r="C2533" s="19">
        <v>0</v>
      </c>
      <c r="D2533" s="19" t="s">
        <v>7</v>
      </c>
      <c r="E2533" s="20">
        <v>14.7347441975328</v>
      </c>
      <c r="F2533" s="20" t="s">
        <v>282</v>
      </c>
      <c r="G2533" s="20">
        <v>6.1769910513735198</v>
      </c>
      <c r="H2533" s="20">
        <v>0.73939984346631304</v>
      </c>
      <c r="I2533" s="20">
        <v>2.6558894689272301</v>
      </c>
      <c r="J2533" s="20">
        <v>13.437724706880701</v>
      </c>
      <c r="K2533" s="20">
        <v>1.0548343963861899</v>
      </c>
      <c r="L2533" s="20" t="s">
        <v>282</v>
      </c>
      <c r="M2533" s="51">
        <v>12.8239297672152</v>
      </c>
    </row>
    <row r="2534" spans="1:13" x14ac:dyDescent="0.35">
      <c r="A2534" s="19" t="str">
        <f>B2178&amp;C2526&amp;D2534</f>
        <v>DISTRIBUCION VOLUMEN X CRITERIO (kg ó litros)Lomo embuchado Ing.NOROESTE</v>
      </c>
      <c r="B2534" s="19">
        <v>0</v>
      </c>
      <c r="C2534" s="19">
        <v>0</v>
      </c>
      <c r="D2534" s="19" t="s">
        <v>8</v>
      </c>
      <c r="E2534" s="20">
        <v>9.2263161374236304</v>
      </c>
      <c r="F2534" s="20">
        <v>3.7502398063061899</v>
      </c>
      <c r="G2534" s="20">
        <v>5.8401663012432401</v>
      </c>
      <c r="H2534" s="20">
        <v>7.2216512341308503</v>
      </c>
      <c r="I2534" s="20">
        <v>20.305798029161998</v>
      </c>
      <c r="J2534" s="20">
        <v>36.875903167882299</v>
      </c>
      <c r="K2534" s="20" t="s">
        <v>282</v>
      </c>
      <c r="L2534" s="20">
        <v>9.2225958167206592</v>
      </c>
      <c r="M2534" s="51">
        <v>5.6761079309686897</v>
      </c>
    </row>
    <row r="2535" spans="1:13" x14ac:dyDescent="0.35">
      <c r="A2535" s="19" t="str">
        <f>B2178&amp;C2526&amp;D2535</f>
        <v>DISTRIBUCION VOLUMEN X CRITERIO (kg ó litros)Lomo embuchado Ing.&lt;2MIL</v>
      </c>
      <c r="B2535" s="19">
        <v>0</v>
      </c>
      <c r="C2535" s="19">
        <v>0</v>
      </c>
      <c r="D2535" s="19" t="s">
        <v>9</v>
      </c>
      <c r="E2535" s="20" t="s">
        <v>282</v>
      </c>
      <c r="F2535" s="20">
        <v>2.14497772585834</v>
      </c>
      <c r="G2535" s="20" t="s">
        <v>282</v>
      </c>
      <c r="H2535" s="20" t="s">
        <v>282</v>
      </c>
      <c r="I2535" s="20">
        <v>14.2936990182739</v>
      </c>
      <c r="J2535" s="20" t="s">
        <v>282</v>
      </c>
      <c r="K2535" s="20" t="s">
        <v>282</v>
      </c>
      <c r="L2535" s="20" t="s">
        <v>282</v>
      </c>
      <c r="M2535" s="51" t="s">
        <v>282</v>
      </c>
    </row>
    <row r="2536" spans="1:13" x14ac:dyDescent="0.35">
      <c r="A2536" s="19" t="str">
        <f>B2178&amp;C2526&amp;D2536</f>
        <v>DISTRIBUCION VOLUMEN X CRITERIO (kg ó litros)Lomo embuchado Ing.2-5MIL</v>
      </c>
      <c r="B2536" s="19">
        <v>0</v>
      </c>
      <c r="C2536" s="19">
        <v>0</v>
      </c>
      <c r="D2536" s="19" t="s">
        <v>10</v>
      </c>
      <c r="E2536" s="20">
        <v>5.1132576869219104</v>
      </c>
      <c r="F2536" s="20" t="s">
        <v>282</v>
      </c>
      <c r="G2536" s="20" t="s">
        <v>282</v>
      </c>
      <c r="H2536" s="20" t="s">
        <v>282</v>
      </c>
      <c r="I2536" s="20" t="s">
        <v>282</v>
      </c>
      <c r="J2536" s="20" t="s">
        <v>282</v>
      </c>
      <c r="K2536" s="20">
        <v>1.0548343963861899</v>
      </c>
      <c r="L2536" s="20">
        <v>1.54612502949603</v>
      </c>
      <c r="M2536" s="51" t="s">
        <v>282</v>
      </c>
    </row>
    <row r="2537" spans="1:13" x14ac:dyDescent="0.35">
      <c r="A2537" s="19" t="str">
        <f>B2178&amp;C2526&amp;D2537</f>
        <v>DISTRIBUCION VOLUMEN X CRITERIO (kg ó litros)Lomo embuchado Ing.5-10MIL</v>
      </c>
      <c r="B2537" s="19">
        <v>0</v>
      </c>
      <c r="C2537" s="19">
        <v>0</v>
      </c>
      <c r="D2537" s="19" t="s">
        <v>11</v>
      </c>
      <c r="E2537" s="20" t="s">
        <v>282</v>
      </c>
      <c r="F2537" s="20" t="s">
        <v>282</v>
      </c>
      <c r="G2537" s="20" t="s">
        <v>282</v>
      </c>
      <c r="H2537" s="20" t="s">
        <v>282</v>
      </c>
      <c r="I2537" s="20">
        <v>0.92937637677433105</v>
      </c>
      <c r="J2537" s="20">
        <v>0.99066827028954496</v>
      </c>
      <c r="K2537" s="20">
        <v>3.4969019178396001</v>
      </c>
      <c r="L2537" s="20">
        <v>1.4915248786959101</v>
      </c>
      <c r="M2537" s="51">
        <v>6.8708425683064602</v>
      </c>
    </row>
    <row r="2538" spans="1:13" x14ac:dyDescent="0.35">
      <c r="A2538" s="19" t="str">
        <f>B2178&amp;C2526&amp;D2538</f>
        <v>DISTRIBUCION VOLUMEN X CRITERIO (kg ó litros)Lomo embuchado Ing.10-30MIL</v>
      </c>
      <c r="B2538" s="19">
        <v>0</v>
      </c>
      <c r="C2538" s="19">
        <v>0</v>
      </c>
      <c r="D2538" s="19" t="s">
        <v>12</v>
      </c>
      <c r="E2538" s="20">
        <v>32.688688886655598</v>
      </c>
      <c r="F2538" s="20">
        <v>17.110365472677898</v>
      </c>
      <c r="G2538" s="20">
        <v>35.915328694484202</v>
      </c>
      <c r="H2538" s="20">
        <v>20.178001766169402</v>
      </c>
      <c r="I2538" s="20">
        <v>20.584664489405</v>
      </c>
      <c r="J2538" s="20">
        <v>27.294142302633301</v>
      </c>
      <c r="K2538" s="20">
        <v>17.1015707486069</v>
      </c>
      <c r="L2538" s="20">
        <v>31.416124897615799</v>
      </c>
      <c r="M2538" s="51">
        <v>35.991127039312403</v>
      </c>
    </row>
    <row r="2539" spans="1:13" x14ac:dyDescent="0.35">
      <c r="A2539" s="19" t="str">
        <f>B2178&amp;C2526&amp;D2539</f>
        <v>DISTRIBUCION VOLUMEN X CRITERIO (kg ó litros)Lomo embuchado Ing.30-100MIL</v>
      </c>
      <c r="B2539" s="19">
        <v>0</v>
      </c>
      <c r="C2539" s="19">
        <v>0</v>
      </c>
      <c r="D2539" s="19" t="s">
        <v>13</v>
      </c>
      <c r="E2539" s="20">
        <v>15.300890652346199</v>
      </c>
      <c r="F2539" s="20">
        <v>31.392284849674802</v>
      </c>
      <c r="G2539" s="20">
        <v>15.4231660082693</v>
      </c>
      <c r="H2539" s="20">
        <v>8.3320426241317396</v>
      </c>
      <c r="I2539" s="20">
        <v>28.781203599966702</v>
      </c>
      <c r="J2539" s="20">
        <v>11.621778936809401</v>
      </c>
      <c r="K2539" s="20">
        <v>25.3906609696419</v>
      </c>
      <c r="L2539" s="20">
        <v>35.321463585078199</v>
      </c>
      <c r="M2539" s="51">
        <v>19.5586262725075</v>
      </c>
    </row>
    <row r="2540" spans="1:13" x14ac:dyDescent="0.35">
      <c r="A2540" s="19" t="str">
        <f>B2178&amp;C2526&amp;D2540</f>
        <v>DISTRIBUCION VOLUMEN X CRITERIO (kg ó litros)Lomo embuchado Ing.100-200MIL</v>
      </c>
      <c r="B2540" s="19">
        <v>0</v>
      </c>
      <c r="C2540" s="19">
        <v>0</v>
      </c>
      <c r="D2540" s="19" t="s">
        <v>14</v>
      </c>
      <c r="E2540" s="20">
        <v>8.4950005563015392</v>
      </c>
      <c r="F2540" s="20">
        <v>3.8105460823622899</v>
      </c>
      <c r="G2540" s="20">
        <v>13.9863649852007</v>
      </c>
      <c r="H2540" s="20">
        <v>6.7745600059355704</v>
      </c>
      <c r="I2540" s="20">
        <v>6.0218518091201201</v>
      </c>
      <c r="J2540" s="20">
        <v>32.0948003207968</v>
      </c>
      <c r="K2540" s="20">
        <v>2.0311687624275199</v>
      </c>
      <c r="L2540" s="20">
        <v>22.2207571920713</v>
      </c>
      <c r="M2540" s="51">
        <v>1.21710749949576</v>
      </c>
    </row>
    <row r="2541" spans="1:13" x14ac:dyDescent="0.35">
      <c r="A2541" s="19" t="str">
        <f>B2178&amp;C2526&amp;D2541</f>
        <v>DISTRIBUCION VOLUMEN X CRITERIO (kg ó litros)Lomo embuchado Ing.200-500MIL</v>
      </c>
      <c r="B2541" s="19">
        <v>0</v>
      </c>
      <c r="C2541" s="19">
        <v>0</v>
      </c>
      <c r="D2541" s="19" t="s">
        <v>15</v>
      </c>
      <c r="E2541" s="20">
        <v>3.2703219008494799</v>
      </c>
      <c r="F2541" s="20">
        <v>25.932454869730101</v>
      </c>
      <c r="G2541" s="20">
        <v>14.560953145073601</v>
      </c>
      <c r="H2541" s="20" t="s">
        <v>282</v>
      </c>
      <c r="I2541" s="20">
        <v>14.266494301982499</v>
      </c>
      <c r="J2541" s="20">
        <v>19.9023601558563</v>
      </c>
      <c r="K2541" s="20">
        <v>29.655411994105901</v>
      </c>
      <c r="L2541" s="20">
        <v>2.48779807036831</v>
      </c>
      <c r="M2541" s="51">
        <v>10.5166459997342</v>
      </c>
    </row>
    <row r="2542" spans="1:13" x14ac:dyDescent="0.35">
      <c r="A2542" s="19" t="str">
        <f>B2178&amp;C2526&amp;D2542</f>
        <v>DISTRIBUCION VOLUMEN X CRITERIO (kg ó litros)Lomo embuchado Ing.&gt;500MIL</v>
      </c>
      <c r="B2542" s="19">
        <v>0</v>
      </c>
      <c r="C2542" s="19">
        <v>0</v>
      </c>
      <c r="D2542" s="19" t="s">
        <v>16</v>
      </c>
      <c r="E2542" s="20">
        <v>35.131847501518799</v>
      </c>
      <c r="F2542" s="20">
        <v>19.609366861476701</v>
      </c>
      <c r="G2542" s="20">
        <v>20.114187166972201</v>
      </c>
      <c r="H2542" s="20">
        <v>64.715399025730306</v>
      </c>
      <c r="I2542" s="20">
        <v>15.1227119919818</v>
      </c>
      <c r="J2542" s="20">
        <v>8.0962553406176898</v>
      </c>
      <c r="K2542" s="20">
        <v>21.2694474923737</v>
      </c>
      <c r="L2542" s="20">
        <v>5.5162024452256597</v>
      </c>
      <c r="M2542" s="51">
        <v>25.845642490465998</v>
      </c>
    </row>
    <row r="2543" spans="1:13" x14ac:dyDescent="0.35">
      <c r="A2543" s="19" t="str">
        <f>B2178&amp;C2526&amp;D2543</f>
        <v>DISTRIBUCION VOLUMEN X CRITERIO (kg ó litros)Lomo embuchado Ing.DE 15 A 19 AÑOS</v>
      </c>
      <c r="B2543" s="19">
        <v>0</v>
      </c>
      <c r="C2543" s="19">
        <v>0</v>
      </c>
      <c r="D2543" s="19" t="s">
        <v>39</v>
      </c>
      <c r="E2543" s="20" t="s">
        <v>282</v>
      </c>
      <c r="F2543" s="20">
        <v>19.914279543474599</v>
      </c>
      <c r="G2543" s="20" t="s">
        <v>282</v>
      </c>
      <c r="H2543" s="20" t="s">
        <v>282</v>
      </c>
      <c r="I2543" s="20" t="s">
        <v>282</v>
      </c>
      <c r="J2543" s="20" t="s">
        <v>282</v>
      </c>
      <c r="K2543" s="20" t="s">
        <v>282</v>
      </c>
      <c r="L2543" s="20" t="s">
        <v>282</v>
      </c>
      <c r="M2543" s="51" t="s">
        <v>282</v>
      </c>
    </row>
    <row r="2544" spans="1:13" x14ac:dyDescent="0.35">
      <c r="A2544" s="19" t="str">
        <f>B2178&amp;C2526&amp;D2544</f>
        <v>DISTRIBUCION VOLUMEN X CRITERIO (kg ó litros)Lomo embuchado Ing.DE 20 A 24 AÑOS</v>
      </c>
      <c r="B2544" s="19">
        <v>0</v>
      </c>
      <c r="C2544" s="19">
        <v>0</v>
      </c>
      <c r="D2544" s="19" t="s">
        <v>40</v>
      </c>
      <c r="E2544" s="20" t="s">
        <v>282</v>
      </c>
      <c r="F2544" s="20" t="s">
        <v>282</v>
      </c>
      <c r="G2544" s="20">
        <v>4.1670379533461102</v>
      </c>
      <c r="H2544" s="20" t="s">
        <v>282</v>
      </c>
      <c r="I2544" s="20">
        <v>2.88021597612408</v>
      </c>
      <c r="J2544" s="20" t="s">
        <v>282</v>
      </c>
      <c r="K2544" s="20" t="s">
        <v>282</v>
      </c>
      <c r="L2544" s="20">
        <v>11.0798945257571</v>
      </c>
      <c r="M2544" s="51">
        <v>6.3875780062965504</v>
      </c>
    </row>
    <row r="2545" spans="1:13" x14ac:dyDescent="0.35">
      <c r="A2545" s="19" t="str">
        <f>B2178&amp;C2526&amp;D2545</f>
        <v>DISTRIBUCION VOLUMEN X CRITERIO (kg ó litros)Lomo embuchado Ing.DE 25 A 34 AÑOS</v>
      </c>
      <c r="B2545" s="19">
        <v>0</v>
      </c>
      <c r="C2545" s="19">
        <v>0</v>
      </c>
      <c r="D2545" s="19" t="s">
        <v>41</v>
      </c>
      <c r="E2545" s="20">
        <v>19.482729325681099</v>
      </c>
      <c r="F2545" s="20">
        <v>19.9148035925725</v>
      </c>
      <c r="G2545" s="20">
        <v>28.096340097235299</v>
      </c>
      <c r="H2545" s="20">
        <v>5.21975818017627</v>
      </c>
      <c r="I2545" s="20">
        <v>1.48080690514017</v>
      </c>
      <c r="J2545" s="20">
        <v>5.9431102766684498</v>
      </c>
      <c r="K2545" s="20">
        <v>31.210295674268799</v>
      </c>
      <c r="L2545" s="20">
        <v>10.0748953186734</v>
      </c>
      <c r="M2545" s="51">
        <v>7.66240976660964</v>
      </c>
    </row>
    <row r="2546" spans="1:13" x14ac:dyDescent="0.35">
      <c r="A2546" s="19" t="str">
        <f>B2178&amp;C2526&amp;D2546</f>
        <v>DISTRIBUCION VOLUMEN X CRITERIO (kg ó litros)Lomo embuchado Ing.DE 35 A 49 AÑOS</v>
      </c>
      <c r="B2546" s="19">
        <v>0</v>
      </c>
      <c r="C2546" s="19">
        <v>0</v>
      </c>
      <c r="D2546" s="19" t="s">
        <v>42</v>
      </c>
      <c r="E2546" s="20">
        <v>12.3541815520233</v>
      </c>
      <c r="F2546" s="20">
        <v>12.8134652418083</v>
      </c>
      <c r="G2546" s="20">
        <v>12.994370600307199</v>
      </c>
      <c r="H2546" s="20">
        <v>52.908097475927903</v>
      </c>
      <c r="I2546" s="20">
        <v>34.291933754891701</v>
      </c>
      <c r="J2546" s="20">
        <v>20.5439188718683</v>
      </c>
      <c r="K2546" s="20">
        <v>17.451811593375002</v>
      </c>
      <c r="L2546" s="20">
        <v>6.35133782327026</v>
      </c>
      <c r="M2546" s="51">
        <v>31.493245766741001</v>
      </c>
    </row>
    <row r="2547" spans="1:13" x14ac:dyDescent="0.35">
      <c r="A2547" s="19" t="str">
        <f>B2178&amp;C2526&amp;D2547</f>
        <v>DISTRIBUCION VOLUMEN X CRITERIO (kg ó litros)Lomo embuchado Ing.DE 50 A 59 AÑOS</v>
      </c>
      <c r="B2547" s="19">
        <v>0</v>
      </c>
      <c r="C2547" s="19">
        <v>0</v>
      </c>
      <c r="D2547" s="19" t="s">
        <v>43</v>
      </c>
      <c r="E2547" s="20">
        <v>38.938644342176097</v>
      </c>
      <c r="F2547" s="20">
        <v>31.446090452794799</v>
      </c>
      <c r="G2547" s="20">
        <v>26.217890276026399</v>
      </c>
      <c r="H2547" s="20">
        <v>18.330873879817101</v>
      </c>
      <c r="I2547" s="20">
        <v>11.2210336767629</v>
      </c>
      <c r="J2547" s="20">
        <v>40.103644317087102</v>
      </c>
      <c r="K2547" s="20">
        <v>14.584832257976201</v>
      </c>
      <c r="L2547" s="20">
        <v>40.391760005322801</v>
      </c>
      <c r="M2547" s="51">
        <v>22.115222754796498</v>
      </c>
    </row>
    <row r="2548" spans="1:13" x14ac:dyDescent="0.35">
      <c r="A2548" s="19" t="str">
        <f>B2178&amp;C2526&amp;D2548</f>
        <v>DISTRIBUCION VOLUMEN X CRITERIO (kg ó litros)Lomo embuchado Ing.DE 60 A 75 AÑOS</v>
      </c>
      <c r="B2548" s="19">
        <v>0</v>
      </c>
      <c r="C2548" s="19">
        <v>0</v>
      </c>
      <c r="D2548" s="19" t="s">
        <v>44</v>
      </c>
      <c r="E2548" s="20">
        <v>29.2244516895584</v>
      </c>
      <c r="F2548" s="20">
        <v>15.911364555165999</v>
      </c>
      <c r="G2548" s="20">
        <v>28.524364940025201</v>
      </c>
      <c r="H2548" s="20">
        <v>23.541273902820102</v>
      </c>
      <c r="I2548" s="20">
        <v>50.126011743934498</v>
      </c>
      <c r="J2548" s="20">
        <v>33.4093289223431</v>
      </c>
      <c r="K2548" s="20">
        <v>36.753064192998202</v>
      </c>
      <c r="L2548" s="20">
        <v>32.102104073911697</v>
      </c>
      <c r="M2548" s="51">
        <v>32.341536709822101</v>
      </c>
    </row>
    <row r="2549" spans="1:13" x14ac:dyDescent="0.35">
      <c r="A2549" s="19" t="str">
        <f>B2178&amp;C2526&amp;D2549</f>
        <v>DISTRIBUCION VOLUMEN X CRITERIO (kg ó litros)Lomo embuchado Ing.NIVEL ALTO</v>
      </c>
      <c r="B2549" s="19">
        <v>0</v>
      </c>
      <c r="C2549" s="19">
        <v>0</v>
      </c>
      <c r="D2549" s="19" t="s">
        <v>256</v>
      </c>
      <c r="E2549" s="20">
        <v>24.071705275673299</v>
      </c>
      <c r="F2549" s="20">
        <v>35.499511566396102</v>
      </c>
      <c r="G2549" s="20">
        <v>30.871419516090398</v>
      </c>
      <c r="H2549" s="20">
        <v>56.879213695791599</v>
      </c>
      <c r="I2549" s="20">
        <v>8.9138203557563802</v>
      </c>
      <c r="J2549" s="20">
        <v>53.5944982012876</v>
      </c>
      <c r="K2549" s="20">
        <v>45.106194597481</v>
      </c>
      <c r="L2549" s="20">
        <v>16.8458708496687</v>
      </c>
      <c r="M2549" s="51">
        <v>25.660465028132499</v>
      </c>
    </row>
    <row r="2550" spans="1:13" x14ac:dyDescent="0.35">
      <c r="A2550" s="19" t="str">
        <f>B2178&amp;C2526&amp;D2550</f>
        <v>DISTRIBUCION VOLUMEN X CRITERIO (kg ó litros)Lomo embuchado Ing.NIVEL MEDIO ALTO</v>
      </c>
      <c r="B2550" s="19">
        <v>0</v>
      </c>
      <c r="C2550" s="19">
        <v>0</v>
      </c>
      <c r="D2550" s="19" t="s">
        <v>257</v>
      </c>
      <c r="E2550" s="20">
        <v>18.9947047772887</v>
      </c>
      <c r="F2550" s="20">
        <v>11.954652601988901</v>
      </c>
      <c r="G2550" s="20">
        <v>36.114886735122397</v>
      </c>
      <c r="H2550" s="20">
        <v>6.0375857332002401</v>
      </c>
      <c r="I2550" s="20">
        <v>7.6179616372570296</v>
      </c>
      <c r="J2550" s="20">
        <v>3.6521301106067399</v>
      </c>
      <c r="K2550" s="20">
        <v>13.7809000973752</v>
      </c>
      <c r="L2550" s="20">
        <v>26.829980017348198</v>
      </c>
      <c r="M2550" s="51">
        <v>10.170008882880801</v>
      </c>
    </row>
    <row r="2551" spans="1:13" x14ac:dyDescent="0.35">
      <c r="A2551" s="19" t="str">
        <f>B2178&amp;C2526&amp;D2551</f>
        <v>DISTRIBUCION VOLUMEN X CRITERIO (kg ó litros)Lomo embuchado Ing.NIVEL MEDIO</v>
      </c>
      <c r="B2551" s="19">
        <v>0</v>
      </c>
      <c r="C2551" s="19">
        <v>0</v>
      </c>
      <c r="D2551" s="19" t="s">
        <v>258</v>
      </c>
      <c r="E2551" s="20">
        <v>5.98963109686742</v>
      </c>
      <c r="F2551" s="20">
        <v>32.802664431895103</v>
      </c>
      <c r="G2551" s="20">
        <v>24.338001953065799</v>
      </c>
      <c r="H2551" s="20">
        <v>15.735157749227699</v>
      </c>
      <c r="I2551" s="20">
        <v>26.657745545838701</v>
      </c>
      <c r="J2551" s="20">
        <v>22.150623047619199</v>
      </c>
      <c r="K2551" s="20">
        <v>12.6044661419041</v>
      </c>
      <c r="L2551" s="20">
        <v>5.0324158907863001</v>
      </c>
      <c r="M2551" s="51">
        <v>16.1681297656509</v>
      </c>
    </row>
    <row r="2552" spans="1:13" x14ac:dyDescent="0.35">
      <c r="A2552" s="19" t="str">
        <f>B2178&amp;C2526&amp;D2552</f>
        <v>DISTRIBUCION VOLUMEN X CRITERIO (kg ó litros)Lomo embuchado Ing.NIVEL MEDIO BAJO</v>
      </c>
      <c r="B2552" s="19">
        <v>0</v>
      </c>
      <c r="C2552" s="19">
        <v>0</v>
      </c>
      <c r="D2552" s="19" t="s">
        <v>259</v>
      </c>
      <c r="E2552" s="20">
        <v>26.9625409848956</v>
      </c>
      <c r="F2552" s="20">
        <v>9.5445434646542893</v>
      </c>
      <c r="G2552" s="20">
        <v>8.6756925207726105</v>
      </c>
      <c r="H2552" s="20">
        <v>9.8804249068844801</v>
      </c>
      <c r="I2552" s="20">
        <v>40.284583008054298</v>
      </c>
      <c r="J2552" s="20">
        <v>3.1612949050831798</v>
      </c>
      <c r="K2552" s="20">
        <v>26.981802850699001</v>
      </c>
      <c r="L2552" s="20">
        <v>24.053797392695401</v>
      </c>
      <c r="M2552" s="51">
        <v>20.892639927336099</v>
      </c>
    </row>
    <row r="2553" spans="1:13" x14ac:dyDescent="0.35">
      <c r="A2553" s="19" t="str">
        <f>B2178&amp;C2526&amp;D2553</f>
        <v>DISTRIBUCION VOLUMEN X CRITERIO (kg ó litros)Lomo embuchado Ing.HOMBRE</v>
      </c>
      <c r="B2553" s="19">
        <v>0</v>
      </c>
      <c r="C2553" s="19">
        <v>0</v>
      </c>
      <c r="D2553" s="19" t="s">
        <v>21</v>
      </c>
      <c r="E2553" s="20">
        <v>51.203294425325304</v>
      </c>
      <c r="F2553" s="20">
        <v>57.719516288048403</v>
      </c>
      <c r="G2553" s="20">
        <v>33.579824185407197</v>
      </c>
      <c r="H2553" s="20">
        <v>64.360523618622196</v>
      </c>
      <c r="I2553" s="20">
        <v>15.9358848476608</v>
      </c>
      <c r="J2553" s="20">
        <v>33.189523182927999</v>
      </c>
      <c r="K2553" s="20">
        <v>41.343672710786599</v>
      </c>
      <c r="L2553" s="20">
        <v>37.838116145579498</v>
      </c>
      <c r="M2553" s="51">
        <v>46.922951460425999</v>
      </c>
    </row>
    <row r="2554" spans="1:13" x14ac:dyDescent="0.35">
      <c r="A2554" s="19" t="str">
        <f>B2178&amp;C2526&amp;D2554</f>
        <v>DISTRIBUCION VOLUMEN X CRITERIO (kg ó litros)Lomo embuchado Ing.MUJER</v>
      </c>
      <c r="B2554" s="19">
        <v>0</v>
      </c>
      <c r="C2554" s="19">
        <v>0</v>
      </c>
      <c r="D2554" s="19" t="s">
        <v>22</v>
      </c>
      <c r="E2554" s="20">
        <v>48.796715357950902</v>
      </c>
      <c r="F2554" s="20">
        <v>42.280479197530099</v>
      </c>
      <c r="G2554" s="20">
        <v>66.420175814592795</v>
      </c>
      <c r="H2554" s="20">
        <v>35.639481816266603</v>
      </c>
      <c r="I2554" s="20">
        <v>84.064118465391701</v>
      </c>
      <c r="J2554" s="20">
        <v>66.810475347554004</v>
      </c>
      <c r="K2554" s="20">
        <v>58.656327289213401</v>
      </c>
      <c r="L2554" s="20">
        <v>62.1618818536775</v>
      </c>
      <c r="M2554" s="51">
        <v>53.077047846303003</v>
      </c>
    </row>
    <row r="2555" spans="1:13" x14ac:dyDescent="0.35">
      <c r="A2555" s="19" t="str">
        <f>B2178&amp;C2555&amp;D2555</f>
        <v>DISTRIBUCION VOLUMEN X CRITERIO (kg ó litros)Chorizo Ing.T.ESPAÑA</v>
      </c>
      <c r="B2555" s="19">
        <v>0</v>
      </c>
      <c r="C2555" s="19" t="s">
        <v>136</v>
      </c>
      <c r="D2555" s="19" t="s">
        <v>36</v>
      </c>
      <c r="E2555" s="20">
        <v>100</v>
      </c>
      <c r="F2555" s="20">
        <v>100</v>
      </c>
      <c r="G2555" s="20">
        <v>100</v>
      </c>
      <c r="H2555" s="20">
        <v>100</v>
      </c>
      <c r="I2555" s="20">
        <v>100</v>
      </c>
      <c r="J2555" s="20">
        <v>100</v>
      </c>
      <c r="K2555" s="20">
        <v>100</v>
      </c>
      <c r="L2555" s="20">
        <v>100</v>
      </c>
      <c r="M2555" s="51">
        <v>100</v>
      </c>
    </row>
    <row r="2556" spans="1:13" x14ac:dyDescent="0.35">
      <c r="A2556" s="19" t="str">
        <f>B2178&amp;C2555&amp;D2556</f>
        <v>DISTRIBUCION VOLUMEN X CRITERIO (kg ó litros)Chorizo Ing.BCN AM</v>
      </c>
      <c r="B2556" s="19">
        <v>0</v>
      </c>
      <c r="C2556" s="19">
        <v>0</v>
      </c>
      <c r="D2556" s="19" t="s">
        <v>1</v>
      </c>
      <c r="E2556" s="20">
        <v>11.6028519640957</v>
      </c>
      <c r="F2556" s="20">
        <v>8.8489415505283393</v>
      </c>
      <c r="G2556" s="20">
        <v>10.3986154298927</v>
      </c>
      <c r="H2556" s="20">
        <v>24.147909040211498</v>
      </c>
      <c r="I2556" s="20">
        <v>10.5576527340755</v>
      </c>
      <c r="J2556" s="20">
        <v>10.9216243337685</v>
      </c>
      <c r="K2556" s="20">
        <v>4.39677518231034</v>
      </c>
      <c r="L2556" s="20">
        <v>7.8379398974768097</v>
      </c>
      <c r="M2556" s="51">
        <v>8.4033205830411806</v>
      </c>
    </row>
    <row r="2557" spans="1:13" x14ac:dyDescent="0.35">
      <c r="A2557" s="19" t="str">
        <f>B2178&amp;C2555&amp;D2557</f>
        <v>DISTRIBUCION VOLUMEN X CRITERIO (kg ó litros)Chorizo Ing.REST.CAT ARAGON</v>
      </c>
      <c r="B2557" s="19">
        <v>0</v>
      </c>
      <c r="C2557" s="19">
        <v>0</v>
      </c>
      <c r="D2557" s="19" t="s">
        <v>2</v>
      </c>
      <c r="E2557" s="20">
        <v>10.0422746367008</v>
      </c>
      <c r="F2557" s="20">
        <v>10.4646179948579</v>
      </c>
      <c r="G2557" s="20">
        <v>7.2415910952825602</v>
      </c>
      <c r="H2557" s="20">
        <v>16.482917208773198</v>
      </c>
      <c r="I2557" s="20">
        <v>11.319681384609501</v>
      </c>
      <c r="J2557" s="20">
        <v>14.421835881297801</v>
      </c>
      <c r="K2557" s="20">
        <v>12.7022496464445</v>
      </c>
      <c r="L2557" s="20">
        <v>7.9112417506352104</v>
      </c>
      <c r="M2557" s="51">
        <v>18.209008143261801</v>
      </c>
    </row>
    <row r="2558" spans="1:13" x14ac:dyDescent="0.35">
      <c r="A2558" s="19" t="str">
        <f>B2178&amp;C2555&amp;D2558</f>
        <v>DISTRIBUCION VOLUMEN X CRITERIO (kg ó litros)Chorizo Ing.LEVANTE</v>
      </c>
      <c r="B2558" s="19">
        <v>0</v>
      </c>
      <c r="C2558" s="19">
        <v>0</v>
      </c>
      <c r="D2558" s="19" t="s">
        <v>3</v>
      </c>
      <c r="E2558" s="20">
        <v>12.944366744436</v>
      </c>
      <c r="F2558" s="20">
        <v>24.537747666951098</v>
      </c>
      <c r="G2558" s="20">
        <v>21.916099014484701</v>
      </c>
      <c r="H2558" s="20">
        <v>10.3301858167739</v>
      </c>
      <c r="I2558" s="20">
        <v>18.894657168258401</v>
      </c>
      <c r="J2558" s="20">
        <v>19.227648186087102</v>
      </c>
      <c r="K2558" s="20">
        <v>22.412829285993901</v>
      </c>
      <c r="L2558" s="20">
        <v>10.00953604665</v>
      </c>
      <c r="M2558" s="51">
        <v>17.5700806898674</v>
      </c>
    </row>
    <row r="2559" spans="1:13" x14ac:dyDescent="0.35">
      <c r="A2559" s="19" t="str">
        <f>B2178&amp;C2555&amp;D2559</f>
        <v>DISTRIBUCION VOLUMEN X CRITERIO (kg ó litros)Chorizo Ing.ANDALUCIA</v>
      </c>
      <c r="B2559" s="19">
        <v>0</v>
      </c>
      <c r="C2559" s="19">
        <v>0</v>
      </c>
      <c r="D2559" s="19" t="s">
        <v>4</v>
      </c>
      <c r="E2559" s="20">
        <v>12.923416516549199</v>
      </c>
      <c r="F2559" s="20">
        <v>13.229354308204099</v>
      </c>
      <c r="G2559" s="20">
        <v>11.8263674227236</v>
      </c>
      <c r="H2559" s="20">
        <v>8.47193922417914</v>
      </c>
      <c r="I2559" s="20">
        <v>18.644250558925702</v>
      </c>
      <c r="J2559" s="20">
        <v>10.977966691650201</v>
      </c>
      <c r="K2559" s="20">
        <v>11.8176491893764</v>
      </c>
      <c r="L2559" s="20">
        <v>14.331400213091401</v>
      </c>
      <c r="M2559" s="51">
        <v>18.401937597295099</v>
      </c>
    </row>
    <row r="2560" spans="1:13" x14ac:dyDescent="0.35">
      <c r="A2560" s="19" t="str">
        <f>B2178&amp;C2555&amp;D2560</f>
        <v>DISTRIBUCION VOLUMEN X CRITERIO (kg ó litros)Chorizo Ing.MDD AM</v>
      </c>
      <c r="B2560" s="19">
        <v>0</v>
      </c>
      <c r="C2560" s="19">
        <v>0</v>
      </c>
      <c r="D2560" s="19" t="s">
        <v>5</v>
      </c>
      <c r="E2560" s="20">
        <v>17.319850689578001</v>
      </c>
      <c r="F2560" s="20">
        <v>12.360953177032499</v>
      </c>
      <c r="G2560" s="20">
        <v>14.7701602876941</v>
      </c>
      <c r="H2560" s="20">
        <v>20.694994019083399</v>
      </c>
      <c r="I2560" s="20">
        <v>10.85534776281</v>
      </c>
      <c r="J2560" s="20">
        <v>11.433568729183699</v>
      </c>
      <c r="K2560" s="20">
        <v>23.271762974781499</v>
      </c>
      <c r="L2560" s="20">
        <v>13.1400037803473</v>
      </c>
      <c r="M2560" s="51">
        <v>9.98028752582184</v>
      </c>
    </row>
    <row r="2561" spans="1:13" x14ac:dyDescent="0.35">
      <c r="A2561" s="19" t="str">
        <f>B2178&amp;C2555&amp;D2561</f>
        <v>DISTRIBUCION VOLUMEN X CRITERIO (kg ó litros)Chorizo Ing.RTO CENTRO</v>
      </c>
      <c r="B2561" s="19">
        <v>0</v>
      </c>
      <c r="C2561" s="19">
        <v>0</v>
      </c>
      <c r="D2561" s="19" t="s">
        <v>6</v>
      </c>
      <c r="E2561" s="20">
        <v>8.7614768260568194</v>
      </c>
      <c r="F2561" s="20">
        <v>8.3479937153537698</v>
      </c>
      <c r="G2561" s="20">
        <v>12.9804695284374</v>
      </c>
      <c r="H2561" s="20">
        <v>5.5112341082051</v>
      </c>
      <c r="I2561" s="20">
        <v>7.3411999862627901</v>
      </c>
      <c r="J2561" s="20">
        <v>5.0291136022865697</v>
      </c>
      <c r="K2561" s="20">
        <v>12.093369395242499</v>
      </c>
      <c r="L2561" s="20">
        <v>13.9774630576149</v>
      </c>
      <c r="M2561" s="51">
        <v>9.5103266589106195</v>
      </c>
    </row>
    <row r="2562" spans="1:13" x14ac:dyDescent="0.35">
      <c r="A2562" s="19" t="str">
        <f>B2178&amp;C2555&amp;D2562</f>
        <v>DISTRIBUCION VOLUMEN X CRITERIO (kg ó litros)Chorizo Ing.NORTE-CENTRO</v>
      </c>
      <c r="B2562" s="19">
        <v>0</v>
      </c>
      <c r="C2562" s="19">
        <v>0</v>
      </c>
      <c r="D2562" s="19" t="s">
        <v>7</v>
      </c>
      <c r="E2562" s="20">
        <v>10.2949062489591</v>
      </c>
      <c r="F2562" s="20">
        <v>13.266404931356499</v>
      </c>
      <c r="G2562" s="20">
        <v>5.8649386391191198</v>
      </c>
      <c r="H2562" s="20">
        <v>4.6671405686097396</v>
      </c>
      <c r="I2562" s="20">
        <v>10.27697880332</v>
      </c>
      <c r="J2562" s="20">
        <v>4.0546396962792297</v>
      </c>
      <c r="K2562" s="20">
        <v>1.21251500969823</v>
      </c>
      <c r="L2562" s="20">
        <v>9.2335230973556204</v>
      </c>
      <c r="M2562" s="51">
        <v>8.7437934549301204</v>
      </c>
    </row>
    <row r="2563" spans="1:13" x14ac:dyDescent="0.35">
      <c r="A2563" s="19" t="str">
        <f>B2178&amp;C2555&amp;D2563</f>
        <v>DISTRIBUCION VOLUMEN X CRITERIO (kg ó litros)Chorizo Ing.NOROESTE</v>
      </c>
      <c r="B2563" s="19">
        <v>0</v>
      </c>
      <c r="C2563" s="19">
        <v>0</v>
      </c>
      <c r="D2563" s="19" t="s">
        <v>8</v>
      </c>
      <c r="E2563" s="20">
        <v>16.1108654836117</v>
      </c>
      <c r="F2563" s="20">
        <v>8.9439758910603295</v>
      </c>
      <c r="G2563" s="20">
        <v>15.0017605784866</v>
      </c>
      <c r="H2563" s="20">
        <v>9.6936752438111302</v>
      </c>
      <c r="I2563" s="20">
        <v>12.110233305123399</v>
      </c>
      <c r="J2563" s="20">
        <v>23.933603764550799</v>
      </c>
      <c r="K2563" s="20">
        <v>12.0928443893406</v>
      </c>
      <c r="L2563" s="20">
        <v>23.558896046539701</v>
      </c>
      <c r="M2563" s="51">
        <v>9.1812431530936305</v>
      </c>
    </row>
    <row r="2564" spans="1:13" x14ac:dyDescent="0.35">
      <c r="A2564" s="19" t="str">
        <f>B2178&amp;C2555&amp;D2564</f>
        <v>DISTRIBUCION VOLUMEN X CRITERIO (kg ó litros)Chorizo Ing.&lt;2MIL</v>
      </c>
      <c r="B2564" s="19">
        <v>0</v>
      </c>
      <c r="C2564" s="19">
        <v>0</v>
      </c>
      <c r="D2564" s="19" t="s">
        <v>9</v>
      </c>
      <c r="E2564" s="20">
        <v>7.6112424265657097</v>
      </c>
      <c r="F2564" s="20">
        <v>4.8032074774112603</v>
      </c>
      <c r="G2564" s="20">
        <v>3.52512413062259</v>
      </c>
      <c r="H2564" s="20">
        <v>4.8139679537253102</v>
      </c>
      <c r="I2564" s="20">
        <v>8.7251609398735095</v>
      </c>
      <c r="J2564" s="20">
        <v>1.26965975177428</v>
      </c>
      <c r="K2564" s="20">
        <v>5.3452075368578296</v>
      </c>
      <c r="L2564" s="20">
        <v>2.3406388135476299</v>
      </c>
      <c r="M2564" s="51">
        <v>1.1167564631518501</v>
      </c>
    </row>
    <row r="2565" spans="1:13" x14ac:dyDescent="0.35">
      <c r="A2565" s="19" t="str">
        <f>B2178&amp;C2555&amp;D2565</f>
        <v>DISTRIBUCION VOLUMEN X CRITERIO (kg ó litros)Chorizo Ing.2-5MIL</v>
      </c>
      <c r="B2565" s="19">
        <v>0</v>
      </c>
      <c r="C2565" s="19">
        <v>0</v>
      </c>
      <c r="D2565" s="19" t="s">
        <v>10</v>
      </c>
      <c r="E2565" s="20">
        <v>3.7119312903538701</v>
      </c>
      <c r="F2565" s="20">
        <v>5.4439821107857798</v>
      </c>
      <c r="G2565" s="20">
        <v>3.5720251659031299</v>
      </c>
      <c r="H2565" s="20">
        <v>2.3961890351944199</v>
      </c>
      <c r="I2565" s="20">
        <v>4.1414210271432204</v>
      </c>
      <c r="J2565" s="20">
        <v>13.6422980495443</v>
      </c>
      <c r="K2565" s="20">
        <v>0.85464159430264197</v>
      </c>
      <c r="L2565" s="20">
        <v>3.4057113634192899</v>
      </c>
      <c r="M2565" s="51">
        <v>2.24247935121338</v>
      </c>
    </row>
    <row r="2566" spans="1:13" x14ac:dyDescent="0.35">
      <c r="A2566" s="19" t="str">
        <f>B2178&amp;C2555&amp;D2566</f>
        <v>DISTRIBUCION VOLUMEN X CRITERIO (kg ó litros)Chorizo Ing.5-10MIL</v>
      </c>
      <c r="B2566" s="19">
        <v>0</v>
      </c>
      <c r="C2566" s="19">
        <v>0</v>
      </c>
      <c r="D2566" s="19" t="s">
        <v>11</v>
      </c>
      <c r="E2566" s="20">
        <v>7.9907439423400701</v>
      </c>
      <c r="F2566" s="20">
        <v>8.6008379044000698</v>
      </c>
      <c r="G2566" s="20">
        <v>6.0982286843858899</v>
      </c>
      <c r="H2566" s="20">
        <v>5.0973393924439598</v>
      </c>
      <c r="I2566" s="20">
        <v>3.5283595284910101</v>
      </c>
      <c r="J2566" s="20">
        <v>2.8405969891539602</v>
      </c>
      <c r="K2566" s="20">
        <v>8.3101126972093393</v>
      </c>
      <c r="L2566" s="20">
        <v>10.0660461118905</v>
      </c>
      <c r="M2566" s="51">
        <v>6.8300065250107398</v>
      </c>
    </row>
    <row r="2567" spans="1:13" x14ac:dyDescent="0.35">
      <c r="A2567" s="19" t="str">
        <f>B2178&amp;C2555&amp;D2567</f>
        <v>DISTRIBUCION VOLUMEN X CRITERIO (kg ó litros)Chorizo Ing.10-30MIL</v>
      </c>
      <c r="B2567" s="19">
        <v>0</v>
      </c>
      <c r="C2567" s="19">
        <v>0</v>
      </c>
      <c r="D2567" s="19" t="s">
        <v>12</v>
      </c>
      <c r="E2567" s="20">
        <v>12.650836579087899</v>
      </c>
      <c r="F2567" s="20">
        <v>19.556692430260199</v>
      </c>
      <c r="G2567" s="20">
        <v>21.3153363025231</v>
      </c>
      <c r="H2567" s="20">
        <v>13.3965009602124</v>
      </c>
      <c r="I2567" s="20">
        <v>20.677360972806099</v>
      </c>
      <c r="J2567" s="20">
        <v>9.7468997169757206</v>
      </c>
      <c r="K2567" s="20">
        <v>12.0147808544193</v>
      </c>
      <c r="L2567" s="20">
        <v>26.249338664448999</v>
      </c>
      <c r="M2567" s="51">
        <v>24.121517301742401</v>
      </c>
    </row>
    <row r="2568" spans="1:13" x14ac:dyDescent="0.35">
      <c r="A2568" s="19" t="str">
        <f>B2178&amp;C2555&amp;D2568</f>
        <v>DISTRIBUCION VOLUMEN X CRITERIO (kg ó litros)Chorizo Ing.30-100MIL</v>
      </c>
      <c r="B2568" s="19">
        <v>0</v>
      </c>
      <c r="C2568" s="19">
        <v>0</v>
      </c>
      <c r="D2568" s="19" t="s">
        <v>13</v>
      </c>
      <c r="E2568" s="20">
        <v>22.545853249855199</v>
      </c>
      <c r="F2568" s="20">
        <v>19.832161481496801</v>
      </c>
      <c r="G2568" s="20">
        <v>28.162689990624202</v>
      </c>
      <c r="H2568" s="20">
        <v>29.404473475697799</v>
      </c>
      <c r="I2568" s="20">
        <v>16.953915200611799</v>
      </c>
      <c r="J2568" s="20">
        <v>19.903971265907899</v>
      </c>
      <c r="K2568" s="20">
        <v>19.924216233211101</v>
      </c>
      <c r="L2568" s="20">
        <v>19.646399549192999</v>
      </c>
      <c r="M2568" s="51">
        <v>25.514617602360602</v>
      </c>
    </row>
    <row r="2569" spans="1:13" x14ac:dyDescent="0.35">
      <c r="A2569" s="19" t="str">
        <f>B2178&amp;C2555&amp;D2569</f>
        <v>DISTRIBUCION VOLUMEN X CRITERIO (kg ó litros)Chorizo Ing.100-200MIL</v>
      </c>
      <c r="B2569" s="19">
        <v>0</v>
      </c>
      <c r="C2569" s="19">
        <v>0</v>
      </c>
      <c r="D2569" s="19" t="s">
        <v>14</v>
      </c>
      <c r="E2569" s="20">
        <v>11.7767537930863</v>
      </c>
      <c r="F2569" s="20">
        <v>6.2524926616287297</v>
      </c>
      <c r="G2569" s="20">
        <v>0.79677897102564699</v>
      </c>
      <c r="H2569" s="20">
        <v>8.7916958976921098</v>
      </c>
      <c r="I2569" s="20">
        <v>13.0240419488869</v>
      </c>
      <c r="J2569" s="20">
        <v>13.819910337052001</v>
      </c>
      <c r="K2569" s="20">
        <v>7.9084229789923297</v>
      </c>
      <c r="L2569" s="20">
        <v>10.167587768196199</v>
      </c>
      <c r="M2569" s="51">
        <v>3.2049291344728599</v>
      </c>
    </row>
    <row r="2570" spans="1:13" x14ac:dyDescent="0.35">
      <c r="A2570" s="19" t="str">
        <f>B2178&amp;C2555&amp;D2570</f>
        <v>DISTRIBUCION VOLUMEN X CRITERIO (kg ó litros)Chorizo Ing.200-500MIL</v>
      </c>
      <c r="B2570" s="19">
        <v>0</v>
      </c>
      <c r="C2570" s="19">
        <v>0</v>
      </c>
      <c r="D2570" s="19" t="s">
        <v>15</v>
      </c>
      <c r="E2570" s="20">
        <v>19.397217922241001</v>
      </c>
      <c r="F2570" s="20">
        <v>19.577891602994701</v>
      </c>
      <c r="G2570" s="20">
        <v>13.9892927542158</v>
      </c>
      <c r="H2570" s="20">
        <v>13.9352411525975</v>
      </c>
      <c r="I2570" s="20">
        <v>16.0909972354602</v>
      </c>
      <c r="J2570" s="20">
        <v>20.9354622740873</v>
      </c>
      <c r="K2570" s="20">
        <v>27.392286516434901</v>
      </c>
      <c r="L2570" s="20">
        <v>13.7736687309429</v>
      </c>
      <c r="M2570" s="51">
        <v>16.187875841789499</v>
      </c>
    </row>
    <row r="2571" spans="1:13" x14ac:dyDescent="0.35">
      <c r="A2571" s="19" t="str">
        <f>B2178&amp;C2555&amp;D2571</f>
        <v>DISTRIBUCION VOLUMEN X CRITERIO (kg ó litros)Chorizo Ing.&gt;500MIL</v>
      </c>
      <c r="B2571" s="19">
        <v>0</v>
      </c>
      <c r="C2571" s="19">
        <v>0</v>
      </c>
      <c r="D2571" s="19" t="s">
        <v>16</v>
      </c>
      <c r="E2571" s="20">
        <v>14.3154259169418</v>
      </c>
      <c r="F2571" s="20">
        <v>15.932728321306801</v>
      </c>
      <c r="G2571" s="20">
        <v>22.540525178352102</v>
      </c>
      <c r="H2571" s="20">
        <v>22.1645894985494</v>
      </c>
      <c r="I2571" s="20">
        <v>16.858741713185299</v>
      </c>
      <c r="J2571" s="20">
        <v>17.8412046838652</v>
      </c>
      <c r="K2571" s="20">
        <v>18.2503298461634</v>
      </c>
      <c r="L2571" s="20">
        <v>14.3506118089912</v>
      </c>
      <c r="M2571" s="51">
        <v>20.781811129279699</v>
      </c>
    </row>
    <row r="2572" spans="1:13" x14ac:dyDescent="0.35">
      <c r="A2572" s="19" t="str">
        <f>B2178&amp;C2555&amp;D2572</f>
        <v>DISTRIBUCION VOLUMEN X CRITERIO (kg ó litros)Chorizo Ing.DE 15 A 19 AÑOS</v>
      </c>
      <c r="B2572" s="19">
        <v>0</v>
      </c>
      <c r="C2572" s="19">
        <v>0</v>
      </c>
      <c r="D2572" s="19" t="s">
        <v>39</v>
      </c>
      <c r="E2572" s="20">
        <v>1.88210021274932</v>
      </c>
      <c r="F2572" s="20" t="s">
        <v>282</v>
      </c>
      <c r="G2572" s="20" t="s">
        <v>282</v>
      </c>
      <c r="H2572" s="20" t="s">
        <v>282</v>
      </c>
      <c r="I2572" s="20">
        <v>1.07746114771084</v>
      </c>
      <c r="J2572" s="20" t="s">
        <v>282</v>
      </c>
      <c r="K2572" s="20">
        <v>2.19916957236524</v>
      </c>
      <c r="L2572" s="20" t="s">
        <v>282</v>
      </c>
      <c r="M2572" s="51" t="s">
        <v>282</v>
      </c>
    </row>
    <row r="2573" spans="1:13" x14ac:dyDescent="0.35">
      <c r="A2573" s="19" t="str">
        <f>B2178&amp;C2555&amp;D2573</f>
        <v>DISTRIBUCION VOLUMEN X CRITERIO (kg ó litros)Chorizo Ing.DE 20 A 24 AÑOS</v>
      </c>
      <c r="B2573" s="19">
        <v>0</v>
      </c>
      <c r="C2573" s="19">
        <v>0</v>
      </c>
      <c r="D2573" s="19" t="s">
        <v>40</v>
      </c>
      <c r="E2573" s="20">
        <v>1.3314701422363799</v>
      </c>
      <c r="F2573" s="20">
        <v>1.3822418535841701</v>
      </c>
      <c r="G2573" s="20">
        <v>2.5394085048408699</v>
      </c>
      <c r="H2573" s="20">
        <v>2.7812510244982702</v>
      </c>
      <c r="I2573" s="20">
        <v>6.7649758839167502</v>
      </c>
      <c r="J2573" s="20">
        <v>7.3863513971185704</v>
      </c>
      <c r="K2573" s="20">
        <v>3.7118270554950499</v>
      </c>
      <c r="L2573" s="20" t="s">
        <v>282</v>
      </c>
      <c r="M2573" s="51" t="s">
        <v>282</v>
      </c>
    </row>
    <row r="2574" spans="1:13" x14ac:dyDescent="0.35">
      <c r="A2574" s="19" t="str">
        <f>B2178&amp;C2555&amp;D2574</f>
        <v>DISTRIBUCION VOLUMEN X CRITERIO (kg ó litros)Chorizo Ing.DE 25 A 34 AÑOS</v>
      </c>
      <c r="B2574" s="19">
        <v>0</v>
      </c>
      <c r="C2574" s="19">
        <v>0</v>
      </c>
      <c r="D2574" s="19" t="s">
        <v>41</v>
      </c>
      <c r="E2574" s="20">
        <v>7.3756937270430898</v>
      </c>
      <c r="F2574" s="20">
        <v>9.09600386483622</v>
      </c>
      <c r="G2574" s="20">
        <v>17.893883746404299</v>
      </c>
      <c r="H2574" s="20">
        <v>13.3798025845105</v>
      </c>
      <c r="I2574" s="20">
        <v>6.2293310514312603</v>
      </c>
      <c r="J2574" s="20">
        <v>15.123498308786299</v>
      </c>
      <c r="K2574" s="20">
        <v>8.5595823676466196</v>
      </c>
      <c r="L2574" s="20">
        <v>9.5195143747617106</v>
      </c>
      <c r="M2574" s="51">
        <v>14.0682810559864</v>
      </c>
    </row>
    <row r="2575" spans="1:13" x14ac:dyDescent="0.35">
      <c r="A2575" s="19" t="str">
        <f>B2178&amp;C2555&amp;D2575</f>
        <v>DISTRIBUCION VOLUMEN X CRITERIO (kg ó litros)Chorizo Ing.DE 35 A 49 AÑOS</v>
      </c>
      <c r="B2575" s="19">
        <v>0</v>
      </c>
      <c r="C2575" s="19">
        <v>0</v>
      </c>
      <c r="D2575" s="19" t="s">
        <v>42</v>
      </c>
      <c r="E2575" s="20">
        <v>27.930364343166701</v>
      </c>
      <c r="F2575" s="20">
        <v>39.2386797701432</v>
      </c>
      <c r="G2575" s="20">
        <v>23.4258049001205</v>
      </c>
      <c r="H2575" s="20">
        <v>25.558075406136499</v>
      </c>
      <c r="I2575" s="20">
        <v>39.813854066428</v>
      </c>
      <c r="J2575" s="20">
        <v>15.0827885399154</v>
      </c>
      <c r="K2575" s="20">
        <v>33.414458581547201</v>
      </c>
      <c r="L2575" s="20">
        <v>23.492834388353</v>
      </c>
      <c r="M2575" s="51">
        <v>17.636749875896999</v>
      </c>
    </row>
    <row r="2576" spans="1:13" x14ac:dyDescent="0.35">
      <c r="A2576" s="19" t="str">
        <f>B2178&amp;C2555&amp;D2576</f>
        <v>DISTRIBUCION VOLUMEN X CRITERIO (kg ó litros)Chorizo Ing.DE 50 A 59 AÑOS</v>
      </c>
      <c r="B2576" s="19">
        <v>0</v>
      </c>
      <c r="C2576" s="19">
        <v>0</v>
      </c>
      <c r="D2576" s="19" t="s">
        <v>43</v>
      </c>
      <c r="E2576" s="20">
        <v>31.431893273662901</v>
      </c>
      <c r="F2576" s="20">
        <v>23.778874527247702</v>
      </c>
      <c r="G2576" s="20">
        <v>17.7704954746388</v>
      </c>
      <c r="H2576" s="20">
        <v>17.924440918691602</v>
      </c>
      <c r="I2576" s="20">
        <v>18.904258079852099</v>
      </c>
      <c r="J2576" s="20">
        <v>31.096944768356799</v>
      </c>
      <c r="K2576" s="20">
        <v>21.560832428449199</v>
      </c>
      <c r="L2576" s="20">
        <v>33.991163083716302</v>
      </c>
      <c r="M2576" s="51">
        <v>35.022994079349097</v>
      </c>
    </row>
    <row r="2577" spans="1:13" x14ac:dyDescent="0.35">
      <c r="A2577" s="19" t="str">
        <f>B2178&amp;C2555&amp;D2577</f>
        <v>DISTRIBUCION VOLUMEN X CRITERIO (kg ó litros)Chorizo Ing.DE 60 A 75 AÑOS</v>
      </c>
      <c r="B2577" s="19">
        <v>0</v>
      </c>
      <c r="C2577" s="19">
        <v>0</v>
      </c>
      <c r="D2577" s="19" t="s">
        <v>44</v>
      </c>
      <c r="E2577" s="20">
        <v>30.048485571321098</v>
      </c>
      <c r="F2577" s="20">
        <v>26.504194766963099</v>
      </c>
      <c r="G2577" s="20">
        <v>38.370408857837504</v>
      </c>
      <c r="H2577" s="20">
        <v>40.356424990018397</v>
      </c>
      <c r="I2577" s="20">
        <v>27.2101206518678</v>
      </c>
      <c r="J2577" s="20">
        <v>31.310420349218099</v>
      </c>
      <c r="K2577" s="20">
        <v>30.554120921952499</v>
      </c>
      <c r="L2577" s="20">
        <v>32.996489407914403</v>
      </c>
      <c r="M2577" s="51">
        <v>33.271968633774598</v>
      </c>
    </row>
    <row r="2578" spans="1:13" x14ac:dyDescent="0.35">
      <c r="A2578" s="19" t="str">
        <f>B2178&amp;C2555&amp;D2578</f>
        <v>DISTRIBUCION VOLUMEN X CRITERIO (kg ó litros)Chorizo Ing.NIVEL ALTO</v>
      </c>
      <c r="B2578" s="19">
        <v>0</v>
      </c>
      <c r="C2578" s="19">
        <v>0</v>
      </c>
      <c r="D2578" s="19" t="s">
        <v>256</v>
      </c>
      <c r="E2578" s="20">
        <v>27.386236114190499</v>
      </c>
      <c r="F2578" s="20">
        <v>19.3019027443788</v>
      </c>
      <c r="G2578" s="20">
        <v>19.253505848081399</v>
      </c>
      <c r="H2578" s="20">
        <v>21.587365833684501</v>
      </c>
      <c r="I2578" s="20">
        <v>24.692366066301101</v>
      </c>
      <c r="J2578" s="20">
        <v>31.707274906239999</v>
      </c>
      <c r="K2578" s="20">
        <v>33.076604245627898</v>
      </c>
      <c r="L2578" s="20">
        <v>24.178263467521099</v>
      </c>
      <c r="M2578" s="51">
        <v>35.505015869679603</v>
      </c>
    </row>
    <row r="2579" spans="1:13" x14ac:dyDescent="0.35">
      <c r="A2579" s="19" t="str">
        <f>B2178&amp;C2555&amp;D2579</f>
        <v>DISTRIBUCION VOLUMEN X CRITERIO (kg ó litros)Chorizo Ing.NIVEL MEDIO ALTO</v>
      </c>
      <c r="B2579" s="19">
        <v>0</v>
      </c>
      <c r="C2579" s="19">
        <v>0</v>
      </c>
      <c r="D2579" s="19" t="s">
        <v>257</v>
      </c>
      <c r="E2579" s="20">
        <v>17.042958272941402</v>
      </c>
      <c r="F2579" s="20">
        <v>10.030070648869399</v>
      </c>
      <c r="G2579" s="20">
        <v>20.905647213271699</v>
      </c>
      <c r="H2579" s="20">
        <v>7.9586125160709296</v>
      </c>
      <c r="I2579" s="20">
        <v>8.6018631287797298</v>
      </c>
      <c r="J2579" s="20">
        <v>24.654495253677499</v>
      </c>
      <c r="K2579" s="20">
        <v>11.8923345534535</v>
      </c>
      <c r="L2579" s="20">
        <v>6.1409823349983297</v>
      </c>
      <c r="M2579" s="51">
        <v>17.122246550237801</v>
      </c>
    </row>
    <row r="2580" spans="1:13" x14ac:dyDescent="0.35">
      <c r="A2580" s="19" t="str">
        <f>B2178&amp;C2555&amp;D2580</f>
        <v>DISTRIBUCION VOLUMEN X CRITERIO (kg ó litros)Chorizo Ing.NIVEL MEDIO</v>
      </c>
      <c r="B2580" s="19">
        <v>0</v>
      </c>
      <c r="C2580" s="19">
        <v>0</v>
      </c>
      <c r="D2580" s="19" t="s">
        <v>258</v>
      </c>
      <c r="E2580" s="20">
        <v>22.971902935642301</v>
      </c>
      <c r="F2580" s="20">
        <v>43.522392637533599</v>
      </c>
      <c r="G2580" s="20">
        <v>26.906061712746901</v>
      </c>
      <c r="H2580" s="20">
        <v>37.088096287347199</v>
      </c>
      <c r="I2580" s="20">
        <v>36.672959675823499</v>
      </c>
      <c r="J2580" s="20">
        <v>19.580851301557399</v>
      </c>
      <c r="K2580" s="20">
        <v>26.3547019351332</v>
      </c>
      <c r="L2580" s="20">
        <v>20.864533697929598</v>
      </c>
      <c r="M2580" s="51">
        <v>18.990158039881301</v>
      </c>
    </row>
    <row r="2581" spans="1:13" x14ac:dyDescent="0.35">
      <c r="A2581" s="19" t="str">
        <f>B2178&amp;C2555&amp;D2581</f>
        <v>DISTRIBUCION VOLUMEN X CRITERIO (kg ó litros)Chorizo Ing.NIVEL MEDIO BAJO</v>
      </c>
      <c r="B2581" s="19">
        <v>0</v>
      </c>
      <c r="C2581" s="19">
        <v>0</v>
      </c>
      <c r="D2581" s="19" t="s">
        <v>259</v>
      </c>
      <c r="E2581" s="20">
        <v>9.2309327603492495</v>
      </c>
      <c r="F2581" s="20">
        <v>12.635534177217</v>
      </c>
      <c r="G2581" s="20">
        <v>21.513089981540201</v>
      </c>
      <c r="H2581" s="20">
        <v>4.5464812397467904</v>
      </c>
      <c r="I2581" s="20">
        <v>12.4882010584481</v>
      </c>
      <c r="J2581" s="20">
        <v>11.2246518470225</v>
      </c>
      <c r="K2581" s="20">
        <v>14.953047462849099</v>
      </c>
      <c r="L2581" s="20">
        <v>22.484557954317399</v>
      </c>
      <c r="M2581" s="51">
        <v>12.863081129171499</v>
      </c>
    </row>
    <row r="2582" spans="1:13" x14ac:dyDescent="0.35">
      <c r="A2582" s="19" t="str">
        <f>B2178&amp;C2555&amp;D2582</f>
        <v>DISTRIBUCION VOLUMEN X CRITERIO (kg ó litros)Chorizo Ing.HOMBRE</v>
      </c>
      <c r="B2582" s="19">
        <v>0</v>
      </c>
      <c r="C2582" s="19">
        <v>0</v>
      </c>
      <c r="D2582" s="19" t="s">
        <v>21</v>
      </c>
      <c r="E2582" s="20">
        <v>54.883419619594299</v>
      </c>
      <c r="F2582" s="20">
        <v>41.577101717675298</v>
      </c>
      <c r="G2582" s="20">
        <v>45.1350825480243</v>
      </c>
      <c r="H2582" s="20">
        <v>62.536878301222501</v>
      </c>
      <c r="I2582" s="20">
        <v>40.257496975644798</v>
      </c>
      <c r="J2582" s="20">
        <v>41.161522122146202</v>
      </c>
      <c r="K2582" s="20">
        <v>49.441072335982497</v>
      </c>
      <c r="L2582" s="20">
        <v>50.370171114933001</v>
      </c>
      <c r="M2582" s="51">
        <v>50.737204580863498</v>
      </c>
    </row>
    <row r="2583" spans="1:13" x14ac:dyDescent="0.35">
      <c r="A2583" s="19" t="str">
        <f>B2178&amp;C2555&amp;D2583</f>
        <v>DISTRIBUCION VOLUMEN X CRITERIO (kg ó litros)Chorizo Ing.MUJER</v>
      </c>
      <c r="B2583" s="19">
        <v>0</v>
      </c>
      <c r="C2583" s="19">
        <v>0</v>
      </c>
      <c r="D2583" s="19" t="s">
        <v>22</v>
      </c>
      <c r="E2583" s="20">
        <v>45.116590033608297</v>
      </c>
      <c r="F2583" s="20">
        <v>58.4228831589745</v>
      </c>
      <c r="G2583" s="20">
        <v>54.864915126112301</v>
      </c>
      <c r="H2583" s="20">
        <v>37.463108488569503</v>
      </c>
      <c r="I2583" s="20">
        <v>59.742510149902301</v>
      </c>
      <c r="J2583" s="20">
        <v>58.838478998985501</v>
      </c>
      <c r="K2583" s="20">
        <v>50.558922256540797</v>
      </c>
      <c r="L2583" s="20">
        <v>49.629832272879803</v>
      </c>
      <c r="M2583" s="51">
        <v>49.262790735593804</v>
      </c>
    </row>
    <row r="2584" spans="1:13" x14ac:dyDescent="0.35">
      <c r="A2584" s="19" t="str">
        <f>B2178&amp;C2584&amp;D2584</f>
        <v>DISTRIBUCION VOLUMEN X CRITERIO (kg ó litros)Pates/Foie-gras IngT.ESPAÑA</v>
      </c>
      <c r="B2584" s="19">
        <v>0</v>
      </c>
      <c r="C2584" s="19" t="s">
        <v>179</v>
      </c>
      <c r="D2584" s="19" t="s">
        <v>36</v>
      </c>
      <c r="E2584" s="20">
        <v>100</v>
      </c>
      <c r="F2584" s="20">
        <v>100</v>
      </c>
      <c r="G2584" s="20">
        <v>100</v>
      </c>
      <c r="H2584" s="20">
        <v>100</v>
      </c>
      <c r="I2584" s="20">
        <v>100</v>
      </c>
      <c r="J2584" s="20">
        <v>100</v>
      </c>
      <c r="K2584" s="20">
        <v>100</v>
      </c>
      <c r="L2584" s="20">
        <v>100</v>
      </c>
      <c r="M2584" s="51">
        <v>100</v>
      </c>
    </row>
    <row r="2585" spans="1:13" x14ac:dyDescent="0.35">
      <c r="A2585" s="19" t="str">
        <f>B2178&amp;C2584&amp;D2585</f>
        <v>DISTRIBUCION VOLUMEN X CRITERIO (kg ó litros)Pates/Foie-gras IngBCN AM</v>
      </c>
      <c r="B2585" s="19">
        <v>0</v>
      </c>
      <c r="C2585" s="19">
        <v>0</v>
      </c>
      <c r="D2585" s="19" t="s">
        <v>1</v>
      </c>
      <c r="E2585" s="20" t="s">
        <v>282</v>
      </c>
      <c r="F2585" s="20">
        <v>2.14707539549797</v>
      </c>
      <c r="G2585" s="20" t="s">
        <v>282</v>
      </c>
      <c r="H2585" s="20">
        <v>1.4548957603580499</v>
      </c>
      <c r="I2585" s="20">
        <v>3.0185461746964601</v>
      </c>
      <c r="J2585" s="20">
        <v>8.1397904484977204</v>
      </c>
      <c r="K2585" s="20" t="s">
        <v>282</v>
      </c>
      <c r="L2585" s="20" t="s">
        <v>282</v>
      </c>
      <c r="M2585" s="51">
        <v>9.4860873946033504</v>
      </c>
    </row>
    <row r="2586" spans="1:13" x14ac:dyDescent="0.35">
      <c r="A2586" s="19" t="str">
        <f>B2178&amp;C2584&amp;D2586</f>
        <v>DISTRIBUCION VOLUMEN X CRITERIO (kg ó litros)Pates/Foie-gras IngREST.CAT ARAGON</v>
      </c>
      <c r="B2586" s="19">
        <v>0</v>
      </c>
      <c r="C2586" s="19">
        <v>0</v>
      </c>
      <c r="D2586" s="19" t="s">
        <v>2</v>
      </c>
      <c r="E2586" s="20">
        <v>11.5330397076882</v>
      </c>
      <c r="F2586" s="20">
        <v>3.5004736983557101</v>
      </c>
      <c r="G2586" s="20">
        <v>10.7827793060323</v>
      </c>
      <c r="H2586" s="20" t="s">
        <v>282</v>
      </c>
      <c r="I2586" s="20">
        <v>13.5950827569868</v>
      </c>
      <c r="J2586" s="20" t="s">
        <v>282</v>
      </c>
      <c r="K2586" s="20">
        <v>6.0388528697706398</v>
      </c>
      <c r="L2586" s="20">
        <v>2.25361617003685</v>
      </c>
      <c r="M2586" s="51">
        <v>0.302168213756833</v>
      </c>
    </row>
    <row r="2587" spans="1:13" x14ac:dyDescent="0.35">
      <c r="A2587" s="19" t="str">
        <f>B2178&amp;C2584&amp;D2587</f>
        <v>DISTRIBUCION VOLUMEN X CRITERIO (kg ó litros)Pates/Foie-gras IngLEVANTE</v>
      </c>
      <c r="B2587" s="19">
        <v>0</v>
      </c>
      <c r="C2587" s="19">
        <v>0</v>
      </c>
      <c r="D2587" s="19" t="s">
        <v>3</v>
      </c>
      <c r="E2587" s="20" t="s">
        <v>282</v>
      </c>
      <c r="F2587" s="20">
        <v>9.7049176530497707</v>
      </c>
      <c r="G2587" s="20">
        <v>9.6354384615845099</v>
      </c>
      <c r="H2587" s="20">
        <v>2.0299988567541698</v>
      </c>
      <c r="I2587" s="20">
        <v>1.75760328343443</v>
      </c>
      <c r="J2587" s="20">
        <v>1.31541803022311</v>
      </c>
      <c r="K2587" s="20" t="s">
        <v>282</v>
      </c>
      <c r="L2587" s="20">
        <v>4.8822562613802098</v>
      </c>
      <c r="M2587" s="51">
        <v>3.0847179205199802</v>
      </c>
    </row>
    <row r="2588" spans="1:13" x14ac:dyDescent="0.35">
      <c r="A2588" s="19" t="str">
        <f>B2178&amp;C2584&amp;D2588</f>
        <v>DISTRIBUCION VOLUMEN X CRITERIO (kg ó litros)Pates/Foie-gras IngANDALUCIA</v>
      </c>
      <c r="B2588" s="19">
        <v>0</v>
      </c>
      <c r="C2588" s="19">
        <v>0</v>
      </c>
      <c r="D2588" s="19" t="s">
        <v>4</v>
      </c>
      <c r="E2588" s="20">
        <v>64.317195737173193</v>
      </c>
      <c r="F2588" s="20">
        <v>66.923255397541595</v>
      </c>
      <c r="G2588" s="20">
        <v>65.477743665491303</v>
      </c>
      <c r="H2588" s="20">
        <v>74.030402361941398</v>
      </c>
      <c r="I2588" s="20">
        <v>43.441830319634803</v>
      </c>
      <c r="J2588" s="20">
        <v>61.945491584370203</v>
      </c>
      <c r="K2588" s="20">
        <v>69.634423703227498</v>
      </c>
      <c r="L2588" s="20">
        <v>66.376401193454896</v>
      </c>
      <c r="M2588" s="51">
        <v>69.215507973080804</v>
      </c>
    </row>
    <row r="2589" spans="1:13" x14ac:dyDescent="0.35">
      <c r="A2589" s="19" t="str">
        <f>B2178&amp;C2584&amp;D2589</f>
        <v>DISTRIBUCION VOLUMEN X CRITERIO (kg ó litros)Pates/Foie-gras IngMDD AM</v>
      </c>
      <c r="B2589" s="19">
        <v>0</v>
      </c>
      <c r="C2589" s="19">
        <v>0</v>
      </c>
      <c r="D2589" s="19" t="s">
        <v>5</v>
      </c>
      <c r="E2589" s="20">
        <v>11.299365324215</v>
      </c>
      <c r="F2589" s="20" t="s">
        <v>282</v>
      </c>
      <c r="G2589" s="20">
        <v>5.4880385863477503</v>
      </c>
      <c r="H2589" s="20">
        <v>7.1503306781571796</v>
      </c>
      <c r="I2589" s="20">
        <v>14.381665434871501</v>
      </c>
      <c r="J2589" s="20">
        <v>15.869580961850501</v>
      </c>
      <c r="K2589" s="20">
        <v>12.3323254366718</v>
      </c>
      <c r="L2589" s="20">
        <v>17.811598815313499</v>
      </c>
      <c r="M2589" s="51">
        <v>2.2672103599502602</v>
      </c>
    </row>
    <row r="2590" spans="1:13" x14ac:dyDescent="0.35">
      <c r="A2590" s="19" t="str">
        <f>B2178&amp;C2584&amp;D2590</f>
        <v>DISTRIBUCION VOLUMEN X CRITERIO (kg ó litros)Pates/Foie-gras IngRTO CENTRO</v>
      </c>
      <c r="B2590" s="19">
        <v>0</v>
      </c>
      <c r="C2590" s="19">
        <v>0</v>
      </c>
      <c r="D2590" s="19" t="s">
        <v>6</v>
      </c>
      <c r="E2590" s="20">
        <v>4.2249635059676196</v>
      </c>
      <c r="F2590" s="20">
        <v>4.5575194078347803</v>
      </c>
      <c r="G2590" s="20">
        <v>7.4792697886819397</v>
      </c>
      <c r="H2590" s="20">
        <v>13.4446585949678</v>
      </c>
      <c r="I2590" s="20">
        <v>23.1290119874865</v>
      </c>
      <c r="J2590" s="20">
        <v>5.3397520217954204</v>
      </c>
      <c r="K2590" s="20">
        <v>8.0678051882969299</v>
      </c>
      <c r="L2590" s="20">
        <v>6.0334153056036302</v>
      </c>
      <c r="M2590" s="51">
        <v>10.003151243757101</v>
      </c>
    </row>
    <row r="2591" spans="1:13" x14ac:dyDescent="0.35">
      <c r="A2591" s="19" t="str">
        <f>B2178&amp;C2584&amp;D2591</f>
        <v>DISTRIBUCION VOLUMEN X CRITERIO (kg ó litros)Pates/Foie-gras IngNORTE-CENTRO</v>
      </c>
      <c r="B2591" s="19">
        <v>0</v>
      </c>
      <c r="C2591" s="19">
        <v>0</v>
      </c>
      <c r="D2591" s="19" t="s">
        <v>7</v>
      </c>
      <c r="E2591" s="20">
        <v>7.5818164700070003</v>
      </c>
      <c r="F2591" s="20">
        <v>13.1667697625467</v>
      </c>
      <c r="G2591" s="20">
        <v>1.13672916336847</v>
      </c>
      <c r="H2591" s="20" t="s">
        <v>282</v>
      </c>
      <c r="I2591" s="20" t="s">
        <v>282</v>
      </c>
      <c r="J2591" s="20">
        <v>3.2321700798977799</v>
      </c>
      <c r="K2591" s="20">
        <v>0.98810964617756603</v>
      </c>
      <c r="L2591" s="20" t="s">
        <v>282</v>
      </c>
      <c r="M2591" s="51">
        <v>4.8718544589121899</v>
      </c>
    </row>
    <row r="2592" spans="1:13" x14ac:dyDescent="0.35">
      <c r="A2592" s="19" t="str">
        <f>B2178&amp;C2584&amp;D2592</f>
        <v>DISTRIBUCION VOLUMEN X CRITERIO (kg ó litros)Pates/Foie-gras IngNOROESTE</v>
      </c>
      <c r="B2592" s="19">
        <v>0</v>
      </c>
      <c r="C2592" s="19">
        <v>0</v>
      </c>
      <c r="D2592" s="19" t="s">
        <v>8</v>
      </c>
      <c r="E2592" s="20">
        <v>1.0436219765724799</v>
      </c>
      <c r="F2592" s="20" t="s">
        <v>282</v>
      </c>
      <c r="G2592" s="20" t="s">
        <v>282</v>
      </c>
      <c r="H2592" s="20">
        <v>1.8897138784507099</v>
      </c>
      <c r="I2592" s="20">
        <v>0.676256626362297</v>
      </c>
      <c r="J2592" s="20">
        <v>4.1577979719825597</v>
      </c>
      <c r="K2592" s="20">
        <v>2.9384809352568202</v>
      </c>
      <c r="L2592" s="20">
        <v>2.6426995456879099</v>
      </c>
      <c r="M2592" s="51">
        <v>0.76930261350613705</v>
      </c>
    </row>
    <row r="2593" spans="1:13" x14ac:dyDescent="0.35">
      <c r="A2593" s="19" t="str">
        <f>B2178&amp;C2584&amp;D2593</f>
        <v>DISTRIBUCION VOLUMEN X CRITERIO (kg ó litros)Pates/Foie-gras Ing&lt;2MIL</v>
      </c>
      <c r="B2593" s="19">
        <v>0</v>
      </c>
      <c r="C2593" s="19">
        <v>0</v>
      </c>
      <c r="D2593" s="19" t="s">
        <v>9</v>
      </c>
      <c r="E2593" s="20">
        <v>1.3407292378496201</v>
      </c>
      <c r="F2593" s="20" t="s">
        <v>282</v>
      </c>
      <c r="G2593" s="20" t="s">
        <v>282</v>
      </c>
      <c r="H2593" s="20">
        <v>9.1140473591767002</v>
      </c>
      <c r="I2593" s="20" t="s">
        <v>282</v>
      </c>
      <c r="J2593" s="20" t="s">
        <v>282</v>
      </c>
      <c r="K2593" s="20">
        <v>5.1426008039490796</v>
      </c>
      <c r="L2593" s="20" t="s">
        <v>282</v>
      </c>
      <c r="M2593" s="51" t="s">
        <v>282</v>
      </c>
    </row>
    <row r="2594" spans="1:13" x14ac:dyDescent="0.35">
      <c r="A2594" s="19" t="str">
        <f>B2178&amp;C2584&amp;D2594</f>
        <v>DISTRIBUCION VOLUMEN X CRITERIO (kg ó litros)Pates/Foie-gras Ing2-5MIL</v>
      </c>
      <c r="B2594" s="19">
        <v>0</v>
      </c>
      <c r="C2594" s="19">
        <v>0</v>
      </c>
      <c r="D2594" s="19" t="s">
        <v>10</v>
      </c>
      <c r="E2594" s="20">
        <v>0.83301421782895602</v>
      </c>
      <c r="F2594" s="20">
        <v>6.4166140815341999</v>
      </c>
      <c r="G2594" s="20">
        <v>18.425013360646801</v>
      </c>
      <c r="H2594" s="20" t="s">
        <v>282</v>
      </c>
      <c r="I2594" s="20">
        <v>0.61482920828278798</v>
      </c>
      <c r="J2594" s="20">
        <v>0.96363763250601397</v>
      </c>
      <c r="K2594" s="20">
        <v>2.8385334214459101</v>
      </c>
      <c r="L2594" s="20" t="s">
        <v>282</v>
      </c>
      <c r="M2594" s="51" t="s">
        <v>282</v>
      </c>
    </row>
    <row r="2595" spans="1:13" x14ac:dyDescent="0.35">
      <c r="A2595" s="19" t="str">
        <f>B2178&amp;C2584&amp;D2595</f>
        <v>DISTRIBUCION VOLUMEN X CRITERIO (kg ó litros)Pates/Foie-gras Ing5-10MIL</v>
      </c>
      <c r="B2595" s="19">
        <v>0</v>
      </c>
      <c r="C2595" s="19">
        <v>0</v>
      </c>
      <c r="D2595" s="19" t="s">
        <v>11</v>
      </c>
      <c r="E2595" s="20">
        <v>4.2134648324466903</v>
      </c>
      <c r="F2595" s="20">
        <v>5.8946611336745898</v>
      </c>
      <c r="G2595" s="20">
        <v>8.1619345887180703</v>
      </c>
      <c r="H2595" s="20">
        <v>13.4446585949678</v>
      </c>
      <c r="I2595" s="20">
        <v>2.1146720638516001</v>
      </c>
      <c r="J2595" s="20">
        <v>1.7117517525170101</v>
      </c>
      <c r="K2595" s="20">
        <v>7.7440908596082103</v>
      </c>
      <c r="L2595" s="20">
        <v>7.2282633938779899</v>
      </c>
      <c r="M2595" s="51">
        <v>2.0040592453950099</v>
      </c>
    </row>
    <row r="2596" spans="1:13" x14ac:dyDescent="0.35">
      <c r="A2596" s="19" t="str">
        <f>B2178&amp;C2584&amp;D2596</f>
        <v>DISTRIBUCION VOLUMEN X CRITERIO (kg ó litros)Pates/Foie-gras Ing10-30MIL</v>
      </c>
      <c r="B2596" s="19">
        <v>0</v>
      </c>
      <c r="C2596" s="19">
        <v>0</v>
      </c>
      <c r="D2596" s="19" t="s">
        <v>12</v>
      </c>
      <c r="E2596" s="20">
        <v>9.6425240377958499</v>
      </c>
      <c r="F2596" s="20">
        <v>19.7459716938871</v>
      </c>
      <c r="G2596" s="20">
        <v>10.335061697934099</v>
      </c>
      <c r="H2596" s="20">
        <v>19.704570710581802</v>
      </c>
      <c r="I2596" s="20">
        <v>10.4018266146009</v>
      </c>
      <c r="J2596" s="20">
        <v>11.062513808932399</v>
      </c>
      <c r="K2596" s="20">
        <v>13.8043261669917</v>
      </c>
      <c r="L2596" s="20">
        <v>41.079142140907898</v>
      </c>
      <c r="M2596" s="51">
        <v>35.198817413637698</v>
      </c>
    </row>
    <row r="2597" spans="1:13" x14ac:dyDescent="0.35">
      <c r="A2597" s="19" t="str">
        <f>B2178&amp;C2584&amp;D2597</f>
        <v>DISTRIBUCION VOLUMEN X CRITERIO (kg ó litros)Pates/Foie-gras Ing30-100MIL</v>
      </c>
      <c r="B2597" s="19">
        <v>0</v>
      </c>
      <c r="C2597" s="19">
        <v>0</v>
      </c>
      <c r="D2597" s="19" t="s">
        <v>13</v>
      </c>
      <c r="E2597" s="20">
        <v>23.8208840101424</v>
      </c>
      <c r="F2597" s="20">
        <v>19.506089749644101</v>
      </c>
      <c r="G2597" s="20">
        <v>19.866114303547501</v>
      </c>
      <c r="H2597" s="20">
        <v>28.8179344975375</v>
      </c>
      <c r="I2597" s="20">
        <v>21.9798955093136</v>
      </c>
      <c r="J2597" s="20">
        <v>22.610218163746101</v>
      </c>
      <c r="K2597" s="20">
        <v>24.300898798449801</v>
      </c>
      <c r="L2597" s="20">
        <v>12.014495024936</v>
      </c>
      <c r="M2597" s="51">
        <v>22.898109394879398</v>
      </c>
    </row>
    <row r="2598" spans="1:13" x14ac:dyDescent="0.35">
      <c r="A2598" s="19" t="str">
        <f>B2178&amp;C2584&amp;D2598</f>
        <v>DISTRIBUCION VOLUMEN X CRITERIO (kg ó litros)Pates/Foie-gras Ing100-200MIL</v>
      </c>
      <c r="B2598" s="19">
        <v>0</v>
      </c>
      <c r="C2598" s="19">
        <v>0</v>
      </c>
      <c r="D2598" s="19" t="s">
        <v>14</v>
      </c>
      <c r="E2598" s="20">
        <v>46.862597287445702</v>
      </c>
      <c r="F2598" s="20">
        <v>23.689447645056202</v>
      </c>
      <c r="G2598" s="20">
        <v>13.2578393989783</v>
      </c>
      <c r="H2598" s="20">
        <v>18.2666891439045</v>
      </c>
      <c r="I2598" s="20">
        <v>13.904419869421</v>
      </c>
      <c r="J2598" s="20">
        <v>36.878785063775297</v>
      </c>
      <c r="K2598" s="20">
        <v>20.974838529891901</v>
      </c>
      <c r="L2598" s="20">
        <v>14.8216707255724</v>
      </c>
      <c r="M2598" s="51">
        <v>17.971709657970401</v>
      </c>
    </row>
    <row r="2599" spans="1:13" x14ac:dyDescent="0.35">
      <c r="A2599" s="19" t="str">
        <f>B2178&amp;C2584&amp;D2599</f>
        <v>DISTRIBUCION VOLUMEN X CRITERIO (kg ó litros)Pates/Foie-gras Ing200-500MIL</v>
      </c>
      <c r="B2599" s="19">
        <v>0</v>
      </c>
      <c r="C2599" s="19">
        <v>0</v>
      </c>
      <c r="D2599" s="19" t="s">
        <v>15</v>
      </c>
      <c r="E2599" s="20">
        <v>3.7842887519267601</v>
      </c>
      <c r="F2599" s="20">
        <v>17.4680621734631</v>
      </c>
      <c r="G2599" s="20">
        <v>3.52782738558696</v>
      </c>
      <c r="H2599" s="20">
        <v>4.27518416950935</v>
      </c>
      <c r="I2599" s="20">
        <v>31.561959178384701</v>
      </c>
      <c r="J2599" s="20">
        <v>11.7794844731891</v>
      </c>
      <c r="K2599" s="20">
        <v>6.5065626845197002</v>
      </c>
      <c r="L2599" s="20">
        <v>13.381369355759301</v>
      </c>
      <c r="M2599" s="51">
        <v>11.2755991640558</v>
      </c>
    </row>
    <row r="2600" spans="1:13" x14ac:dyDescent="0.35">
      <c r="A2600" s="19" t="str">
        <f>B2178&amp;C2584&amp;D2600</f>
        <v>DISTRIBUCION VOLUMEN X CRITERIO (kg ó litros)Pates/Foie-gras Ing&gt;500MIL</v>
      </c>
      <c r="B2600" s="19">
        <v>0</v>
      </c>
      <c r="C2600" s="19">
        <v>0</v>
      </c>
      <c r="D2600" s="19" t="s">
        <v>16</v>
      </c>
      <c r="E2600" s="20">
        <v>9.5024939132592507</v>
      </c>
      <c r="F2600" s="20">
        <v>7.2791596516051804</v>
      </c>
      <c r="G2600" s="20">
        <v>26.426214169711798</v>
      </c>
      <c r="H2600" s="20">
        <v>6.3769123892192496</v>
      </c>
      <c r="I2600" s="20">
        <v>19.4224006563275</v>
      </c>
      <c r="J2600" s="20">
        <v>14.993616356207999</v>
      </c>
      <c r="K2600" s="20">
        <v>18.688141605853001</v>
      </c>
      <c r="L2600" s="20">
        <v>11.475053438510001</v>
      </c>
      <c r="M2600" s="51">
        <v>10.651699425287999</v>
      </c>
    </row>
    <row r="2601" spans="1:13" x14ac:dyDescent="0.35">
      <c r="A2601" s="19" t="str">
        <f>B2178&amp;C2584&amp;D2601</f>
        <v>DISTRIBUCION VOLUMEN X CRITERIO (kg ó litros)Pates/Foie-gras IngDE 15 A 19 AÑOS</v>
      </c>
      <c r="B2601" s="19">
        <v>0</v>
      </c>
      <c r="C2601" s="19">
        <v>0</v>
      </c>
      <c r="D2601" s="19" t="s">
        <v>39</v>
      </c>
      <c r="E2601" s="20" t="s">
        <v>282</v>
      </c>
      <c r="F2601" s="20" t="s">
        <v>282</v>
      </c>
      <c r="G2601" s="20" t="s">
        <v>282</v>
      </c>
      <c r="H2601" s="20" t="s">
        <v>282</v>
      </c>
      <c r="I2601" s="20">
        <v>16.4426632246632</v>
      </c>
      <c r="J2601" s="20" t="s">
        <v>282</v>
      </c>
      <c r="K2601" s="20" t="s">
        <v>282</v>
      </c>
      <c r="L2601" s="20" t="s">
        <v>282</v>
      </c>
      <c r="M2601" s="51" t="s">
        <v>282</v>
      </c>
    </row>
    <row r="2602" spans="1:13" x14ac:dyDescent="0.35">
      <c r="A2602" s="19" t="str">
        <f>B2178&amp;C2584&amp;D2602</f>
        <v>DISTRIBUCION VOLUMEN X CRITERIO (kg ó litros)Pates/Foie-gras IngDE 20 A 24 AÑOS</v>
      </c>
      <c r="B2602" s="19">
        <v>0</v>
      </c>
      <c r="C2602" s="19">
        <v>0</v>
      </c>
      <c r="D2602" s="19" t="s">
        <v>40</v>
      </c>
      <c r="E2602" s="20" t="s">
        <v>282</v>
      </c>
      <c r="F2602" s="20">
        <v>3.6301106517745501</v>
      </c>
      <c r="G2602" s="20" t="s">
        <v>282</v>
      </c>
      <c r="H2602" s="20" t="s">
        <v>282</v>
      </c>
      <c r="I2602" s="20">
        <v>4.2460649911406003</v>
      </c>
      <c r="J2602" s="20" t="s">
        <v>282</v>
      </c>
      <c r="K2602" s="20" t="s">
        <v>282</v>
      </c>
      <c r="L2602" s="20" t="s">
        <v>282</v>
      </c>
      <c r="M2602" s="51" t="s">
        <v>282</v>
      </c>
    </row>
    <row r="2603" spans="1:13" x14ac:dyDescent="0.35">
      <c r="A2603" s="19" t="str">
        <f>B2178&amp;C2584&amp;D2603</f>
        <v>DISTRIBUCION VOLUMEN X CRITERIO (kg ó litros)Pates/Foie-gras IngDE 25 A 34 AÑOS</v>
      </c>
      <c r="B2603" s="19">
        <v>0</v>
      </c>
      <c r="C2603" s="19">
        <v>0</v>
      </c>
      <c r="D2603" s="19" t="s">
        <v>41</v>
      </c>
      <c r="E2603" s="20">
        <v>9.7699571281832593</v>
      </c>
      <c r="F2603" s="20">
        <v>6.4772547942727199</v>
      </c>
      <c r="G2603" s="20">
        <v>2.6932724272681798</v>
      </c>
      <c r="H2603" s="20">
        <v>3.4953680930763902</v>
      </c>
      <c r="I2603" s="20">
        <v>7.3853273509099502</v>
      </c>
      <c r="J2603" s="20">
        <v>1.4683140598572999</v>
      </c>
      <c r="K2603" s="20">
        <v>1.0278976334594001</v>
      </c>
      <c r="L2603" s="20">
        <v>1.47965486805602</v>
      </c>
      <c r="M2603" s="51">
        <v>2.5983224671298402</v>
      </c>
    </row>
    <row r="2604" spans="1:13" x14ac:dyDescent="0.35">
      <c r="A2604" s="19" t="str">
        <f>B2178&amp;C2584&amp;D2604</f>
        <v>DISTRIBUCION VOLUMEN X CRITERIO (kg ó litros)Pates/Foie-gras IngDE 35 A 49 AÑOS</v>
      </c>
      <c r="B2604" s="19">
        <v>0</v>
      </c>
      <c r="C2604" s="19">
        <v>0</v>
      </c>
      <c r="D2604" s="19" t="s">
        <v>42</v>
      </c>
      <c r="E2604" s="20">
        <v>32.942455422575897</v>
      </c>
      <c r="F2604" s="20">
        <v>45.656426203868499</v>
      </c>
      <c r="G2604" s="20">
        <v>30.779560010129298</v>
      </c>
      <c r="H2604" s="20">
        <v>45.2978674199164</v>
      </c>
      <c r="I2604" s="20">
        <v>11.0446019076812</v>
      </c>
      <c r="J2604" s="20">
        <v>21.061025658605399</v>
      </c>
      <c r="K2604" s="20">
        <v>18.950908153890801</v>
      </c>
      <c r="L2604" s="20">
        <v>24.2962308947548</v>
      </c>
      <c r="M2604" s="51">
        <v>24.5351043946552</v>
      </c>
    </row>
    <row r="2605" spans="1:13" x14ac:dyDescent="0.35">
      <c r="A2605" s="19" t="str">
        <f>B2178&amp;C2584&amp;D2605</f>
        <v>DISTRIBUCION VOLUMEN X CRITERIO (kg ó litros)Pates/Foie-gras IngDE 50 A 59 AÑOS</v>
      </c>
      <c r="B2605" s="19">
        <v>0</v>
      </c>
      <c r="C2605" s="19">
        <v>0</v>
      </c>
      <c r="D2605" s="19" t="s">
        <v>43</v>
      </c>
      <c r="E2605" s="20">
        <v>27.708710802660999</v>
      </c>
      <c r="F2605" s="20">
        <v>19.9884967501775</v>
      </c>
      <c r="G2605" s="20">
        <v>41.610905498615203</v>
      </c>
      <c r="H2605" s="20">
        <v>35.617541158357497</v>
      </c>
      <c r="I2605" s="20">
        <v>33.193005913407397</v>
      </c>
      <c r="J2605" s="20">
        <v>31.707288326912099</v>
      </c>
      <c r="K2605" s="20">
        <v>53.507306883130902</v>
      </c>
      <c r="L2605" s="20">
        <v>42.250543616642503</v>
      </c>
      <c r="M2605" s="51">
        <v>47.388317915545997</v>
      </c>
    </row>
    <row r="2606" spans="1:13" x14ac:dyDescent="0.35">
      <c r="A2606" s="19" t="str">
        <f>B2178&amp;C2584&amp;D2606</f>
        <v>DISTRIBUCION VOLUMEN X CRITERIO (kg ó litros)Pates/Foie-gras IngDE 60 A 75 AÑOS</v>
      </c>
      <c r="B2606" s="19">
        <v>0</v>
      </c>
      <c r="C2606" s="19">
        <v>0</v>
      </c>
      <c r="D2606" s="19" t="s">
        <v>44</v>
      </c>
      <c r="E2606" s="20">
        <v>29.578886357827201</v>
      </c>
      <c r="F2606" s="20">
        <v>24.2477235433347</v>
      </c>
      <c r="G2606" s="20">
        <v>24.9162679976045</v>
      </c>
      <c r="H2606" s="20">
        <v>15.5892218264128</v>
      </c>
      <c r="I2606" s="20">
        <v>27.6883340814368</v>
      </c>
      <c r="J2606" s="20">
        <v>45.7633815492159</v>
      </c>
      <c r="K2606" s="20">
        <v>26.513886277656301</v>
      </c>
      <c r="L2606" s="20">
        <v>31.973562403389199</v>
      </c>
      <c r="M2606" s="51">
        <v>25.478260342660899</v>
      </c>
    </row>
    <row r="2607" spans="1:13" x14ac:dyDescent="0.35">
      <c r="A2607" s="19" t="str">
        <f>B2178&amp;C2584&amp;D2607</f>
        <v>DISTRIBUCION VOLUMEN X CRITERIO (kg ó litros)Pates/Foie-gras IngNIVEL ALTO</v>
      </c>
      <c r="B2607" s="19">
        <v>0</v>
      </c>
      <c r="C2607" s="19">
        <v>0</v>
      </c>
      <c r="D2607" s="19" t="s">
        <v>256</v>
      </c>
      <c r="E2607" s="20">
        <v>28.603101835485699</v>
      </c>
      <c r="F2607" s="20">
        <v>27.1823108653671</v>
      </c>
      <c r="G2607" s="20">
        <v>33.709952045280801</v>
      </c>
      <c r="H2607" s="20">
        <v>17.235895871617199</v>
      </c>
      <c r="I2607" s="20">
        <v>33.514518452995198</v>
      </c>
      <c r="J2607" s="20">
        <v>21.924151676403302</v>
      </c>
      <c r="K2607" s="20">
        <v>23.8201145072786</v>
      </c>
      <c r="L2607" s="20">
        <v>41.260816602275703</v>
      </c>
      <c r="M2607" s="51">
        <v>33.688891398723797</v>
      </c>
    </row>
    <row r="2608" spans="1:13" x14ac:dyDescent="0.35">
      <c r="A2608" s="19" t="str">
        <f>B2178&amp;C2584&amp;D2608</f>
        <v>DISTRIBUCION VOLUMEN X CRITERIO (kg ó litros)Pates/Foie-gras IngNIVEL MEDIO ALTO</v>
      </c>
      <c r="B2608" s="19">
        <v>0</v>
      </c>
      <c r="C2608" s="19">
        <v>0</v>
      </c>
      <c r="D2608" s="19" t="s">
        <v>257</v>
      </c>
      <c r="E2608" s="20">
        <v>3.7877971719771502</v>
      </c>
      <c r="F2608" s="20">
        <v>13.408536961185201</v>
      </c>
      <c r="G2608" s="20">
        <v>12.1543278116658</v>
      </c>
      <c r="H2608" s="20">
        <v>4.0767043513970602</v>
      </c>
      <c r="I2608" s="20">
        <v>11.8138674748736</v>
      </c>
      <c r="J2608" s="20">
        <v>2.74042620878779</v>
      </c>
      <c r="K2608" s="20">
        <v>5.02174325569242</v>
      </c>
      <c r="L2608" s="20">
        <v>10.940690923046899</v>
      </c>
      <c r="M2608" s="51">
        <v>8.8033186559191208</v>
      </c>
    </row>
    <row r="2609" spans="1:13" x14ac:dyDescent="0.35">
      <c r="A2609" s="19" t="str">
        <f>B2178&amp;C2584&amp;D2609</f>
        <v>DISTRIBUCION VOLUMEN X CRITERIO (kg ó litros)Pates/Foie-gras IngNIVEL MEDIO</v>
      </c>
      <c r="B2609" s="19">
        <v>0</v>
      </c>
      <c r="C2609" s="19">
        <v>0</v>
      </c>
      <c r="D2609" s="19" t="s">
        <v>258</v>
      </c>
      <c r="E2609" s="20">
        <v>34.7509925776194</v>
      </c>
      <c r="F2609" s="20">
        <v>17.5960123534019</v>
      </c>
      <c r="G2609" s="20">
        <v>27.287029656540199</v>
      </c>
      <c r="H2609" s="20">
        <v>48.245159563543702</v>
      </c>
      <c r="I2609" s="20">
        <v>34.372172013157297</v>
      </c>
      <c r="J2609" s="20">
        <v>34.661595761865598</v>
      </c>
      <c r="K2609" s="20">
        <v>28.478088624528802</v>
      </c>
      <c r="L2609" s="20">
        <v>19.741214048727102</v>
      </c>
      <c r="M2609" s="51">
        <v>14.349942511617</v>
      </c>
    </row>
    <row r="2610" spans="1:13" x14ac:dyDescent="0.35">
      <c r="A2610" s="19" t="str">
        <f>B2178&amp;C2584&amp;D2610</f>
        <v>DISTRIBUCION VOLUMEN X CRITERIO (kg ó litros)Pates/Foie-gras IngNIVEL MEDIO BAJO</v>
      </c>
      <c r="B2610" s="19">
        <v>0</v>
      </c>
      <c r="C2610" s="19">
        <v>0</v>
      </c>
      <c r="D2610" s="19" t="s">
        <v>259</v>
      </c>
      <c r="E2610" s="20">
        <v>10.5370424302271</v>
      </c>
      <c r="F2610" s="20">
        <v>7.5279028336757303</v>
      </c>
      <c r="G2610" s="20">
        <v>14.748797204755499</v>
      </c>
      <c r="H2610" s="20">
        <v>20.550085430797701</v>
      </c>
      <c r="I2610" s="20">
        <v>8.83609264824414</v>
      </c>
      <c r="J2610" s="20">
        <v>11.431837000382901</v>
      </c>
      <c r="K2610" s="20">
        <v>4.6208726454063704</v>
      </c>
      <c r="L2610" s="20">
        <v>10.5852682397782</v>
      </c>
      <c r="M2610" s="51">
        <v>23.477624813639501</v>
      </c>
    </row>
    <row r="2611" spans="1:13" x14ac:dyDescent="0.35">
      <c r="A2611" s="19" t="str">
        <f>B2178&amp;C2584&amp;D2611</f>
        <v>DISTRIBUCION VOLUMEN X CRITERIO (kg ó litros)Pates/Foie-gras IngHOMBRE</v>
      </c>
      <c r="B2611" s="19">
        <v>0</v>
      </c>
      <c r="C2611" s="19">
        <v>0</v>
      </c>
      <c r="D2611" s="19" t="s">
        <v>21</v>
      </c>
      <c r="E2611" s="20">
        <v>48.292796432406902</v>
      </c>
      <c r="F2611" s="20">
        <v>42.605154261787597</v>
      </c>
      <c r="G2611" s="20">
        <v>52.276653381835601</v>
      </c>
      <c r="H2611" s="20">
        <v>68.460402919488999</v>
      </c>
      <c r="I2611" s="20">
        <v>63.789373537674997</v>
      </c>
      <c r="J2611" s="20">
        <v>69.548215731854299</v>
      </c>
      <c r="K2611" s="20">
        <v>60.604167536766397</v>
      </c>
      <c r="L2611" s="20">
        <v>60.1831461491658</v>
      </c>
      <c r="M2611" s="51">
        <v>75.324750739757604</v>
      </c>
    </row>
    <row r="2612" spans="1:13" x14ac:dyDescent="0.35">
      <c r="A2612" s="19" t="str">
        <f>B2178&amp;C2584&amp;D2612</f>
        <v>DISTRIBUCION VOLUMEN X CRITERIO (kg ó litros)Pates/Foie-gras IngMUJER</v>
      </c>
      <c r="B2612" s="19">
        <v>0</v>
      </c>
      <c r="C2612" s="19">
        <v>0</v>
      </c>
      <c r="D2612" s="19" t="s">
        <v>22</v>
      </c>
      <c r="E2612" s="20">
        <v>51.707201711940698</v>
      </c>
      <c r="F2612" s="20">
        <v>57.394863810504802</v>
      </c>
      <c r="G2612" s="20">
        <v>47.723348200462297</v>
      </c>
      <c r="H2612" s="20">
        <v>31.539589460468701</v>
      </c>
      <c r="I2612" s="20">
        <v>36.2106323147095</v>
      </c>
      <c r="J2612" s="20">
        <v>30.4517927641193</v>
      </c>
      <c r="K2612" s="20">
        <v>39.3958342747747</v>
      </c>
      <c r="L2612" s="20">
        <v>39.816845888868002</v>
      </c>
      <c r="M2612" s="51">
        <v>24.6752503732842</v>
      </c>
    </row>
    <row r="2613" spans="1:13" x14ac:dyDescent="0.35">
      <c r="A2613" s="19" t="str">
        <f>B2178&amp;C2613&amp;D2613</f>
        <v>DISTRIBUCION VOLUMEN X CRITERIO (kg ó litros)Rto carn.transf.IngT.ESPAÑA</v>
      </c>
      <c r="B2613" s="19">
        <v>0</v>
      </c>
      <c r="C2613" s="19" t="s">
        <v>180</v>
      </c>
      <c r="D2613" s="19" t="s">
        <v>36</v>
      </c>
      <c r="E2613" s="20">
        <v>100</v>
      </c>
      <c r="F2613" s="20">
        <v>100</v>
      </c>
      <c r="G2613" s="20">
        <v>100</v>
      </c>
      <c r="H2613" s="20">
        <v>100</v>
      </c>
      <c r="I2613" s="20">
        <v>100</v>
      </c>
      <c r="J2613" s="20">
        <v>100</v>
      </c>
      <c r="K2613" s="20">
        <v>100</v>
      </c>
      <c r="L2613" s="20">
        <v>100</v>
      </c>
      <c r="M2613" s="51">
        <v>100</v>
      </c>
    </row>
    <row r="2614" spans="1:13" x14ac:dyDescent="0.35">
      <c r="A2614" s="19" t="str">
        <f>B2178&amp;C2613&amp;D2614</f>
        <v>DISTRIBUCION VOLUMEN X CRITERIO (kg ó litros)Rto carn.transf.IngBCN AM</v>
      </c>
      <c r="B2614" s="19">
        <v>0</v>
      </c>
      <c r="C2614" s="19">
        <v>0</v>
      </c>
      <c r="D2614" s="19" t="s">
        <v>1</v>
      </c>
      <c r="E2614" s="20">
        <v>8.2769844279253793</v>
      </c>
      <c r="F2614" s="20">
        <v>9.0526820634252392</v>
      </c>
      <c r="G2614" s="20">
        <v>7.7431626302566503</v>
      </c>
      <c r="H2614" s="20">
        <v>10.851804982809099</v>
      </c>
      <c r="I2614" s="20">
        <v>9.4606971747019806</v>
      </c>
      <c r="J2614" s="20">
        <v>9.3432512061599002</v>
      </c>
      <c r="K2614" s="20">
        <v>8.8409123032175092</v>
      </c>
      <c r="L2614" s="20">
        <v>11.087762624657801</v>
      </c>
      <c r="M2614" s="51">
        <v>12.659936735762001</v>
      </c>
    </row>
    <row r="2615" spans="1:13" x14ac:dyDescent="0.35">
      <c r="A2615" s="19" t="str">
        <f>B2178&amp;C2613&amp;D2615</f>
        <v>DISTRIBUCION VOLUMEN X CRITERIO (kg ó litros)Rto carn.transf.IngREST.CAT ARAGON</v>
      </c>
      <c r="B2615" s="19">
        <v>0</v>
      </c>
      <c r="C2615" s="19">
        <v>0</v>
      </c>
      <c r="D2615" s="19" t="s">
        <v>2</v>
      </c>
      <c r="E2615" s="20">
        <v>12.3980069243588</v>
      </c>
      <c r="F2615" s="20">
        <v>10.0579136239832</v>
      </c>
      <c r="G2615" s="20">
        <v>12.3999846233366</v>
      </c>
      <c r="H2615" s="20">
        <v>11.6752781765879</v>
      </c>
      <c r="I2615" s="20">
        <v>9.7455802187239708</v>
      </c>
      <c r="J2615" s="20">
        <v>11.2440489750353</v>
      </c>
      <c r="K2615" s="20">
        <v>12.5758024088605</v>
      </c>
      <c r="L2615" s="20">
        <v>10.562225920800399</v>
      </c>
      <c r="M2615" s="51">
        <v>13.716813674706</v>
      </c>
    </row>
    <row r="2616" spans="1:13" x14ac:dyDescent="0.35">
      <c r="A2616" s="19" t="str">
        <f>B2178&amp;C2613&amp;D2616</f>
        <v>DISTRIBUCION VOLUMEN X CRITERIO (kg ó litros)Rto carn.transf.IngLEVANTE</v>
      </c>
      <c r="B2616" s="19">
        <v>0</v>
      </c>
      <c r="C2616" s="19">
        <v>0</v>
      </c>
      <c r="D2616" s="19" t="s">
        <v>3</v>
      </c>
      <c r="E2616" s="20">
        <v>18.163721204207199</v>
      </c>
      <c r="F2616" s="20">
        <v>20.969519672611501</v>
      </c>
      <c r="G2616" s="20">
        <v>19.822669573595299</v>
      </c>
      <c r="H2616" s="20">
        <v>18.8806829015852</v>
      </c>
      <c r="I2616" s="20">
        <v>19.214200940469201</v>
      </c>
      <c r="J2616" s="20">
        <v>20.880226908876001</v>
      </c>
      <c r="K2616" s="20">
        <v>17.010543857058</v>
      </c>
      <c r="L2616" s="20">
        <v>19.786874354167601</v>
      </c>
      <c r="M2616" s="51">
        <v>19.975889375467801</v>
      </c>
    </row>
    <row r="2617" spans="1:13" x14ac:dyDescent="0.35">
      <c r="A2617" s="19" t="str">
        <f>B2178&amp;C2613&amp;D2617</f>
        <v>DISTRIBUCION VOLUMEN X CRITERIO (kg ó litros)Rto carn.transf.IngANDALUCIA</v>
      </c>
      <c r="B2617" s="19">
        <v>0</v>
      </c>
      <c r="C2617" s="19">
        <v>0</v>
      </c>
      <c r="D2617" s="19" t="s">
        <v>4</v>
      </c>
      <c r="E2617" s="20">
        <v>23.515225395341002</v>
      </c>
      <c r="F2617" s="20">
        <v>22.939644646004599</v>
      </c>
      <c r="G2617" s="20">
        <v>22.484102618862199</v>
      </c>
      <c r="H2617" s="20">
        <v>20.532560644374399</v>
      </c>
      <c r="I2617" s="20">
        <v>23.492255327978601</v>
      </c>
      <c r="J2617" s="20">
        <v>21.1285710581455</v>
      </c>
      <c r="K2617" s="20">
        <v>19.451868627594202</v>
      </c>
      <c r="L2617" s="20">
        <v>18.664072425141999</v>
      </c>
      <c r="M2617" s="51">
        <v>17.639282589622098</v>
      </c>
    </row>
    <row r="2618" spans="1:13" x14ac:dyDescent="0.35">
      <c r="A2618" s="19" t="str">
        <f>B2178&amp;C2613&amp;D2618</f>
        <v>DISTRIBUCION VOLUMEN X CRITERIO (kg ó litros)Rto carn.transf.IngMDD AM</v>
      </c>
      <c r="B2618" s="19">
        <v>0</v>
      </c>
      <c r="C2618" s="19">
        <v>0</v>
      </c>
      <c r="D2618" s="19" t="s">
        <v>5</v>
      </c>
      <c r="E2618" s="20">
        <v>14.746128074423501</v>
      </c>
      <c r="F2618" s="20">
        <v>15.485381412402701</v>
      </c>
      <c r="G2618" s="20">
        <v>14.672752535514901</v>
      </c>
      <c r="H2618" s="20">
        <v>17.444971090488799</v>
      </c>
      <c r="I2618" s="20">
        <v>14.4408510754342</v>
      </c>
      <c r="J2618" s="20">
        <v>12.410983520753399</v>
      </c>
      <c r="K2618" s="20">
        <v>15.9561305155583</v>
      </c>
      <c r="L2618" s="20">
        <v>19.2642831507351</v>
      </c>
      <c r="M2618" s="51">
        <v>13.333715282362499</v>
      </c>
    </row>
    <row r="2619" spans="1:13" x14ac:dyDescent="0.35">
      <c r="A2619" s="19" t="str">
        <f>B2178&amp;C2613&amp;D2619</f>
        <v>DISTRIBUCION VOLUMEN X CRITERIO (kg ó litros)Rto carn.transf.IngRTO CENTRO</v>
      </c>
      <c r="B2619" s="19">
        <v>0</v>
      </c>
      <c r="C2619" s="19">
        <v>0</v>
      </c>
      <c r="D2619" s="19" t="s">
        <v>6</v>
      </c>
      <c r="E2619" s="20">
        <v>9.1074015201651601</v>
      </c>
      <c r="F2619" s="20">
        <v>8.2719712175578408</v>
      </c>
      <c r="G2619" s="20">
        <v>9.7845226394009206</v>
      </c>
      <c r="H2619" s="20">
        <v>10.189995612426101</v>
      </c>
      <c r="I2619" s="20">
        <v>10.1972152265327</v>
      </c>
      <c r="J2619" s="20">
        <v>11.6238218882224</v>
      </c>
      <c r="K2619" s="20">
        <v>12.4905817269462</v>
      </c>
      <c r="L2619" s="20">
        <v>9.6669685862143702</v>
      </c>
      <c r="M2619" s="51">
        <v>10.1538399380608</v>
      </c>
    </row>
    <row r="2620" spans="1:13" x14ac:dyDescent="0.35">
      <c r="A2620" s="19" t="str">
        <f>B2178&amp;C2613&amp;D2620</f>
        <v>DISTRIBUCION VOLUMEN X CRITERIO (kg ó litros)Rto carn.transf.IngNORTE-CENTRO</v>
      </c>
      <c r="B2620" s="19">
        <v>0</v>
      </c>
      <c r="C2620" s="19">
        <v>0</v>
      </c>
      <c r="D2620" s="19" t="s">
        <v>7</v>
      </c>
      <c r="E2620" s="20">
        <v>6.6667482207966504</v>
      </c>
      <c r="F2620" s="20">
        <v>7.5389004011899701</v>
      </c>
      <c r="G2620" s="20">
        <v>7.9392393198831401</v>
      </c>
      <c r="H2620" s="20">
        <v>5.3290305638432498</v>
      </c>
      <c r="I2620" s="20">
        <v>7.0156794570254801</v>
      </c>
      <c r="J2620" s="20">
        <v>7.2517859267543203</v>
      </c>
      <c r="K2620" s="20">
        <v>8.4590195053903408</v>
      </c>
      <c r="L2620" s="20">
        <v>5.1187839202712997</v>
      </c>
      <c r="M2620" s="51">
        <v>7.6812797118010003</v>
      </c>
    </row>
    <row r="2621" spans="1:13" x14ac:dyDescent="0.35">
      <c r="A2621" s="19" t="str">
        <f>B2178&amp;C2613&amp;D2621</f>
        <v>DISTRIBUCION VOLUMEN X CRITERIO (kg ó litros)Rto carn.transf.IngNOROESTE</v>
      </c>
      <c r="B2621" s="19">
        <v>0</v>
      </c>
      <c r="C2621" s="19">
        <v>0</v>
      </c>
      <c r="D2621" s="19" t="s">
        <v>8</v>
      </c>
      <c r="E2621" s="20">
        <v>7.1257889079723098</v>
      </c>
      <c r="F2621" s="20">
        <v>5.6839823455218799</v>
      </c>
      <c r="G2621" s="20">
        <v>5.1535610930046998</v>
      </c>
      <c r="H2621" s="20">
        <v>5.0956684386215603</v>
      </c>
      <c r="I2621" s="20">
        <v>6.4335257358621298</v>
      </c>
      <c r="J2621" s="20">
        <v>6.1173126400112299</v>
      </c>
      <c r="K2621" s="20">
        <v>5.2151294167159898</v>
      </c>
      <c r="L2621" s="20">
        <v>5.8490332447886697</v>
      </c>
      <c r="M2621" s="51">
        <v>4.8392483788145997</v>
      </c>
    </row>
    <row r="2622" spans="1:13" x14ac:dyDescent="0.35">
      <c r="A2622" s="19" t="str">
        <f>B2178&amp;C2613&amp;D2622</f>
        <v>DISTRIBUCION VOLUMEN X CRITERIO (kg ó litros)Rto carn.transf.Ing&lt;2MIL</v>
      </c>
      <c r="B2622" s="19">
        <v>0</v>
      </c>
      <c r="C2622" s="19">
        <v>0</v>
      </c>
      <c r="D2622" s="19" t="s">
        <v>9</v>
      </c>
      <c r="E2622" s="20">
        <v>5.72512757760152</v>
      </c>
      <c r="F2622" s="20">
        <v>5.2870226356771202</v>
      </c>
      <c r="G2622" s="20">
        <v>7.0704354787624304</v>
      </c>
      <c r="H2622" s="20">
        <v>4.1668209272141397</v>
      </c>
      <c r="I2622" s="20">
        <v>3.6666224977200099</v>
      </c>
      <c r="J2622" s="20">
        <v>3.22848918774464</v>
      </c>
      <c r="K2622" s="20">
        <v>3.2054156171228798</v>
      </c>
      <c r="L2622" s="20">
        <v>3.916693040533</v>
      </c>
      <c r="M2622" s="51">
        <v>3.6461654125712202</v>
      </c>
    </row>
    <row r="2623" spans="1:13" x14ac:dyDescent="0.35">
      <c r="A2623" s="19" t="str">
        <f>B2178&amp;C2613&amp;D2623</f>
        <v>DISTRIBUCION VOLUMEN X CRITERIO (kg ó litros)Rto carn.transf.Ing2-5MIL</v>
      </c>
      <c r="B2623" s="19">
        <v>0</v>
      </c>
      <c r="C2623" s="19">
        <v>0</v>
      </c>
      <c r="D2623" s="19" t="s">
        <v>10</v>
      </c>
      <c r="E2623" s="20">
        <v>6.7094209712741097</v>
      </c>
      <c r="F2623" s="20">
        <v>6.4550350808585604</v>
      </c>
      <c r="G2623" s="20">
        <v>4.9747230878128796</v>
      </c>
      <c r="H2623" s="20">
        <v>5.6228448569943401</v>
      </c>
      <c r="I2623" s="20">
        <v>5.5400623665346798</v>
      </c>
      <c r="J2623" s="20">
        <v>4.8022719615447604</v>
      </c>
      <c r="K2623" s="20">
        <v>3.1298737067985201</v>
      </c>
      <c r="L2623" s="20">
        <v>4.7449888664392104</v>
      </c>
      <c r="M2623" s="51">
        <v>3.2822267470779698</v>
      </c>
    </row>
    <row r="2624" spans="1:13" x14ac:dyDescent="0.35">
      <c r="A2624" s="19" t="str">
        <f>B2178&amp;C2613&amp;D2624</f>
        <v>DISTRIBUCION VOLUMEN X CRITERIO (kg ó litros)Rto carn.transf.Ing5-10MIL</v>
      </c>
      <c r="B2624" s="19">
        <v>0</v>
      </c>
      <c r="C2624" s="19">
        <v>0</v>
      </c>
      <c r="D2624" s="19" t="s">
        <v>11</v>
      </c>
      <c r="E2624" s="20">
        <v>7.5440521266054503</v>
      </c>
      <c r="F2624" s="20">
        <v>8.1792546666063402</v>
      </c>
      <c r="G2624" s="20">
        <v>8.4876382218713005</v>
      </c>
      <c r="H2624" s="20">
        <v>7.3489950676056797</v>
      </c>
      <c r="I2624" s="20">
        <v>8.8840169175011798</v>
      </c>
      <c r="J2624" s="20">
        <v>9.0915295604347204</v>
      </c>
      <c r="K2624" s="20">
        <v>7.1621090939654604</v>
      </c>
      <c r="L2624" s="20">
        <v>7.3074776912779598</v>
      </c>
      <c r="M2624" s="51">
        <v>8.0601666919109096</v>
      </c>
    </row>
    <row r="2625" spans="1:13" x14ac:dyDescent="0.35">
      <c r="A2625" s="19" t="str">
        <f>B2178&amp;C2613&amp;D2625</f>
        <v>DISTRIBUCION VOLUMEN X CRITERIO (kg ó litros)Rto carn.transf.Ing10-30MIL</v>
      </c>
      <c r="B2625" s="19">
        <v>0</v>
      </c>
      <c r="C2625" s="19">
        <v>0</v>
      </c>
      <c r="D2625" s="19" t="s">
        <v>12</v>
      </c>
      <c r="E2625" s="20">
        <v>15.976514508550199</v>
      </c>
      <c r="F2625" s="20">
        <v>17.202952772082099</v>
      </c>
      <c r="G2625" s="20">
        <v>16.789602804942099</v>
      </c>
      <c r="H2625" s="20">
        <v>15.9497161179236</v>
      </c>
      <c r="I2625" s="20">
        <v>17.618940044080301</v>
      </c>
      <c r="J2625" s="20">
        <v>16.835235093678602</v>
      </c>
      <c r="K2625" s="20">
        <v>16.127739776640599</v>
      </c>
      <c r="L2625" s="20">
        <v>19.573654360607598</v>
      </c>
      <c r="M2625" s="51">
        <v>21.000672232318301</v>
      </c>
    </row>
    <row r="2626" spans="1:13" x14ac:dyDescent="0.35">
      <c r="A2626" s="19" t="str">
        <f>B2178&amp;C2613&amp;D2626</f>
        <v>DISTRIBUCION VOLUMEN X CRITERIO (kg ó litros)Rto carn.transf.Ing30-100MIL</v>
      </c>
      <c r="B2626" s="19">
        <v>0</v>
      </c>
      <c r="C2626" s="19">
        <v>0</v>
      </c>
      <c r="D2626" s="19" t="s">
        <v>13</v>
      </c>
      <c r="E2626" s="20">
        <v>19.534952229069201</v>
      </c>
      <c r="F2626" s="20">
        <v>22.90696798902</v>
      </c>
      <c r="G2626" s="20">
        <v>21.230326266193099</v>
      </c>
      <c r="H2626" s="20">
        <v>21.970199153910698</v>
      </c>
      <c r="I2626" s="20">
        <v>21.699744027912299</v>
      </c>
      <c r="J2626" s="20">
        <v>21.716117958099399</v>
      </c>
      <c r="K2626" s="20">
        <v>23.4671596584847</v>
      </c>
      <c r="L2626" s="20">
        <v>20.700039872766599</v>
      </c>
      <c r="M2626" s="51">
        <v>23.522507807986401</v>
      </c>
    </row>
    <row r="2627" spans="1:13" x14ac:dyDescent="0.35">
      <c r="A2627" s="19" t="str">
        <f>B2178&amp;C2613&amp;D2627</f>
        <v>DISTRIBUCION VOLUMEN X CRITERIO (kg ó litros)Rto carn.transf.Ing100-200MIL</v>
      </c>
      <c r="B2627" s="19">
        <v>0</v>
      </c>
      <c r="C2627" s="19">
        <v>0</v>
      </c>
      <c r="D2627" s="19" t="s">
        <v>14</v>
      </c>
      <c r="E2627" s="20">
        <v>11.650164533955</v>
      </c>
      <c r="F2627" s="20">
        <v>9.19785742211619</v>
      </c>
      <c r="G2627" s="20">
        <v>11.649552803804299</v>
      </c>
      <c r="H2627" s="20">
        <v>12.440020221137299</v>
      </c>
      <c r="I2627" s="20">
        <v>11.4502070903087</v>
      </c>
      <c r="J2627" s="20">
        <v>12.068468263643201</v>
      </c>
      <c r="K2627" s="20">
        <v>13.7217033101923</v>
      </c>
      <c r="L2627" s="20">
        <v>12.5640168892995</v>
      </c>
      <c r="M2627" s="51">
        <v>11.7022274240028</v>
      </c>
    </row>
    <row r="2628" spans="1:13" x14ac:dyDescent="0.35">
      <c r="A2628" s="19" t="str">
        <f>B2178&amp;C2613&amp;D2628</f>
        <v>DISTRIBUCION VOLUMEN X CRITERIO (kg ó litros)Rto carn.transf.Ing200-500MIL</v>
      </c>
      <c r="B2628" s="19">
        <v>0</v>
      </c>
      <c r="C2628" s="19">
        <v>0</v>
      </c>
      <c r="D2628" s="19" t="s">
        <v>15</v>
      </c>
      <c r="E2628" s="20">
        <v>15.2072806477605</v>
      </c>
      <c r="F2628" s="20">
        <v>14.836540438513101</v>
      </c>
      <c r="G2628" s="20">
        <v>14.0446946348021</v>
      </c>
      <c r="H2628" s="20">
        <v>14.644005494637399</v>
      </c>
      <c r="I2628" s="20">
        <v>15.1267084208247</v>
      </c>
      <c r="J2628" s="20">
        <v>18.203350414055102</v>
      </c>
      <c r="K2628" s="20">
        <v>14.1377738370832</v>
      </c>
      <c r="L2628" s="20">
        <v>12.6437127886732</v>
      </c>
      <c r="M2628" s="51">
        <v>14.028667741566199</v>
      </c>
    </row>
    <row r="2629" spans="1:13" x14ac:dyDescent="0.35">
      <c r="A2629" s="19" t="str">
        <f>B2178&amp;C2613&amp;D2629</f>
        <v>DISTRIBUCION VOLUMEN X CRITERIO (kg ó litros)Rto carn.transf.Ing&gt;500MIL</v>
      </c>
      <c r="B2629" s="19">
        <v>0</v>
      </c>
      <c r="C2629" s="19">
        <v>0</v>
      </c>
      <c r="D2629" s="19" t="s">
        <v>16</v>
      </c>
      <c r="E2629" s="20">
        <v>17.652492703890399</v>
      </c>
      <c r="F2629" s="20">
        <v>15.9343655555691</v>
      </c>
      <c r="G2629" s="20">
        <v>15.7530231262934</v>
      </c>
      <c r="H2629" s="20">
        <v>17.8573878231844</v>
      </c>
      <c r="I2629" s="20">
        <v>16.0136999109999</v>
      </c>
      <c r="J2629" s="20">
        <v>14.054533921785699</v>
      </c>
      <c r="K2629" s="20">
        <v>19.048214367618002</v>
      </c>
      <c r="L2629" s="20">
        <v>18.549416693353301</v>
      </c>
      <c r="M2629" s="51">
        <v>14.7573695426612</v>
      </c>
    </row>
    <row r="2630" spans="1:13" x14ac:dyDescent="0.35">
      <c r="A2630" s="19" t="str">
        <f>B2178&amp;C2613&amp;D2630</f>
        <v>DISTRIBUCION VOLUMEN X CRITERIO (kg ó litros)Rto carn.transf.IngDE 15 A 19 AÑOS</v>
      </c>
      <c r="B2630" s="19">
        <v>0</v>
      </c>
      <c r="C2630" s="19">
        <v>0</v>
      </c>
      <c r="D2630" s="19" t="s">
        <v>39</v>
      </c>
      <c r="E2630" s="20">
        <v>5.9494949415543896</v>
      </c>
      <c r="F2630" s="20">
        <v>2.6831245103342201</v>
      </c>
      <c r="G2630" s="20">
        <v>4.4295375298987301</v>
      </c>
      <c r="H2630" s="20">
        <v>4.2458024730508699</v>
      </c>
      <c r="I2630" s="20">
        <v>5.0369275729215301</v>
      </c>
      <c r="J2630" s="20">
        <v>7.9291205295143499</v>
      </c>
      <c r="K2630" s="20">
        <v>2.9117203449868301</v>
      </c>
      <c r="L2630" s="20">
        <v>3.9486203444308199</v>
      </c>
      <c r="M2630" s="51">
        <v>3.93149196181598</v>
      </c>
    </row>
    <row r="2631" spans="1:13" x14ac:dyDescent="0.35">
      <c r="A2631" s="19" t="str">
        <f>B2178&amp;C2613&amp;D2631</f>
        <v>DISTRIBUCION VOLUMEN X CRITERIO (kg ó litros)Rto carn.transf.IngDE 20 A 24 AÑOS</v>
      </c>
      <c r="B2631" s="19">
        <v>0</v>
      </c>
      <c r="C2631" s="19">
        <v>0</v>
      </c>
      <c r="D2631" s="19" t="s">
        <v>40</v>
      </c>
      <c r="E2631" s="20">
        <v>4.0228886100188399</v>
      </c>
      <c r="F2631" s="20">
        <v>3.1847131670753899</v>
      </c>
      <c r="G2631" s="20">
        <v>3.4940762287880198</v>
      </c>
      <c r="H2631" s="20">
        <v>3.3092833787708802</v>
      </c>
      <c r="I2631" s="20">
        <v>5.9894771949661596</v>
      </c>
      <c r="J2631" s="20">
        <v>4.5833335616888196</v>
      </c>
      <c r="K2631" s="20">
        <v>4.2758634282957999</v>
      </c>
      <c r="L2631" s="20">
        <v>3.32861833083849</v>
      </c>
      <c r="M2631" s="51">
        <v>5.4875621003118402</v>
      </c>
    </row>
    <row r="2632" spans="1:13" x14ac:dyDescent="0.35">
      <c r="A2632" s="19" t="str">
        <f>B2178&amp;C2613&amp;D2632</f>
        <v>DISTRIBUCION VOLUMEN X CRITERIO (kg ó litros)Rto carn.transf.IngDE 25 A 34 AÑOS</v>
      </c>
      <c r="B2632" s="19">
        <v>0</v>
      </c>
      <c r="C2632" s="19">
        <v>0</v>
      </c>
      <c r="D2632" s="19" t="s">
        <v>41</v>
      </c>
      <c r="E2632" s="20">
        <v>14.9916223034587</v>
      </c>
      <c r="F2632" s="20">
        <v>17.502269986810099</v>
      </c>
      <c r="G2632" s="20">
        <v>14.3271734875043</v>
      </c>
      <c r="H2632" s="20">
        <v>17.2472883607001</v>
      </c>
      <c r="I2632" s="20">
        <v>13.3218931018401</v>
      </c>
      <c r="J2632" s="20">
        <v>13.4834155152378</v>
      </c>
      <c r="K2632" s="20">
        <v>15.564343827576</v>
      </c>
      <c r="L2632" s="20">
        <v>12.362957335841999</v>
      </c>
      <c r="M2632" s="51">
        <v>12.520373257958299</v>
      </c>
    </row>
    <row r="2633" spans="1:13" x14ac:dyDescent="0.35">
      <c r="A2633" s="19" t="str">
        <f>B2178&amp;C2613&amp;D2633</f>
        <v>DISTRIBUCION VOLUMEN X CRITERIO (kg ó litros)Rto carn.transf.IngDE 35 A 49 AÑOS</v>
      </c>
      <c r="B2633" s="19">
        <v>0</v>
      </c>
      <c r="C2633" s="19">
        <v>0</v>
      </c>
      <c r="D2633" s="19" t="s">
        <v>42</v>
      </c>
      <c r="E2633" s="20">
        <v>29.0895659796413</v>
      </c>
      <c r="F2633" s="20">
        <v>35.637400975248298</v>
      </c>
      <c r="G2633" s="20">
        <v>31.172218959453001</v>
      </c>
      <c r="H2633" s="20">
        <v>33.476131109473599</v>
      </c>
      <c r="I2633" s="20">
        <v>31.662558240364302</v>
      </c>
      <c r="J2633" s="20">
        <v>30.6335981137772</v>
      </c>
      <c r="K2633" s="20">
        <v>32.609379206166899</v>
      </c>
      <c r="L2633" s="20">
        <v>30.495400248762799</v>
      </c>
      <c r="M2633" s="51">
        <v>31.614584537573698</v>
      </c>
    </row>
    <row r="2634" spans="1:13" x14ac:dyDescent="0.35">
      <c r="A2634" s="19" t="str">
        <f>B2178&amp;C2613&amp;D2634</f>
        <v>DISTRIBUCION VOLUMEN X CRITERIO (kg ó litros)Rto carn.transf.IngDE 50 A 59 AÑOS</v>
      </c>
      <c r="B2634" s="19">
        <v>0</v>
      </c>
      <c r="C2634" s="19">
        <v>0</v>
      </c>
      <c r="D2634" s="19" t="s">
        <v>43</v>
      </c>
      <c r="E2634" s="20">
        <v>25.137527703261799</v>
      </c>
      <c r="F2634" s="20">
        <v>23.449012651553801</v>
      </c>
      <c r="G2634" s="20">
        <v>26.845803158183799</v>
      </c>
      <c r="H2634" s="20">
        <v>24.409715098432201</v>
      </c>
      <c r="I2634" s="20">
        <v>25.552388148261802</v>
      </c>
      <c r="J2634" s="20">
        <v>25.750936563591601</v>
      </c>
      <c r="K2634" s="20">
        <v>26.455555783457601</v>
      </c>
      <c r="L2634" s="20">
        <v>26.0697299194015</v>
      </c>
      <c r="M2634" s="51">
        <v>23.583171594187299</v>
      </c>
    </row>
    <row r="2635" spans="1:13" x14ac:dyDescent="0.35">
      <c r="A2635" s="19" t="str">
        <f>B2178&amp;C2613&amp;D2635</f>
        <v>DISTRIBUCION VOLUMEN X CRITERIO (kg ó litros)Rto carn.transf.IngDE 60 A 75 AÑOS</v>
      </c>
      <c r="B2635" s="19">
        <v>0</v>
      </c>
      <c r="C2635" s="19">
        <v>0</v>
      </c>
      <c r="D2635" s="19" t="s">
        <v>44</v>
      </c>
      <c r="E2635" s="20">
        <v>20.808907304333101</v>
      </c>
      <c r="F2635" s="20">
        <v>17.5434711606046</v>
      </c>
      <c r="G2635" s="20">
        <v>19.731186951595401</v>
      </c>
      <c r="H2635" s="20">
        <v>17.3117714156006</v>
      </c>
      <c r="I2635" s="20">
        <v>18.436758663619599</v>
      </c>
      <c r="J2635" s="20">
        <v>17.6195948151795</v>
      </c>
      <c r="K2635" s="20">
        <v>18.183126714257501</v>
      </c>
      <c r="L2635" s="20">
        <v>23.794679118176798</v>
      </c>
      <c r="M2635" s="51">
        <v>22.862817826574801</v>
      </c>
    </row>
    <row r="2636" spans="1:13" x14ac:dyDescent="0.35">
      <c r="A2636" s="19" t="str">
        <f>B2178&amp;C2613&amp;D2636</f>
        <v>DISTRIBUCION VOLUMEN X CRITERIO (kg ó litros)Rto carn.transf.IngNIVEL ALTO</v>
      </c>
      <c r="B2636" s="19">
        <v>0</v>
      </c>
      <c r="C2636" s="19">
        <v>0</v>
      </c>
      <c r="D2636" s="19" t="s">
        <v>256</v>
      </c>
      <c r="E2636" s="20">
        <v>26.492075875857601</v>
      </c>
      <c r="F2636" s="20">
        <v>27.7183776371119</v>
      </c>
      <c r="G2636" s="20">
        <v>24.941942879472201</v>
      </c>
      <c r="H2636" s="20">
        <v>28.230306324232401</v>
      </c>
      <c r="I2636" s="20">
        <v>23.540110096598799</v>
      </c>
      <c r="J2636" s="20">
        <v>24.2599412108191</v>
      </c>
      <c r="K2636" s="20">
        <v>23.832320225395002</v>
      </c>
      <c r="L2636" s="20">
        <v>22.885996716552999</v>
      </c>
      <c r="M2636" s="51">
        <v>26.484950899463598</v>
      </c>
    </row>
    <row r="2637" spans="1:13" x14ac:dyDescent="0.35">
      <c r="A2637" s="19" t="str">
        <f>B2178&amp;C2613&amp;D2637</f>
        <v>DISTRIBUCION VOLUMEN X CRITERIO (kg ó litros)Rto carn.transf.IngNIVEL MEDIO ALTO</v>
      </c>
      <c r="B2637" s="19">
        <v>0</v>
      </c>
      <c r="C2637" s="19">
        <v>0</v>
      </c>
      <c r="D2637" s="19" t="s">
        <v>257</v>
      </c>
      <c r="E2637" s="20">
        <v>14.5956683279401</v>
      </c>
      <c r="F2637" s="20">
        <v>15.1279113813119</v>
      </c>
      <c r="G2637" s="20">
        <v>15.2481830348356</v>
      </c>
      <c r="H2637" s="20">
        <v>14.188165057015899</v>
      </c>
      <c r="I2637" s="20">
        <v>12.363796651843501</v>
      </c>
      <c r="J2637" s="20">
        <v>12.404476609225201</v>
      </c>
      <c r="K2637" s="20">
        <v>12.8610982714751</v>
      </c>
      <c r="L2637" s="20">
        <v>18.4753613438914</v>
      </c>
      <c r="M2637" s="51">
        <v>16.037882325974699</v>
      </c>
    </row>
    <row r="2638" spans="1:13" x14ac:dyDescent="0.35">
      <c r="A2638" s="19" t="str">
        <f>B2178&amp;C2613&amp;D2638</f>
        <v>DISTRIBUCION VOLUMEN X CRITERIO (kg ó litros)Rto carn.transf.IngNIVEL MEDIO</v>
      </c>
      <c r="B2638" s="19">
        <v>0</v>
      </c>
      <c r="C2638" s="19">
        <v>0</v>
      </c>
      <c r="D2638" s="19" t="s">
        <v>258</v>
      </c>
      <c r="E2638" s="20">
        <v>23.673816426670101</v>
      </c>
      <c r="F2638" s="20">
        <v>28.951492707381799</v>
      </c>
      <c r="G2638" s="20">
        <v>28.793515097863001</v>
      </c>
      <c r="H2638" s="20">
        <v>27.930778577382899</v>
      </c>
      <c r="I2638" s="20">
        <v>28.995198708716199</v>
      </c>
      <c r="J2638" s="20">
        <v>28.6195593884236</v>
      </c>
      <c r="K2638" s="20">
        <v>29.0880996157982</v>
      </c>
      <c r="L2638" s="20">
        <v>24.9507395286786</v>
      </c>
      <c r="M2638" s="51">
        <v>27.235854323798499</v>
      </c>
    </row>
    <row r="2639" spans="1:13" x14ac:dyDescent="0.35">
      <c r="A2639" s="19" t="str">
        <f>B2178&amp;C2613&amp;D2639</f>
        <v>DISTRIBUCION VOLUMEN X CRITERIO (kg ó litros)Rto carn.transf.IngNIVEL MEDIO BAJO</v>
      </c>
      <c r="B2639" s="19">
        <v>0</v>
      </c>
      <c r="C2639" s="19">
        <v>0</v>
      </c>
      <c r="D2639" s="19" t="s">
        <v>259</v>
      </c>
      <c r="E2639" s="20">
        <v>15.6350218160074</v>
      </c>
      <c r="F2639" s="20">
        <v>12.8649566270626</v>
      </c>
      <c r="G2639" s="20">
        <v>13.601249453116299</v>
      </c>
      <c r="H2639" s="20">
        <v>11.5863318160666</v>
      </c>
      <c r="I2639" s="20">
        <v>15.1584996019104</v>
      </c>
      <c r="J2639" s="20">
        <v>15.365603879748001</v>
      </c>
      <c r="K2639" s="20">
        <v>14.791778134130301</v>
      </c>
      <c r="L2639" s="20">
        <v>12.942527955836701</v>
      </c>
      <c r="M2639" s="51">
        <v>12.960701969340301</v>
      </c>
    </row>
    <row r="2640" spans="1:13" x14ac:dyDescent="0.35">
      <c r="A2640" s="19" t="str">
        <f>B2178&amp;C2613&amp;D2640</f>
        <v>DISTRIBUCION VOLUMEN X CRITERIO (kg ó litros)Rto carn.transf.IngHOMBRE</v>
      </c>
      <c r="B2640" s="19">
        <v>0</v>
      </c>
      <c r="C2640" s="19">
        <v>0</v>
      </c>
      <c r="D2640" s="19" t="s">
        <v>21</v>
      </c>
      <c r="E2640" s="20">
        <v>46.740322895669699</v>
      </c>
      <c r="F2640" s="20">
        <v>44.463383502155999</v>
      </c>
      <c r="G2640" s="20">
        <v>46.415997957902697</v>
      </c>
      <c r="H2640" s="20">
        <v>44.612565433869399</v>
      </c>
      <c r="I2640" s="20">
        <v>42.347284092795498</v>
      </c>
      <c r="J2640" s="20">
        <v>45.449474473496302</v>
      </c>
      <c r="K2640" s="20">
        <v>47.5596275609035</v>
      </c>
      <c r="L2640" s="20">
        <v>47.577202065733402</v>
      </c>
      <c r="M2640" s="51">
        <v>46.210034772924203</v>
      </c>
    </row>
    <row r="2641" spans="1:13" x14ac:dyDescent="0.35">
      <c r="A2641" s="19" t="str">
        <f>B2178&amp;C2613&amp;D2641</f>
        <v>DISTRIBUCION VOLUMEN X CRITERIO (kg ó litros)Rto carn.transf.IngMUJER</v>
      </c>
      <c r="B2641" s="19">
        <v>0</v>
      </c>
      <c r="C2641" s="19">
        <v>0</v>
      </c>
      <c r="D2641" s="19" t="s">
        <v>22</v>
      </c>
      <c r="E2641" s="20">
        <v>53.2596785282011</v>
      </c>
      <c r="F2641" s="20">
        <v>55.536610531222301</v>
      </c>
      <c r="G2641" s="20">
        <v>53.583994093072398</v>
      </c>
      <c r="H2641" s="20">
        <v>55.387431942076397</v>
      </c>
      <c r="I2641" s="20">
        <v>57.652720955804597</v>
      </c>
      <c r="J2641" s="20">
        <v>54.550524527986298</v>
      </c>
      <c r="K2641" s="20">
        <v>52.4403608513771</v>
      </c>
      <c r="L2641" s="20">
        <v>52.4228010588484</v>
      </c>
      <c r="M2641" s="51">
        <v>53.7899592891902</v>
      </c>
    </row>
    <row r="2642" spans="1:13" x14ac:dyDescent="0.35">
      <c r="A2642" s="19" t="str">
        <f>B2178&amp;C2642&amp;D2642</f>
        <v>DISTRIBUCION VOLUMEN X CRITERIO (kg ó litros).T.Pescados/Marisc.IngT.ESPAÑA</v>
      </c>
      <c r="B2642" s="19">
        <v>0</v>
      </c>
      <c r="C2642" s="19" t="s">
        <v>181</v>
      </c>
      <c r="D2642" s="19" t="s">
        <v>36</v>
      </c>
      <c r="E2642" s="20">
        <v>100</v>
      </c>
      <c r="F2642" s="20">
        <v>100</v>
      </c>
      <c r="G2642" s="20">
        <v>100</v>
      </c>
      <c r="H2642" s="20">
        <v>100</v>
      </c>
      <c r="I2642" s="20">
        <v>100</v>
      </c>
      <c r="J2642" s="20">
        <v>100</v>
      </c>
      <c r="K2642" s="20">
        <v>100</v>
      </c>
      <c r="L2642" s="20">
        <v>100</v>
      </c>
      <c r="M2642" s="51">
        <v>100</v>
      </c>
    </row>
    <row r="2643" spans="1:13" x14ac:dyDescent="0.35">
      <c r="A2643" s="19" t="str">
        <f>B2178&amp;C2642&amp;D2643</f>
        <v>DISTRIBUCION VOLUMEN X CRITERIO (kg ó litros).T.Pescados/Marisc.IngBCN AM</v>
      </c>
      <c r="B2643" s="19">
        <v>0</v>
      </c>
      <c r="C2643" s="19">
        <v>0</v>
      </c>
      <c r="D2643" s="19" t="s">
        <v>1</v>
      </c>
      <c r="E2643" s="20">
        <v>11.189966791654401</v>
      </c>
      <c r="F2643" s="20">
        <v>6.5462835318360497</v>
      </c>
      <c r="G2643" s="20">
        <v>12.6919888650903</v>
      </c>
      <c r="H2643" s="20">
        <v>7.7312553197832399</v>
      </c>
      <c r="I2643" s="20">
        <v>9.4789176813472995</v>
      </c>
      <c r="J2643" s="20">
        <v>9.5603128365693699</v>
      </c>
      <c r="K2643" s="20">
        <v>8.5312668130301592</v>
      </c>
      <c r="L2643" s="20">
        <v>9.5341218385514495</v>
      </c>
      <c r="M2643" s="51">
        <v>8.3277723529193892</v>
      </c>
    </row>
    <row r="2644" spans="1:13" x14ac:dyDescent="0.35">
      <c r="A2644" s="19" t="str">
        <f>B2178&amp;C2642&amp;D2644</f>
        <v>DISTRIBUCION VOLUMEN X CRITERIO (kg ó litros).T.Pescados/Marisc.IngREST.CAT ARAGON</v>
      </c>
      <c r="B2644" s="19">
        <v>0</v>
      </c>
      <c r="C2644" s="19">
        <v>0</v>
      </c>
      <c r="D2644" s="19" t="s">
        <v>2</v>
      </c>
      <c r="E2644" s="20">
        <v>12.1368024291605</v>
      </c>
      <c r="F2644" s="20">
        <v>14.5656284231224</v>
      </c>
      <c r="G2644" s="20">
        <v>18.601783084810101</v>
      </c>
      <c r="H2644" s="20">
        <v>16.554125731556901</v>
      </c>
      <c r="I2644" s="20">
        <v>19.140192358364299</v>
      </c>
      <c r="J2644" s="20">
        <v>14.7355264025138</v>
      </c>
      <c r="K2644" s="20">
        <v>15.839381768395601</v>
      </c>
      <c r="L2644" s="20">
        <v>12.9158096256053</v>
      </c>
      <c r="M2644" s="51">
        <v>17.891338501194799</v>
      </c>
    </row>
    <row r="2645" spans="1:13" x14ac:dyDescent="0.35">
      <c r="A2645" s="19" t="str">
        <f>B2178&amp;C2642&amp;D2645</f>
        <v>DISTRIBUCION VOLUMEN X CRITERIO (kg ó litros).T.Pescados/Marisc.IngLEVANTE</v>
      </c>
      <c r="B2645" s="19">
        <v>0</v>
      </c>
      <c r="C2645" s="19">
        <v>0</v>
      </c>
      <c r="D2645" s="19" t="s">
        <v>3</v>
      </c>
      <c r="E2645" s="20">
        <v>18.629055466793002</v>
      </c>
      <c r="F2645" s="20">
        <v>17.440616700018602</v>
      </c>
      <c r="G2645" s="20">
        <v>20.3525001973311</v>
      </c>
      <c r="H2645" s="20">
        <v>19.6206702004751</v>
      </c>
      <c r="I2645" s="20">
        <v>16.679167572219601</v>
      </c>
      <c r="J2645" s="20">
        <v>19.153686373671299</v>
      </c>
      <c r="K2645" s="20">
        <v>18.475901136173999</v>
      </c>
      <c r="L2645" s="20">
        <v>18.874890911511901</v>
      </c>
      <c r="M2645" s="51">
        <v>17.067714012010502</v>
      </c>
    </row>
    <row r="2646" spans="1:13" x14ac:dyDescent="0.35">
      <c r="A2646" s="19" t="str">
        <f>B2178&amp;C2642&amp;D2646</f>
        <v>DISTRIBUCION VOLUMEN X CRITERIO (kg ó litros).T.Pescados/Marisc.IngANDALUCIA</v>
      </c>
      <c r="B2646" s="19">
        <v>0</v>
      </c>
      <c r="C2646" s="19">
        <v>0</v>
      </c>
      <c r="D2646" s="19" t="s">
        <v>4</v>
      </c>
      <c r="E2646" s="20">
        <v>20.552231900732199</v>
      </c>
      <c r="F2646" s="20">
        <v>21.970286155843599</v>
      </c>
      <c r="G2646" s="20">
        <v>14.5233638614606</v>
      </c>
      <c r="H2646" s="20">
        <v>18.826703008571599</v>
      </c>
      <c r="I2646" s="20">
        <v>16.782793037273301</v>
      </c>
      <c r="J2646" s="20">
        <v>16.641354394069701</v>
      </c>
      <c r="K2646" s="20">
        <v>15.820931104649601</v>
      </c>
      <c r="L2646" s="20">
        <v>17.4275374049483</v>
      </c>
      <c r="M2646" s="51">
        <v>18.533951685814401</v>
      </c>
    </row>
    <row r="2647" spans="1:13" x14ac:dyDescent="0.35">
      <c r="A2647" s="19" t="str">
        <f>B2178&amp;C2642&amp;D2647</f>
        <v>DISTRIBUCION VOLUMEN X CRITERIO (kg ó litros).T.Pescados/Marisc.IngMDD AM</v>
      </c>
      <c r="B2647" s="19">
        <v>0</v>
      </c>
      <c r="C2647" s="19">
        <v>0</v>
      </c>
      <c r="D2647" s="19" t="s">
        <v>5</v>
      </c>
      <c r="E2647" s="20">
        <v>15.2766556884498</v>
      </c>
      <c r="F2647" s="20">
        <v>16.719313758391301</v>
      </c>
      <c r="G2647" s="20">
        <v>13.426807279930699</v>
      </c>
      <c r="H2647" s="20">
        <v>14.491177872869899</v>
      </c>
      <c r="I2647" s="20">
        <v>15.246549887248699</v>
      </c>
      <c r="J2647" s="20">
        <v>15.0184379121528</v>
      </c>
      <c r="K2647" s="20">
        <v>14.525884944826901</v>
      </c>
      <c r="L2647" s="20">
        <v>17.486782171241401</v>
      </c>
      <c r="M2647" s="51">
        <v>12.491120777310901</v>
      </c>
    </row>
    <row r="2648" spans="1:13" x14ac:dyDescent="0.35">
      <c r="A2648" s="19" t="str">
        <f>B2178&amp;C2642&amp;D2648</f>
        <v>DISTRIBUCION VOLUMEN X CRITERIO (kg ó litros).T.Pescados/Marisc.IngRTO CENTRO</v>
      </c>
      <c r="B2648" s="19">
        <v>0</v>
      </c>
      <c r="C2648" s="19">
        <v>0</v>
      </c>
      <c r="D2648" s="19" t="s">
        <v>6</v>
      </c>
      <c r="E2648" s="20">
        <v>6.5292034956498499</v>
      </c>
      <c r="F2648" s="20">
        <v>7.2971689112220002</v>
      </c>
      <c r="G2648" s="20">
        <v>6.56657171400043</v>
      </c>
      <c r="H2648" s="20">
        <v>8.85841237615859</v>
      </c>
      <c r="I2648" s="20">
        <v>6.73005634328507</v>
      </c>
      <c r="J2648" s="20">
        <v>9.0220823950309708</v>
      </c>
      <c r="K2648" s="20">
        <v>12.0559060891658</v>
      </c>
      <c r="L2648" s="20">
        <v>10.189204361417399</v>
      </c>
      <c r="M2648" s="51">
        <v>10.1301938535549</v>
      </c>
    </row>
    <row r="2649" spans="1:13" x14ac:dyDescent="0.35">
      <c r="A2649" s="19" t="str">
        <f>B2178&amp;C2642&amp;D2649</f>
        <v>DISTRIBUCION VOLUMEN X CRITERIO (kg ó litros).T.Pescados/Marisc.IngNORTE-CENTRO</v>
      </c>
      <c r="B2649" s="19">
        <v>0</v>
      </c>
      <c r="C2649" s="19">
        <v>0</v>
      </c>
      <c r="D2649" s="19" t="s">
        <v>7</v>
      </c>
      <c r="E2649" s="20">
        <v>8.2296352229060492</v>
      </c>
      <c r="F2649" s="20">
        <v>7.9310207318633301</v>
      </c>
      <c r="G2649" s="20">
        <v>6.6997698702241504</v>
      </c>
      <c r="H2649" s="20">
        <v>4.8318107625816999</v>
      </c>
      <c r="I2649" s="20">
        <v>7.4529181047500304</v>
      </c>
      <c r="J2649" s="20">
        <v>7.1047967270621699</v>
      </c>
      <c r="K2649" s="20">
        <v>6.4041035621559201</v>
      </c>
      <c r="L2649" s="20">
        <v>6.36814294561733</v>
      </c>
      <c r="M2649" s="51">
        <v>6.5029627478986596</v>
      </c>
    </row>
    <row r="2650" spans="1:13" x14ac:dyDescent="0.35">
      <c r="A2650" s="19" t="str">
        <f>B2178&amp;C2642&amp;D2650</f>
        <v>DISTRIBUCION VOLUMEN X CRITERIO (kg ó litros).T.Pescados/Marisc.IngNOROESTE</v>
      </c>
      <c r="B2650" s="19">
        <v>0</v>
      </c>
      <c r="C2650" s="19">
        <v>0</v>
      </c>
      <c r="D2650" s="19" t="s">
        <v>8</v>
      </c>
      <c r="E2650" s="20">
        <v>7.4564543615599002</v>
      </c>
      <c r="F2650" s="20">
        <v>7.5296801121606496</v>
      </c>
      <c r="G2650" s="20">
        <v>7.1372123380707997</v>
      </c>
      <c r="H2650" s="20">
        <v>9.0858468273353807</v>
      </c>
      <c r="I2650" s="20">
        <v>8.4894107491403101</v>
      </c>
      <c r="J2650" s="20">
        <v>8.7638030946990995</v>
      </c>
      <c r="K2650" s="20">
        <v>8.3466206895463806</v>
      </c>
      <c r="L2650" s="20">
        <v>7.20351158881794</v>
      </c>
      <c r="M2650" s="51">
        <v>9.0549500077226703</v>
      </c>
    </row>
    <row r="2651" spans="1:13" x14ac:dyDescent="0.35">
      <c r="A2651" s="19" t="str">
        <f>B2178&amp;C2642&amp;D2651</f>
        <v>DISTRIBUCION VOLUMEN X CRITERIO (kg ó litros).T.Pescados/Marisc.Ing&lt;2MIL</v>
      </c>
      <c r="B2651" s="19">
        <v>0</v>
      </c>
      <c r="C2651" s="19">
        <v>0</v>
      </c>
      <c r="D2651" s="19" t="s">
        <v>9</v>
      </c>
      <c r="E2651" s="20">
        <v>3.8856262074338899</v>
      </c>
      <c r="F2651" s="20">
        <v>3.2324218689569002</v>
      </c>
      <c r="G2651" s="20">
        <v>4.1785047022622903</v>
      </c>
      <c r="H2651" s="20">
        <v>6.4321908743090299</v>
      </c>
      <c r="I2651" s="20">
        <v>5.4073381244242897</v>
      </c>
      <c r="J2651" s="20">
        <v>8.2452034265880592</v>
      </c>
      <c r="K2651" s="20">
        <v>12.2995509060025</v>
      </c>
      <c r="L2651" s="20">
        <v>7.0440087940324903</v>
      </c>
      <c r="M2651" s="51">
        <v>7.6043003869422803</v>
      </c>
    </row>
    <row r="2652" spans="1:13" x14ac:dyDescent="0.35">
      <c r="A2652" s="19" t="str">
        <f>B2178&amp;C2642&amp;D2652</f>
        <v>DISTRIBUCION VOLUMEN X CRITERIO (kg ó litros).T.Pescados/Marisc.Ing2-5MIL</v>
      </c>
      <c r="B2652" s="19">
        <v>0</v>
      </c>
      <c r="C2652" s="19">
        <v>0</v>
      </c>
      <c r="D2652" s="19" t="s">
        <v>10</v>
      </c>
      <c r="E2652" s="20">
        <v>5.2882855696590703</v>
      </c>
      <c r="F2652" s="20">
        <v>4.62686787721249</v>
      </c>
      <c r="G2652" s="20">
        <v>8.0204686622236707</v>
      </c>
      <c r="H2652" s="20">
        <v>2.77849121257396</v>
      </c>
      <c r="I2652" s="20">
        <v>3.3954782406627002</v>
      </c>
      <c r="J2652" s="20">
        <v>4.0513897755073396</v>
      </c>
      <c r="K2652" s="20">
        <v>3.01574055149251</v>
      </c>
      <c r="L2652" s="20">
        <v>3.1341051507838</v>
      </c>
      <c r="M2652" s="51">
        <v>4.3573221728809601</v>
      </c>
    </row>
    <row r="2653" spans="1:13" x14ac:dyDescent="0.35">
      <c r="A2653" s="19" t="str">
        <f>B2178&amp;C2642&amp;D2653</f>
        <v>DISTRIBUCION VOLUMEN X CRITERIO (kg ó litros).T.Pescados/Marisc.Ing5-10MIL</v>
      </c>
      <c r="B2653" s="19">
        <v>0</v>
      </c>
      <c r="C2653" s="19">
        <v>0</v>
      </c>
      <c r="D2653" s="19" t="s">
        <v>11</v>
      </c>
      <c r="E2653" s="20">
        <v>6.89025309259147</v>
      </c>
      <c r="F2653" s="20">
        <v>9.50416435866833</v>
      </c>
      <c r="G2653" s="20">
        <v>7.7983424854071002</v>
      </c>
      <c r="H2653" s="20">
        <v>10.230405430129499</v>
      </c>
      <c r="I2653" s="20">
        <v>12.009991342471601</v>
      </c>
      <c r="J2653" s="20">
        <v>10.436871221640001</v>
      </c>
      <c r="K2653" s="20">
        <v>13.186248124769801</v>
      </c>
      <c r="L2653" s="20">
        <v>11.050813632423001</v>
      </c>
      <c r="M2653" s="51">
        <v>9.7314974360479702</v>
      </c>
    </row>
    <row r="2654" spans="1:13" x14ac:dyDescent="0.35">
      <c r="A2654" s="19" t="str">
        <f>B2178&amp;C2642&amp;D2654</f>
        <v>DISTRIBUCION VOLUMEN X CRITERIO (kg ó litros).T.Pescados/Marisc.Ing10-30MIL</v>
      </c>
      <c r="B2654" s="19">
        <v>0</v>
      </c>
      <c r="C2654" s="19">
        <v>0</v>
      </c>
      <c r="D2654" s="19" t="s">
        <v>12</v>
      </c>
      <c r="E2654" s="20">
        <v>16.581780788453099</v>
      </c>
      <c r="F2654" s="20">
        <v>19.593783884546699</v>
      </c>
      <c r="G2654" s="20">
        <v>17.9578960331012</v>
      </c>
      <c r="H2654" s="20">
        <v>18.8667696219009</v>
      </c>
      <c r="I2654" s="20">
        <v>18.1223944120329</v>
      </c>
      <c r="J2654" s="20">
        <v>14.8004301910041</v>
      </c>
      <c r="K2654" s="20">
        <v>14.8673244292227</v>
      </c>
      <c r="L2654" s="20">
        <v>16.317524638637799</v>
      </c>
      <c r="M2654" s="51">
        <v>18.514875491286901</v>
      </c>
    </row>
    <row r="2655" spans="1:13" x14ac:dyDescent="0.35">
      <c r="A2655" s="19" t="str">
        <f>B2178&amp;C2642&amp;D2655</f>
        <v>DISTRIBUCION VOLUMEN X CRITERIO (kg ó litros).T.Pescados/Marisc.Ing30-100MIL</v>
      </c>
      <c r="B2655" s="19">
        <v>0</v>
      </c>
      <c r="C2655" s="19">
        <v>0</v>
      </c>
      <c r="D2655" s="19" t="s">
        <v>13</v>
      </c>
      <c r="E2655" s="20">
        <v>21.6842163019734</v>
      </c>
      <c r="F2655" s="20">
        <v>17.799934115938999</v>
      </c>
      <c r="G2655" s="20">
        <v>23.208607699083402</v>
      </c>
      <c r="H2655" s="20">
        <v>20.156888411274299</v>
      </c>
      <c r="I2655" s="20">
        <v>18.6041153433302</v>
      </c>
      <c r="J2655" s="20">
        <v>19.239678315412199</v>
      </c>
      <c r="K2655" s="20">
        <v>16.4329638065675</v>
      </c>
      <c r="L2655" s="20">
        <v>17.393271259953401</v>
      </c>
      <c r="M2655" s="51">
        <v>22.8118007102352</v>
      </c>
    </row>
    <row r="2656" spans="1:13" x14ac:dyDescent="0.35">
      <c r="A2656" s="19" t="str">
        <f>B2178&amp;C2642&amp;D2656</f>
        <v>DISTRIBUCION VOLUMEN X CRITERIO (kg ó litros).T.Pescados/Marisc.Ing100-200MIL</v>
      </c>
      <c r="B2656" s="19">
        <v>0</v>
      </c>
      <c r="C2656" s="19">
        <v>0</v>
      </c>
      <c r="D2656" s="19" t="s">
        <v>14</v>
      </c>
      <c r="E2656" s="20">
        <v>12.189180899217</v>
      </c>
      <c r="F2656" s="20">
        <v>10.969758509243199</v>
      </c>
      <c r="G2656" s="20">
        <v>7.8242627409210801</v>
      </c>
      <c r="H2656" s="20">
        <v>9.0937024933482906</v>
      </c>
      <c r="I2656" s="20">
        <v>8.0895670660224201</v>
      </c>
      <c r="J2656" s="20">
        <v>9.6365710274948899</v>
      </c>
      <c r="K2656" s="20">
        <v>8.57057923005841</v>
      </c>
      <c r="L2656" s="20">
        <v>12.399799844985701</v>
      </c>
      <c r="M2656" s="51">
        <v>9.3163370833871806</v>
      </c>
    </row>
    <row r="2657" spans="1:13" x14ac:dyDescent="0.35">
      <c r="A2657" s="19" t="str">
        <f>B2178&amp;C2642&amp;D2657</f>
        <v>DISTRIBUCION VOLUMEN X CRITERIO (kg ó litros).T.Pescados/Marisc.Ing200-500MIL</v>
      </c>
      <c r="B2657" s="19">
        <v>0</v>
      </c>
      <c r="C2657" s="19">
        <v>0</v>
      </c>
      <c r="D2657" s="19" t="s">
        <v>15</v>
      </c>
      <c r="E2657" s="20">
        <v>13.2761912875705</v>
      </c>
      <c r="F2657" s="20">
        <v>13.310685674450699</v>
      </c>
      <c r="G2657" s="20">
        <v>8.5036593690402</v>
      </c>
      <c r="H2657" s="20">
        <v>12.8232239347874</v>
      </c>
      <c r="I2657" s="20">
        <v>14.2288473324433</v>
      </c>
      <c r="J2657" s="20">
        <v>12.446130291216001</v>
      </c>
      <c r="K2657" s="20">
        <v>12.7142209921663</v>
      </c>
      <c r="L2657" s="20">
        <v>15.4110327577279</v>
      </c>
      <c r="M2657" s="51">
        <v>12.905267406619499</v>
      </c>
    </row>
    <row r="2658" spans="1:13" x14ac:dyDescent="0.35">
      <c r="A2658" s="19" t="str">
        <f>B2178&amp;C2642&amp;D2658</f>
        <v>DISTRIBUCION VOLUMEN X CRITERIO (kg ó litros).T.Pescados/Marisc.Ing&gt;500MIL</v>
      </c>
      <c r="B2658" s="19">
        <v>0</v>
      </c>
      <c r="C2658" s="19">
        <v>0</v>
      </c>
      <c r="D2658" s="19" t="s">
        <v>16</v>
      </c>
      <c r="E2658" s="20">
        <v>20.2044695743805</v>
      </c>
      <c r="F2658" s="20">
        <v>20.9623813745477</v>
      </c>
      <c r="G2658" s="20">
        <v>22.508256120470399</v>
      </c>
      <c r="H2658" s="20">
        <v>19.6183292744646</v>
      </c>
      <c r="I2658" s="20">
        <v>20.142275636512</v>
      </c>
      <c r="J2658" s="20">
        <v>21.143725009472</v>
      </c>
      <c r="K2658" s="20">
        <v>18.91336794859</v>
      </c>
      <c r="L2658" s="20">
        <v>17.249444914190398</v>
      </c>
      <c r="M2658" s="51">
        <v>14.758604988781499</v>
      </c>
    </row>
    <row r="2659" spans="1:13" x14ac:dyDescent="0.35">
      <c r="A2659" s="19" t="str">
        <f>B2178&amp;C2642&amp;D2659</f>
        <v>DISTRIBUCION VOLUMEN X CRITERIO (kg ó litros).T.Pescados/Marisc.IngDE 15 A 19 AÑOS</v>
      </c>
      <c r="B2659" s="19">
        <v>0</v>
      </c>
      <c r="C2659" s="19">
        <v>0</v>
      </c>
      <c r="D2659" s="19" t="s">
        <v>39</v>
      </c>
      <c r="E2659" s="20">
        <v>0.138646940617177</v>
      </c>
      <c r="F2659" s="20">
        <v>0.75872818451781299</v>
      </c>
      <c r="G2659" s="20">
        <v>0.41278312930494399</v>
      </c>
      <c r="H2659" s="20">
        <v>2.3513743641287599</v>
      </c>
      <c r="I2659" s="20">
        <v>0.56935059783032005</v>
      </c>
      <c r="J2659" s="20">
        <v>0.53697703256357399</v>
      </c>
      <c r="K2659" s="20">
        <v>0.25275870686637503</v>
      </c>
      <c r="L2659" s="20">
        <v>5.57322435460978E-2</v>
      </c>
      <c r="M2659" s="51">
        <v>0.78718079171319699</v>
      </c>
    </row>
    <row r="2660" spans="1:13" x14ac:dyDescent="0.35">
      <c r="A2660" s="19" t="str">
        <f>B2178&amp;C2642&amp;D2660</f>
        <v>DISTRIBUCION VOLUMEN X CRITERIO (kg ó litros).T.Pescados/Marisc.IngDE 20 A 24 AÑOS</v>
      </c>
      <c r="B2660" s="19">
        <v>0</v>
      </c>
      <c r="C2660" s="19">
        <v>0</v>
      </c>
      <c r="D2660" s="19" t="s">
        <v>40</v>
      </c>
      <c r="E2660" s="20">
        <v>0.79063478446980395</v>
      </c>
      <c r="F2660" s="20">
        <v>1.78681704541402</v>
      </c>
      <c r="G2660" s="20">
        <v>0.76099852831013703</v>
      </c>
      <c r="H2660" s="20">
        <v>0.62513056112772303</v>
      </c>
      <c r="I2660" s="20">
        <v>0.68858358249822105</v>
      </c>
      <c r="J2660" s="20">
        <v>1.04224270543119</v>
      </c>
      <c r="K2660" s="20">
        <v>1.0111498239663499</v>
      </c>
      <c r="L2660" s="20">
        <v>1.2276242781871101</v>
      </c>
      <c r="M2660" s="51">
        <v>1.0444746729449199</v>
      </c>
    </row>
    <row r="2661" spans="1:13" x14ac:dyDescent="0.35">
      <c r="A2661" s="19" t="str">
        <f>B2178&amp;C2642&amp;D2661</f>
        <v>DISTRIBUCION VOLUMEN X CRITERIO (kg ó litros).T.Pescados/Marisc.IngDE 25 A 34 AÑOS</v>
      </c>
      <c r="B2661" s="19">
        <v>0</v>
      </c>
      <c r="C2661" s="19">
        <v>0</v>
      </c>
      <c r="D2661" s="19" t="s">
        <v>41</v>
      </c>
      <c r="E2661" s="20">
        <v>6.2559564076227101</v>
      </c>
      <c r="F2661" s="20">
        <v>7.5785426864293104</v>
      </c>
      <c r="G2661" s="20">
        <v>5.74982320573175</v>
      </c>
      <c r="H2661" s="20">
        <v>5.9361627903508003</v>
      </c>
      <c r="I2661" s="20">
        <v>5.8934368048854999</v>
      </c>
      <c r="J2661" s="20">
        <v>5.1194299782993298</v>
      </c>
      <c r="K2661" s="20">
        <v>5.6395075070496103</v>
      </c>
      <c r="L2661" s="20">
        <v>5.0067251090757097</v>
      </c>
      <c r="M2661" s="51">
        <v>4.5971457659718498</v>
      </c>
    </row>
    <row r="2662" spans="1:13" x14ac:dyDescent="0.35">
      <c r="A2662" s="19" t="str">
        <f>B2178&amp;C2642&amp;D2662</f>
        <v>DISTRIBUCION VOLUMEN X CRITERIO (kg ó litros).T.Pescados/Marisc.IngDE 35 A 49 AÑOS</v>
      </c>
      <c r="B2662" s="19">
        <v>0</v>
      </c>
      <c r="C2662" s="19">
        <v>0</v>
      </c>
      <c r="D2662" s="19" t="s">
        <v>42</v>
      </c>
      <c r="E2662" s="20">
        <v>22.653068630237701</v>
      </c>
      <c r="F2662" s="20">
        <v>18.832229971772001</v>
      </c>
      <c r="G2662" s="20">
        <v>14.575922902479499</v>
      </c>
      <c r="H2662" s="20">
        <v>15.3432922729535</v>
      </c>
      <c r="I2662" s="20">
        <v>17.516749028249301</v>
      </c>
      <c r="J2662" s="20">
        <v>16.343902179122299</v>
      </c>
      <c r="K2662" s="20">
        <v>16.752641795747302</v>
      </c>
      <c r="L2662" s="20">
        <v>17.571250257892999</v>
      </c>
      <c r="M2662" s="51">
        <v>17.3284130033318</v>
      </c>
    </row>
    <row r="2663" spans="1:13" x14ac:dyDescent="0.35">
      <c r="A2663" s="19" t="str">
        <f>B2178&amp;C2642&amp;D2663</f>
        <v>DISTRIBUCION VOLUMEN X CRITERIO (kg ó litros).T.Pescados/Marisc.IngDE 50 A 59 AÑOS</v>
      </c>
      <c r="B2663" s="19">
        <v>0</v>
      </c>
      <c r="C2663" s="19">
        <v>0</v>
      </c>
      <c r="D2663" s="19" t="s">
        <v>43</v>
      </c>
      <c r="E2663" s="20">
        <v>24.846354053536999</v>
      </c>
      <c r="F2663" s="20">
        <v>26.664409951443101</v>
      </c>
      <c r="G2663" s="20">
        <v>22.299887320960899</v>
      </c>
      <c r="H2663" s="20">
        <v>22.018002189883202</v>
      </c>
      <c r="I2663" s="20">
        <v>20.818412896987201</v>
      </c>
      <c r="J2663" s="20">
        <v>26.487616111859801</v>
      </c>
      <c r="K2663" s="20">
        <v>25.3817809700186</v>
      </c>
      <c r="L2663" s="20">
        <v>27.125282579605699</v>
      </c>
      <c r="M2663" s="51">
        <v>27.2877720468394</v>
      </c>
    </row>
    <row r="2664" spans="1:13" x14ac:dyDescent="0.35">
      <c r="A2664" s="19" t="str">
        <f>B2178&amp;C2642&amp;D2664</f>
        <v>DISTRIBUCION VOLUMEN X CRITERIO (kg ó litros).T.Pescados/Marisc.IngDE 60 A 75 AÑOS</v>
      </c>
      <c r="B2664" s="19">
        <v>0</v>
      </c>
      <c r="C2664" s="19">
        <v>0</v>
      </c>
      <c r="D2664" s="19" t="s">
        <v>44</v>
      </c>
      <c r="E2664" s="20">
        <v>45.315344443649899</v>
      </c>
      <c r="F2664" s="20">
        <v>44.379270879695603</v>
      </c>
      <c r="G2664" s="20">
        <v>56.200585069968298</v>
      </c>
      <c r="H2664" s="20">
        <v>53.726041501836001</v>
      </c>
      <c r="I2664" s="20">
        <v>54.513474052754802</v>
      </c>
      <c r="J2664" s="20">
        <v>50.469834500787002</v>
      </c>
      <c r="K2664" s="20">
        <v>50.962157661155402</v>
      </c>
      <c r="L2664" s="20">
        <v>49.013386644436899</v>
      </c>
      <c r="M2664" s="51">
        <v>48.955017166669201</v>
      </c>
    </row>
    <row r="2665" spans="1:13" x14ac:dyDescent="0.35">
      <c r="A2665" s="19" t="str">
        <f>B2178&amp;C2642&amp;D2665</f>
        <v>DISTRIBUCION VOLUMEN X CRITERIO (kg ó litros).T.Pescados/Marisc.IngNIVEL ALTO</v>
      </c>
      <c r="B2665" s="19">
        <v>0</v>
      </c>
      <c r="C2665" s="19">
        <v>0</v>
      </c>
      <c r="D2665" s="19" t="s">
        <v>256</v>
      </c>
      <c r="E2665" s="20">
        <v>28.5612064646579</v>
      </c>
      <c r="F2665" s="20">
        <v>25.260074281271699</v>
      </c>
      <c r="G2665" s="20">
        <v>26.5255958788435</v>
      </c>
      <c r="H2665" s="20">
        <v>22.546327026125699</v>
      </c>
      <c r="I2665" s="20">
        <v>24.9410984842911</v>
      </c>
      <c r="J2665" s="20">
        <v>24.375966427168301</v>
      </c>
      <c r="K2665" s="20">
        <v>21.640093641640998</v>
      </c>
      <c r="L2665" s="20">
        <v>24.451710612770199</v>
      </c>
      <c r="M2665" s="51">
        <v>26.978294712143501</v>
      </c>
    </row>
    <row r="2666" spans="1:13" x14ac:dyDescent="0.35">
      <c r="A2666" s="19" t="str">
        <f>B2178&amp;C2642&amp;D2666</f>
        <v>DISTRIBUCION VOLUMEN X CRITERIO (kg ó litros).T.Pescados/Marisc.IngNIVEL MEDIO ALTO</v>
      </c>
      <c r="B2666" s="19">
        <v>0</v>
      </c>
      <c r="C2666" s="19">
        <v>0</v>
      </c>
      <c r="D2666" s="19" t="s">
        <v>257</v>
      </c>
      <c r="E2666" s="20">
        <v>14.6824639967321</v>
      </c>
      <c r="F2666" s="20">
        <v>14.833092725961601</v>
      </c>
      <c r="G2666" s="20">
        <v>15.4510942853027</v>
      </c>
      <c r="H2666" s="20">
        <v>13.9610553761311</v>
      </c>
      <c r="I2666" s="20">
        <v>13.6610463585156</v>
      </c>
      <c r="J2666" s="20">
        <v>13.1020064365824</v>
      </c>
      <c r="K2666" s="20">
        <v>15.1207934632702</v>
      </c>
      <c r="L2666" s="20">
        <v>13.615532678148901</v>
      </c>
      <c r="M2666" s="51">
        <v>14.2607442049694</v>
      </c>
    </row>
    <row r="2667" spans="1:13" x14ac:dyDescent="0.35">
      <c r="A2667" s="19" t="str">
        <f>B2178&amp;C2642&amp;D2667</f>
        <v>DISTRIBUCION VOLUMEN X CRITERIO (kg ó litros).T.Pescados/Marisc.IngNIVEL MEDIO</v>
      </c>
      <c r="B2667" s="19">
        <v>0</v>
      </c>
      <c r="C2667" s="19">
        <v>0</v>
      </c>
      <c r="D2667" s="19" t="s">
        <v>258</v>
      </c>
      <c r="E2667" s="20">
        <v>22.490286611143901</v>
      </c>
      <c r="F2667" s="20">
        <v>24.177014909490602</v>
      </c>
      <c r="G2667" s="20">
        <v>21.021336338995201</v>
      </c>
      <c r="H2667" s="20">
        <v>24.528530607185299</v>
      </c>
      <c r="I2667" s="20">
        <v>29.0793978871917</v>
      </c>
      <c r="J2667" s="20">
        <v>27.0878158400572</v>
      </c>
      <c r="K2667" s="20">
        <v>23.470895341646699</v>
      </c>
      <c r="L2667" s="20">
        <v>22.268580767549299</v>
      </c>
      <c r="M2667" s="51">
        <v>25.934270349761402</v>
      </c>
    </row>
    <row r="2668" spans="1:13" x14ac:dyDescent="0.35">
      <c r="A2668" s="19" t="str">
        <f>B2178&amp;C2642&amp;D2668</f>
        <v>DISTRIBUCION VOLUMEN X CRITERIO (kg ó litros).T.Pescados/Marisc.IngNIVEL MEDIO BAJO</v>
      </c>
      <c r="B2668" s="19">
        <v>0</v>
      </c>
      <c r="C2668" s="19">
        <v>0</v>
      </c>
      <c r="D2668" s="19" t="s">
        <v>259</v>
      </c>
      <c r="E2668" s="20">
        <v>17.841308399952101</v>
      </c>
      <c r="F2668" s="20">
        <v>15.6474510066477</v>
      </c>
      <c r="G2668" s="20">
        <v>17.777442224985101</v>
      </c>
      <c r="H2668" s="20">
        <v>14.1715437161502</v>
      </c>
      <c r="I2668" s="20">
        <v>12.909925106709601</v>
      </c>
      <c r="J2668" s="20">
        <v>13.8058722137252</v>
      </c>
      <c r="K2668" s="20">
        <v>15.869414481356401</v>
      </c>
      <c r="L2668" s="20">
        <v>16.4698034526232</v>
      </c>
      <c r="M2668" s="51">
        <v>12.966223742037201</v>
      </c>
    </row>
    <row r="2669" spans="1:13" x14ac:dyDescent="0.35">
      <c r="A2669" s="19" t="str">
        <f>B2178&amp;C2642&amp;D2669</f>
        <v>DISTRIBUCION VOLUMEN X CRITERIO (kg ó litros).T.Pescados/Marisc.IngHOMBRE</v>
      </c>
      <c r="B2669" s="19">
        <v>0</v>
      </c>
      <c r="C2669" s="19">
        <v>0</v>
      </c>
      <c r="D2669" s="19" t="s">
        <v>21</v>
      </c>
      <c r="E2669" s="20">
        <v>54.602749532285799</v>
      </c>
      <c r="F2669" s="20">
        <v>56.697505645512798</v>
      </c>
      <c r="G2669" s="20">
        <v>58.701158211673103</v>
      </c>
      <c r="H2669" s="20">
        <v>58.835814571346098</v>
      </c>
      <c r="I2669" s="20">
        <v>56.8887896002567</v>
      </c>
      <c r="J2669" s="20">
        <v>59.623953082537</v>
      </c>
      <c r="K2669" s="20">
        <v>57.607284660652297</v>
      </c>
      <c r="L2669" s="20">
        <v>54.145823961467897</v>
      </c>
      <c r="M2669" s="51">
        <v>56.4087743213246</v>
      </c>
    </row>
    <row r="2670" spans="1:13" x14ac:dyDescent="0.35">
      <c r="A2670" s="19" t="str">
        <f>B2178&amp;C2642&amp;D2670</f>
        <v>DISTRIBUCION VOLUMEN X CRITERIO (kg ó litros).T.Pescados/Marisc.IngMUJER</v>
      </c>
      <c r="B2670" s="19">
        <v>0</v>
      </c>
      <c r="C2670" s="19">
        <v>0</v>
      </c>
      <c r="D2670" s="19" t="s">
        <v>22</v>
      </c>
      <c r="E2670" s="20">
        <v>45.397256767496103</v>
      </c>
      <c r="F2670" s="20">
        <v>43.302492895655597</v>
      </c>
      <c r="G2670" s="20">
        <v>41.298842460315498</v>
      </c>
      <c r="H2670" s="20">
        <v>41.164189291545703</v>
      </c>
      <c r="I2670" s="20">
        <v>43.111217836644798</v>
      </c>
      <c r="J2670" s="20">
        <v>40.376049193368701</v>
      </c>
      <c r="K2670" s="20">
        <v>42.392712675654401</v>
      </c>
      <c r="L2670" s="20">
        <v>45.854178012813797</v>
      </c>
      <c r="M2670" s="51">
        <v>43.591231749529697</v>
      </c>
    </row>
    <row r="2671" spans="1:13" x14ac:dyDescent="0.35">
      <c r="A2671" s="19" t="str">
        <f>B2178&amp;C2671&amp;D2671</f>
        <v>DISTRIBUCION VOLUMEN X CRITERIO (kg ó litros)Pescados Ing.T.ESPAÑA</v>
      </c>
      <c r="B2671" s="19">
        <v>0</v>
      </c>
      <c r="C2671" s="19" t="s">
        <v>137</v>
      </c>
      <c r="D2671" s="19" t="s">
        <v>36</v>
      </c>
      <c r="E2671" s="20">
        <v>100</v>
      </c>
      <c r="F2671" s="20">
        <v>100</v>
      </c>
      <c r="G2671" s="20">
        <v>100</v>
      </c>
      <c r="H2671" s="20">
        <v>100</v>
      </c>
      <c r="I2671" s="20">
        <v>100</v>
      </c>
      <c r="J2671" s="20">
        <v>100</v>
      </c>
      <c r="K2671" s="20">
        <v>100</v>
      </c>
      <c r="L2671" s="20">
        <v>100</v>
      </c>
      <c r="M2671" s="51">
        <v>100</v>
      </c>
    </row>
    <row r="2672" spans="1:13" x14ac:dyDescent="0.35">
      <c r="A2672" s="19" t="str">
        <f>B2178&amp;C2671&amp;D2672</f>
        <v>DISTRIBUCION VOLUMEN X CRITERIO (kg ó litros)Pescados Ing.BCN AM</v>
      </c>
      <c r="B2672" s="19">
        <v>0</v>
      </c>
      <c r="C2672" s="19">
        <v>0</v>
      </c>
      <c r="D2672" s="19" t="s">
        <v>1</v>
      </c>
      <c r="E2672" s="20">
        <v>7.6791199889045698</v>
      </c>
      <c r="F2672" s="20">
        <v>6.9752706279493601</v>
      </c>
      <c r="G2672" s="20">
        <v>9.4257668190791808</v>
      </c>
      <c r="H2672" s="20">
        <v>7.2746685879856603</v>
      </c>
      <c r="I2672" s="20">
        <v>8.9617157310296403</v>
      </c>
      <c r="J2672" s="20">
        <v>8.4550604992925091</v>
      </c>
      <c r="K2672" s="20">
        <v>8.2531576229316599</v>
      </c>
      <c r="L2672" s="20">
        <v>9.4746065162345605</v>
      </c>
      <c r="M2672" s="51">
        <v>9.0138516374195206</v>
      </c>
    </row>
    <row r="2673" spans="1:13" x14ac:dyDescent="0.35">
      <c r="A2673" s="19" t="str">
        <f>B2178&amp;C2671&amp;D2673</f>
        <v>DISTRIBUCION VOLUMEN X CRITERIO (kg ó litros)Pescados Ing.REST.CAT ARAGON</v>
      </c>
      <c r="B2673" s="19">
        <v>0</v>
      </c>
      <c r="C2673" s="19">
        <v>0</v>
      </c>
      <c r="D2673" s="19" t="s">
        <v>2</v>
      </c>
      <c r="E2673" s="20">
        <v>9.9976371520995801</v>
      </c>
      <c r="F2673" s="20">
        <v>12.175363823597699</v>
      </c>
      <c r="G2673" s="20">
        <v>8.5661145857149208</v>
      </c>
      <c r="H2673" s="20">
        <v>10.8900646372735</v>
      </c>
      <c r="I2673" s="20">
        <v>12.6297419848256</v>
      </c>
      <c r="J2673" s="20">
        <v>9.5610121627001607</v>
      </c>
      <c r="K2673" s="20">
        <v>11.1805136370917</v>
      </c>
      <c r="L2673" s="20">
        <v>10.6546116753699</v>
      </c>
      <c r="M2673" s="51">
        <v>13.376652036968</v>
      </c>
    </row>
    <row r="2674" spans="1:13" x14ac:dyDescent="0.35">
      <c r="A2674" s="19" t="str">
        <f>B2178&amp;C2671&amp;D2674</f>
        <v>DISTRIBUCION VOLUMEN X CRITERIO (kg ó litros)Pescados Ing.LEVANTE</v>
      </c>
      <c r="B2674" s="19">
        <v>0</v>
      </c>
      <c r="C2674" s="19">
        <v>0</v>
      </c>
      <c r="D2674" s="19" t="s">
        <v>3</v>
      </c>
      <c r="E2674" s="20">
        <v>15.6405064473467</v>
      </c>
      <c r="F2674" s="20">
        <v>15.066998798908299</v>
      </c>
      <c r="G2674" s="20">
        <v>17.692113248811602</v>
      </c>
      <c r="H2674" s="20">
        <v>16.247452714573399</v>
      </c>
      <c r="I2674" s="20">
        <v>14.1993618929143</v>
      </c>
      <c r="J2674" s="20">
        <v>18.335511117193199</v>
      </c>
      <c r="K2674" s="20">
        <v>17.3432190803887</v>
      </c>
      <c r="L2674" s="20">
        <v>18.279120895054099</v>
      </c>
      <c r="M2674" s="51">
        <v>14.5480525114779</v>
      </c>
    </row>
    <row r="2675" spans="1:13" x14ac:dyDescent="0.35">
      <c r="A2675" s="19" t="str">
        <f>B2178&amp;C2671&amp;D2675</f>
        <v>DISTRIBUCION VOLUMEN X CRITERIO (kg ó litros)Pescados Ing.ANDALUCIA</v>
      </c>
      <c r="B2675" s="19">
        <v>0</v>
      </c>
      <c r="C2675" s="19">
        <v>0</v>
      </c>
      <c r="D2675" s="19" t="s">
        <v>4</v>
      </c>
      <c r="E2675" s="20">
        <v>25.3838356405555</v>
      </c>
      <c r="F2675" s="20">
        <v>22.684041232665798</v>
      </c>
      <c r="G2675" s="20">
        <v>18.191536708700902</v>
      </c>
      <c r="H2675" s="20">
        <v>21.171877439904101</v>
      </c>
      <c r="I2675" s="20">
        <v>22.181147644206199</v>
      </c>
      <c r="J2675" s="20">
        <v>19.529872921888799</v>
      </c>
      <c r="K2675" s="20">
        <v>20.0017209683852</v>
      </c>
      <c r="L2675" s="20">
        <v>18.605602011657901</v>
      </c>
      <c r="M2675" s="51">
        <v>23.320265689766099</v>
      </c>
    </row>
    <row r="2676" spans="1:13" x14ac:dyDescent="0.35">
      <c r="A2676" s="19" t="str">
        <f>B2178&amp;C2671&amp;D2676</f>
        <v>DISTRIBUCION VOLUMEN X CRITERIO (kg ó litros)Pescados Ing.MDD AM</v>
      </c>
      <c r="B2676" s="19">
        <v>0</v>
      </c>
      <c r="C2676" s="19">
        <v>0</v>
      </c>
      <c r="D2676" s="19" t="s">
        <v>5</v>
      </c>
      <c r="E2676" s="20">
        <v>17.125387951068198</v>
      </c>
      <c r="F2676" s="20">
        <v>22.0290390720393</v>
      </c>
      <c r="G2676" s="20">
        <v>20.861042518587698</v>
      </c>
      <c r="H2676" s="20">
        <v>20.129068297051699</v>
      </c>
      <c r="I2676" s="20">
        <v>16.077982835276298</v>
      </c>
      <c r="J2676" s="20">
        <v>19.1461103982476</v>
      </c>
      <c r="K2676" s="20">
        <v>19.781908643792502</v>
      </c>
      <c r="L2676" s="20">
        <v>21.701323980084702</v>
      </c>
      <c r="M2676" s="51">
        <v>14.7081372655613</v>
      </c>
    </row>
    <row r="2677" spans="1:13" x14ac:dyDescent="0.35">
      <c r="A2677" s="19" t="str">
        <f>B2178&amp;C2671&amp;D2677</f>
        <v>DISTRIBUCION VOLUMEN X CRITERIO (kg ó litros)Pescados Ing.RTO CENTRO</v>
      </c>
      <c r="B2677" s="19">
        <v>0</v>
      </c>
      <c r="C2677" s="19">
        <v>0</v>
      </c>
      <c r="D2677" s="19" t="s">
        <v>6</v>
      </c>
      <c r="E2677" s="20">
        <v>6.2291731923489202</v>
      </c>
      <c r="F2677" s="20">
        <v>6.4578079621335798</v>
      </c>
      <c r="G2677" s="20">
        <v>8.2417287030163209</v>
      </c>
      <c r="H2677" s="20">
        <v>7.2011565152765504</v>
      </c>
      <c r="I2677" s="20">
        <v>8.2258150447920197</v>
      </c>
      <c r="J2677" s="20">
        <v>7.1555534552237399</v>
      </c>
      <c r="K2677" s="20">
        <v>8.2740078566461008</v>
      </c>
      <c r="L2677" s="20">
        <v>7.6172485486044001</v>
      </c>
      <c r="M2677" s="51">
        <v>8.2193715056596695</v>
      </c>
    </row>
    <row r="2678" spans="1:13" x14ac:dyDescent="0.35">
      <c r="A2678" s="19" t="str">
        <f>B2178&amp;C2671&amp;D2678</f>
        <v>DISTRIBUCION VOLUMEN X CRITERIO (kg ó litros)Pescados Ing.NORTE-CENTRO</v>
      </c>
      <c r="B2678" s="19">
        <v>0</v>
      </c>
      <c r="C2678" s="19">
        <v>0</v>
      </c>
      <c r="D2678" s="19" t="s">
        <v>7</v>
      </c>
      <c r="E2678" s="20">
        <v>9.4585416750310696</v>
      </c>
      <c r="F2678" s="20">
        <v>7.2945720175822899</v>
      </c>
      <c r="G2678" s="20">
        <v>7.7032431479500696</v>
      </c>
      <c r="H2678" s="20">
        <v>6.2359680752640001</v>
      </c>
      <c r="I2678" s="20">
        <v>7.78159052203518</v>
      </c>
      <c r="J2678" s="20">
        <v>8.1256690753214595</v>
      </c>
      <c r="K2678" s="20">
        <v>7.59429301134365</v>
      </c>
      <c r="L2678" s="20">
        <v>5.7302709700570098</v>
      </c>
      <c r="M2678" s="51">
        <v>8.1999163485204694</v>
      </c>
    </row>
    <row r="2679" spans="1:13" x14ac:dyDescent="0.35">
      <c r="A2679" s="19" t="str">
        <f>B2178&amp;C2671&amp;D2679</f>
        <v>DISTRIBUCION VOLUMEN X CRITERIO (kg ó litros)Pescados Ing.NOROESTE</v>
      </c>
      <c r="B2679" s="19">
        <v>0</v>
      </c>
      <c r="C2679" s="19">
        <v>0</v>
      </c>
      <c r="D2679" s="19" t="s">
        <v>8</v>
      </c>
      <c r="E2679" s="20">
        <v>8.4858050193819601</v>
      </c>
      <c r="F2679" s="20">
        <v>7.3169015641054402</v>
      </c>
      <c r="G2679" s="20">
        <v>9.3184437670710398</v>
      </c>
      <c r="H2679" s="20">
        <v>10.8497491043113</v>
      </c>
      <c r="I2679" s="20">
        <v>9.9426506615678498</v>
      </c>
      <c r="J2679" s="20">
        <v>9.6912134392245495</v>
      </c>
      <c r="K2679" s="20">
        <v>7.57118077531418</v>
      </c>
      <c r="L2679" s="20">
        <v>7.93722554495222</v>
      </c>
      <c r="M2679" s="51">
        <v>8.6137513409372293</v>
      </c>
    </row>
    <row r="2680" spans="1:13" x14ac:dyDescent="0.35">
      <c r="A2680" s="19" t="str">
        <f>B2178&amp;C2671&amp;D2680</f>
        <v>DISTRIBUCION VOLUMEN X CRITERIO (kg ó litros)Pescados Ing.&lt;2MIL</v>
      </c>
      <c r="B2680" s="19">
        <v>0</v>
      </c>
      <c r="C2680" s="19">
        <v>0</v>
      </c>
      <c r="D2680" s="19" t="s">
        <v>9</v>
      </c>
      <c r="E2680" s="20">
        <v>3.0338290720504899</v>
      </c>
      <c r="F2680" s="20">
        <v>4.1759852284203598</v>
      </c>
      <c r="G2680" s="20">
        <v>5.1362217947398898</v>
      </c>
      <c r="H2680" s="20">
        <v>4.5559248260680798</v>
      </c>
      <c r="I2680" s="20">
        <v>4.8974657855016703</v>
      </c>
      <c r="J2680" s="20">
        <v>6.3817522364453101</v>
      </c>
      <c r="K2680" s="20">
        <v>8.5834063779785108</v>
      </c>
      <c r="L2680" s="20">
        <v>3.6652778060909799</v>
      </c>
      <c r="M2680" s="51">
        <v>4.6636999653547804</v>
      </c>
    </row>
    <row r="2681" spans="1:13" x14ac:dyDescent="0.35">
      <c r="A2681" s="19" t="str">
        <f>B2178&amp;C2671&amp;D2681</f>
        <v>DISTRIBUCION VOLUMEN X CRITERIO (kg ó litros)Pescados Ing.2-5MIL</v>
      </c>
      <c r="B2681" s="19">
        <v>0</v>
      </c>
      <c r="C2681" s="19">
        <v>0</v>
      </c>
      <c r="D2681" s="19" t="s">
        <v>10</v>
      </c>
      <c r="E2681" s="20">
        <v>4.6465869870818297</v>
      </c>
      <c r="F2681" s="20">
        <v>3.8852234067449798</v>
      </c>
      <c r="G2681" s="20">
        <v>5.0414071031898997</v>
      </c>
      <c r="H2681" s="20">
        <v>3.8401925320113799</v>
      </c>
      <c r="I2681" s="20">
        <v>3.9714056950221299</v>
      </c>
      <c r="J2681" s="20">
        <v>2.5658560314745502</v>
      </c>
      <c r="K2681" s="20">
        <v>3.4189019704039501</v>
      </c>
      <c r="L2681" s="20">
        <v>3.7294997335945901</v>
      </c>
      <c r="M2681" s="51">
        <v>3.5521944832866299</v>
      </c>
    </row>
    <row r="2682" spans="1:13" x14ac:dyDescent="0.35">
      <c r="A2682" s="19" t="str">
        <f>B2178&amp;C2671&amp;D2682</f>
        <v>DISTRIBUCION VOLUMEN X CRITERIO (kg ó litros)Pescados Ing.5-10MIL</v>
      </c>
      <c r="B2682" s="19">
        <v>0</v>
      </c>
      <c r="C2682" s="19">
        <v>0</v>
      </c>
      <c r="D2682" s="19" t="s">
        <v>11</v>
      </c>
      <c r="E2682" s="20">
        <v>7.4352835414538498</v>
      </c>
      <c r="F2682" s="20">
        <v>6.1024660077073198</v>
      </c>
      <c r="G2682" s="20">
        <v>6.3273917369307604</v>
      </c>
      <c r="H2682" s="20">
        <v>7.9776273466459804</v>
      </c>
      <c r="I2682" s="20">
        <v>7.2059503170538299</v>
      </c>
      <c r="J2682" s="20">
        <v>5.5376913832492001</v>
      </c>
      <c r="K2682" s="20">
        <v>7.4070820921759797</v>
      </c>
      <c r="L2682" s="20">
        <v>10.5128147688478</v>
      </c>
      <c r="M2682" s="51">
        <v>7.3069810156691304</v>
      </c>
    </row>
    <row r="2683" spans="1:13" x14ac:dyDescent="0.35">
      <c r="A2683" s="19" t="str">
        <f>B2178&amp;C2671&amp;D2683</f>
        <v>DISTRIBUCION VOLUMEN X CRITERIO (kg ó litros)Pescados Ing.10-30MIL</v>
      </c>
      <c r="B2683" s="19">
        <v>0</v>
      </c>
      <c r="C2683" s="19">
        <v>0</v>
      </c>
      <c r="D2683" s="19" t="s">
        <v>12</v>
      </c>
      <c r="E2683" s="20">
        <v>17.4755205551741</v>
      </c>
      <c r="F2683" s="20">
        <v>18.507100471764399</v>
      </c>
      <c r="G2683" s="20">
        <v>14.3030792666927</v>
      </c>
      <c r="H2683" s="20">
        <v>16.730122864384199</v>
      </c>
      <c r="I2683" s="20">
        <v>18.152284841762199</v>
      </c>
      <c r="J2683" s="20">
        <v>14.190461385146399</v>
      </c>
      <c r="K2683" s="20">
        <v>15.637635023903201</v>
      </c>
      <c r="L2683" s="20">
        <v>17.5598107221671</v>
      </c>
      <c r="M2683" s="51">
        <v>18.449343517507199</v>
      </c>
    </row>
    <row r="2684" spans="1:13" x14ac:dyDescent="0.35">
      <c r="A2684" s="19" t="str">
        <f>B2178&amp;C2671&amp;D2684</f>
        <v>DISTRIBUCION VOLUMEN X CRITERIO (kg ó litros)Pescados Ing.30-100MIL</v>
      </c>
      <c r="B2684" s="19">
        <v>0</v>
      </c>
      <c r="C2684" s="19">
        <v>0</v>
      </c>
      <c r="D2684" s="19" t="s">
        <v>13</v>
      </c>
      <c r="E2684" s="20">
        <v>19.7634856293034</v>
      </c>
      <c r="F2684" s="20">
        <v>17.349155137117499</v>
      </c>
      <c r="G2684" s="20">
        <v>22.968698572189801</v>
      </c>
      <c r="H2684" s="20">
        <v>19.061313321497501</v>
      </c>
      <c r="I2684" s="20">
        <v>19.509368198931</v>
      </c>
      <c r="J2684" s="20">
        <v>21.8286135442386</v>
      </c>
      <c r="K2684" s="20">
        <v>18.434123768264399</v>
      </c>
      <c r="L2684" s="20">
        <v>21.278038853401899</v>
      </c>
      <c r="M2684" s="51">
        <v>24.958897260860098</v>
      </c>
    </row>
    <row r="2685" spans="1:13" x14ac:dyDescent="0.35">
      <c r="A2685" s="19" t="str">
        <f>B2178&amp;C2671&amp;D2685</f>
        <v>DISTRIBUCION VOLUMEN X CRITERIO (kg ó litros)Pescados Ing.100-200MIL</v>
      </c>
      <c r="B2685" s="19">
        <v>0</v>
      </c>
      <c r="C2685" s="19">
        <v>0</v>
      </c>
      <c r="D2685" s="19" t="s">
        <v>14</v>
      </c>
      <c r="E2685" s="20">
        <v>11.623601317483599</v>
      </c>
      <c r="F2685" s="20">
        <v>9.8112848886874406</v>
      </c>
      <c r="G2685" s="20">
        <v>9.3770602859062393</v>
      </c>
      <c r="H2685" s="20">
        <v>10.322236638656999</v>
      </c>
      <c r="I2685" s="20">
        <v>9.3488753513612206</v>
      </c>
      <c r="J2685" s="20">
        <v>8.5049623712501603</v>
      </c>
      <c r="K2685" s="20">
        <v>9.0509831558947198</v>
      </c>
      <c r="L2685" s="20">
        <v>9.6343301238406394</v>
      </c>
      <c r="M2685" s="51">
        <v>10.716304340096199</v>
      </c>
    </row>
    <row r="2686" spans="1:13" x14ac:dyDescent="0.35">
      <c r="A2686" s="19" t="str">
        <f>B2178&amp;C2671&amp;D2686</f>
        <v>DISTRIBUCION VOLUMEN X CRITERIO (kg ó litros)Pescados Ing.200-500MIL</v>
      </c>
      <c r="B2686" s="19">
        <v>0</v>
      </c>
      <c r="C2686" s="19">
        <v>0</v>
      </c>
      <c r="D2686" s="19" t="s">
        <v>15</v>
      </c>
      <c r="E2686" s="20">
        <v>12.6353604244821</v>
      </c>
      <c r="F2686" s="20">
        <v>14.8501939729078</v>
      </c>
      <c r="G2686" s="20">
        <v>10.592955767552199</v>
      </c>
      <c r="H2686" s="20">
        <v>13.883636870022601</v>
      </c>
      <c r="I2686" s="20">
        <v>15.015247952759999</v>
      </c>
      <c r="J2686" s="20">
        <v>14.817002222986501</v>
      </c>
      <c r="K2686" s="20">
        <v>12.3737153523396</v>
      </c>
      <c r="L2686" s="20">
        <v>13.825696781711899</v>
      </c>
      <c r="M2686" s="51">
        <v>12.074728061154</v>
      </c>
    </row>
    <row r="2687" spans="1:13" x14ac:dyDescent="0.35">
      <c r="A2687" s="19" t="str">
        <f>B2178&amp;C2671&amp;D2687</f>
        <v>DISTRIBUCION VOLUMEN X CRITERIO (kg ó litros)Pescados Ing.&gt;500MIL</v>
      </c>
      <c r="B2687" s="19">
        <v>0</v>
      </c>
      <c r="C2687" s="19">
        <v>0</v>
      </c>
      <c r="D2687" s="19" t="s">
        <v>16</v>
      </c>
      <c r="E2687" s="20">
        <v>23.386336452061801</v>
      </c>
      <c r="F2687" s="20">
        <v>25.3185878730676</v>
      </c>
      <c r="G2687" s="20">
        <v>26.253177667488</v>
      </c>
      <c r="H2687" s="20">
        <v>23.628949769001899</v>
      </c>
      <c r="I2687" s="20">
        <v>21.899404800303</v>
      </c>
      <c r="J2687" s="20">
        <v>26.173664225644199</v>
      </c>
      <c r="K2687" s="20">
        <v>25.094152550399802</v>
      </c>
      <c r="L2687" s="20">
        <v>19.794541218443001</v>
      </c>
      <c r="M2687" s="51">
        <v>18.2778493981459</v>
      </c>
    </row>
    <row r="2688" spans="1:13" x14ac:dyDescent="0.35">
      <c r="A2688" s="19" t="str">
        <f>B2178&amp;C2671&amp;D2688</f>
        <v>DISTRIBUCION VOLUMEN X CRITERIO (kg ó litros)Pescados Ing.DE 15 A 19 AÑOS</v>
      </c>
      <c r="B2688" s="19">
        <v>0</v>
      </c>
      <c r="C2688" s="19">
        <v>0</v>
      </c>
      <c r="D2688" s="19" t="s">
        <v>39</v>
      </c>
      <c r="E2688" s="20">
        <v>0.26039298102466102</v>
      </c>
      <c r="F2688" s="20">
        <v>0.76357605097673897</v>
      </c>
      <c r="G2688" s="20">
        <v>0.88719002501709798</v>
      </c>
      <c r="H2688" s="20">
        <v>0.58740008170063296</v>
      </c>
      <c r="I2688" s="20">
        <v>1.15787061344757</v>
      </c>
      <c r="J2688" s="20">
        <v>1.27597227447859</v>
      </c>
      <c r="K2688" s="20">
        <v>0.47823977124676498</v>
      </c>
      <c r="L2688" s="20">
        <v>0.136444238380376</v>
      </c>
      <c r="M2688" s="51">
        <v>0.90640421620069</v>
      </c>
    </row>
    <row r="2689" spans="1:13" x14ac:dyDescent="0.35">
      <c r="A2689" s="19" t="str">
        <f>B2178&amp;C2671&amp;D2689</f>
        <v>DISTRIBUCION VOLUMEN X CRITERIO (kg ó litros)Pescados Ing.DE 20 A 24 AÑOS</v>
      </c>
      <c r="B2689" s="19">
        <v>0</v>
      </c>
      <c r="C2689" s="19">
        <v>0</v>
      </c>
      <c r="D2689" s="19" t="s">
        <v>40</v>
      </c>
      <c r="E2689" s="20">
        <v>1.0354973865868</v>
      </c>
      <c r="F2689" s="20">
        <v>2.2296862519657301</v>
      </c>
      <c r="G2689" s="20">
        <v>1.3720697841952401</v>
      </c>
      <c r="H2689" s="20">
        <v>1.1194975082392</v>
      </c>
      <c r="I2689" s="20">
        <v>1.0487832411823499</v>
      </c>
      <c r="J2689" s="20">
        <v>1.0661769798840099</v>
      </c>
      <c r="K2689" s="20">
        <v>2.23427983384593</v>
      </c>
      <c r="L2689" s="20">
        <v>2.34656353168661</v>
      </c>
      <c r="M2689" s="51">
        <v>1.7852572433968801</v>
      </c>
    </row>
    <row r="2690" spans="1:13" x14ac:dyDescent="0.35">
      <c r="A2690" s="19" t="str">
        <f>B2178&amp;C2671&amp;D2690</f>
        <v>DISTRIBUCION VOLUMEN X CRITERIO (kg ó litros)Pescados Ing.DE 25 A 34 AÑOS</v>
      </c>
      <c r="B2690" s="19">
        <v>0</v>
      </c>
      <c r="C2690" s="19">
        <v>0</v>
      </c>
      <c r="D2690" s="19" t="s">
        <v>41</v>
      </c>
      <c r="E2690" s="20">
        <v>9.14738069996862</v>
      </c>
      <c r="F2690" s="20">
        <v>9.6211901694216397</v>
      </c>
      <c r="G2690" s="20">
        <v>7.2503814714163601</v>
      </c>
      <c r="H2690" s="20">
        <v>9.2982911829490291</v>
      </c>
      <c r="I2690" s="20">
        <v>6.2389463920405399</v>
      </c>
      <c r="J2690" s="20">
        <v>6.8914700742805701</v>
      </c>
      <c r="K2690" s="20">
        <v>7.2709479981627796</v>
      </c>
      <c r="L2690" s="20">
        <v>6.1651391713332204</v>
      </c>
      <c r="M2690" s="51">
        <v>5.8844590602840299</v>
      </c>
    </row>
    <row r="2691" spans="1:13" x14ac:dyDescent="0.35">
      <c r="A2691" s="19" t="str">
        <f>B2178&amp;C2671&amp;D2691</f>
        <v>DISTRIBUCION VOLUMEN X CRITERIO (kg ó litros)Pescados Ing.DE 35 A 49 AÑOS</v>
      </c>
      <c r="B2691" s="19">
        <v>0</v>
      </c>
      <c r="C2691" s="19">
        <v>0</v>
      </c>
      <c r="D2691" s="19" t="s">
        <v>42</v>
      </c>
      <c r="E2691" s="20">
        <v>21.575076863337301</v>
      </c>
      <c r="F2691" s="20">
        <v>18.731467046500399</v>
      </c>
      <c r="G2691" s="20">
        <v>17.866878860766299</v>
      </c>
      <c r="H2691" s="20">
        <v>17.279075092529901</v>
      </c>
      <c r="I2691" s="20">
        <v>18.2932448154863</v>
      </c>
      <c r="J2691" s="20">
        <v>15.721588982922601</v>
      </c>
      <c r="K2691" s="20">
        <v>19.312151142926801</v>
      </c>
      <c r="L2691" s="20">
        <v>19.3271344755371</v>
      </c>
      <c r="M2691" s="51">
        <v>18.028970857593801</v>
      </c>
    </row>
    <row r="2692" spans="1:13" x14ac:dyDescent="0.35">
      <c r="A2692" s="19" t="str">
        <f>B2178&amp;C2671&amp;D2692</f>
        <v>DISTRIBUCION VOLUMEN X CRITERIO (kg ó litros)Pescados Ing.DE 50 A 59 AÑOS</v>
      </c>
      <c r="B2692" s="19">
        <v>0</v>
      </c>
      <c r="C2692" s="19">
        <v>0</v>
      </c>
      <c r="D2692" s="19" t="s">
        <v>43</v>
      </c>
      <c r="E2692" s="20">
        <v>23.430588920066899</v>
      </c>
      <c r="F2692" s="20">
        <v>28.5632890387662</v>
      </c>
      <c r="G2692" s="20">
        <v>25.266284545104899</v>
      </c>
      <c r="H2692" s="20">
        <v>24.772231911259802</v>
      </c>
      <c r="I2692" s="20">
        <v>25.323810483404799</v>
      </c>
      <c r="J2692" s="20">
        <v>22.3913595933906</v>
      </c>
      <c r="K2692" s="20">
        <v>24.201517918792401</v>
      </c>
      <c r="L2692" s="20">
        <v>24.342712736641001</v>
      </c>
      <c r="M2692" s="51">
        <v>27.4873828814438</v>
      </c>
    </row>
    <row r="2693" spans="1:13" x14ac:dyDescent="0.35">
      <c r="A2693" s="19" t="str">
        <f>B2178&amp;C2671&amp;D2693</f>
        <v>DISTRIBUCION VOLUMEN X CRITERIO (kg ó litros)Pescados Ing.DE 60 A 75 AÑOS</v>
      </c>
      <c r="B2693" s="19">
        <v>0</v>
      </c>
      <c r="C2693" s="19">
        <v>0</v>
      </c>
      <c r="D2693" s="19" t="s">
        <v>44</v>
      </c>
      <c r="E2693" s="20">
        <v>44.551069231615898</v>
      </c>
      <c r="F2693" s="20">
        <v>40.090788224297903</v>
      </c>
      <c r="G2693" s="20">
        <v>47.3571891336615</v>
      </c>
      <c r="H2693" s="20">
        <v>46.943509781466403</v>
      </c>
      <c r="I2693" s="20">
        <v>47.9373489667515</v>
      </c>
      <c r="J2693" s="20">
        <v>52.653436933331399</v>
      </c>
      <c r="K2693" s="20">
        <v>46.502864617959702</v>
      </c>
      <c r="L2693" s="20">
        <v>47.682015560239002</v>
      </c>
      <c r="M2693" s="51">
        <v>45.907522786035102</v>
      </c>
    </row>
    <row r="2694" spans="1:13" x14ac:dyDescent="0.35">
      <c r="A2694" s="19" t="str">
        <f>B2178&amp;C2671&amp;D2694</f>
        <v>DISTRIBUCION VOLUMEN X CRITERIO (kg ó litros)Pescados Ing.NIVEL ALTO</v>
      </c>
      <c r="B2694" s="19">
        <v>0</v>
      </c>
      <c r="C2694" s="19">
        <v>0</v>
      </c>
      <c r="D2694" s="19" t="s">
        <v>256</v>
      </c>
      <c r="E2694" s="20">
        <v>25.582653200462101</v>
      </c>
      <c r="F2694" s="20">
        <v>28.481369968645101</v>
      </c>
      <c r="G2694" s="20">
        <v>26.9084888517474</v>
      </c>
      <c r="H2694" s="20">
        <v>23.989425043163099</v>
      </c>
      <c r="I2694" s="20">
        <v>25.944370847728599</v>
      </c>
      <c r="J2694" s="20">
        <v>25.571824402462699</v>
      </c>
      <c r="K2694" s="20">
        <v>25.687592088855801</v>
      </c>
      <c r="L2694" s="20">
        <v>27.7974100130671</v>
      </c>
      <c r="M2694" s="51">
        <v>27.048735315238101</v>
      </c>
    </row>
    <row r="2695" spans="1:13" x14ac:dyDescent="0.35">
      <c r="A2695" s="19" t="str">
        <f>B2178&amp;C2671&amp;D2695</f>
        <v>DISTRIBUCION VOLUMEN X CRITERIO (kg ó litros)Pescados Ing.NIVEL MEDIO ALTO</v>
      </c>
      <c r="B2695" s="19">
        <v>0</v>
      </c>
      <c r="C2695" s="19">
        <v>0</v>
      </c>
      <c r="D2695" s="19" t="s">
        <v>257</v>
      </c>
      <c r="E2695" s="20">
        <v>16.407732049968001</v>
      </c>
      <c r="F2695" s="20">
        <v>12.148167709084399</v>
      </c>
      <c r="G2695" s="20">
        <v>15.814291345917001</v>
      </c>
      <c r="H2695" s="20">
        <v>15.4892703695092</v>
      </c>
      <c r="I2695" s="20">
        <v>16.502336328479601</v>
      </c>
      <c r="J2695" s="20">
        <v>13.775145794036201</v>
      </c>
      <c r="K2695" s="20">
        <v>13.4964779734064</v>
      </c>
      <c r="L2695" s="20">
        <v>13.3527483073191</v>
      </c>
      <c r="M2695" s="51">
        <v>17.081554084122502</v>
      </c>
    </row>
    <row r="2696" spans="1:13" x14ac:dyDescent="0.35">
      <c r="A2696" s="19" t="str">
        <f>B2178&amp;C2671&amp;D2696</f>
        <v>DISTRIBUCION VOLUMEN X CRITERIO (kg ó litros)Pescados Ing.NIVEL MEDIO</v>
      </c>
      <c r="B2696" s="19">
        <v>0</v>
      </c>
      <c r="C2696" s="19">
        <v>0</v>
      </c>
      <c r="D2696" s="19" t="s">
        <v>258</v>
      </c>
      <c r="E2696" s="20">
        <v>25.3873713435576</v>
      </c>
      <c r="F2696" s="20">
        <v>26.1717002866943</v>
      </c>
      <c r="G2696" s="20">
        <v>23.894618763318601</v>
      </c>
      <c r="H2696" s="20">
        <v>22.3564823013865</v>
      </c>
      <c r="I2696" s="20">
        <v>25.678922766828801</v>
      </c>
      <c r="J2696" s="20">
        <v>23.953224411153499</v>
      </c>
      <c r="K2696" s="20">
        <v>25.342579855675201</v>
      </c>
      <c r="L2696" s="20">
        <v>22.789067253403701</v>
      </c>
      <c r="M2696" s="51">
        <v>24.779176329775002</v>
      </c>
    </row>
    <row r="2697" spans="1:13" x14ac:dyDescent="0.35">
      <c r="A2697" s="19" t="str">
        <f>B2178&amp;C2671&amp;D2697</f>
        <v>DISTRIBUCION VOLUMEN X CRITERIO (kg ó litros)Pescados Ing.NIVEL MEDIO BAJO</v>
      </c>
      <c r="B2697" s="19">
        <v>0</v>
      </c>
      <c r="C2697" s="19">
        <v>0</v>
      </c>
      <c r="D2697" s="19" t="s">
        <v>259</v>
      </c>
      <c r="E2697" s="20">
        <v>16.017890931244199</v>
      </c>
      <c r="F2697" s="20">
        <v>16.8316890827574</v>
      </c>
      <c r="G2697" s="20">
        <v>12.799629880337701</v>
      </c>
      <c r="H2697" s="20">
        <v>13.653622813302899</v>
      </c>
      <c r="I2697" s="20">
        <v>14.0754099586668</v>
      </c>
      <c r="J2697" s="20">
        <v>14.2271046804211</v>
      </c>
      <c r="K2697" s="20">
        <v>14.640513522570799</v>
      </c>
      <c r="L2697" s="20">
        <v>13.673858801164799</v>
      </c>
      <c r="M2697" s="51">
        <v>13.364294138106301</v>
      </c>
    </row>
    <row r="2698" spans="1:13" x14ac:dyDescent="0.35">
      <c r="A2698" s="19" t="str">
        <f>B2178&amp;C2671&amp;D2698</f>
        <v>DISTRIBUCION VOLUMEN X CRITERIO (kg ó litros)Pescados Ing.HOMBRE</v>
      </c>
      <c r="B2698" s="19">
        <v>0</v>
      </c>
      <c r="C2698" s="19">
        <v>0</v>
      </c>
      <c r="D2698" s="19" t="s">
        <v>21</v>
      </c>
      <c r="E2698" s="20">
        <v>57.121062898912001</v>
      </c>
      <c r="F2698" s="20">
        <v>53.770168207518701</v>
      </c>
      <c r="G2698" s="20">
        <v>56.090255943804799</v>
      </c>
      <c r="H2698" s="20">
        <v>54.568507588898399</v>
      </c>
      <c r="I2698" s="20">
        <v>52.078440164498403</v>
      </c>
      <c r="J2698" s="20">
        <v>57.041251690729197</v>
      </c>
      <c r="K2698" s="20">
        <v>57.242272281646102</v>
      </c>
      <c r="L2698" s="20">
        <v>52.262445110486702</v>
      </c>
      <c r="M2698" s="51">
        <v>48.705312622279202</v>
      </c>
    </row>
    <row r="2699" spans="1:13" x14ac:dyDescent="0.35">
      <c r="A2699" s="19" t="str">
        <f>B2178&amp;C2671&amp;D2699</f>
        <v>DISTRIBUCION VOLUMEN X CRITERIO (kg ó litros)Pescados Ing.MUJER</v>
      </c>
      <c r="B2699" s="19">
        <v>0</v>
      </c>
      <c r="C2699" s="19">
        <v>0</v>
      </c>
      <c r="D2699" s="19" t="s">
        <v>22</v>
      </c>
      <c r="E2699" s="20">
        <v>42.878938678593101</v>
      </c>
      <c r="F2699" s="20">
        <v>46.229826669690503</v>
      </c>
      <c r="G2699" s="20">
        <v>43.909738218765199</v>
      </c>
      <c r="H2699" s="20">
        <v>45.4314970794169</v>
      </c>
      <c r="I2699" s="20">
        <v>47.921567814126099</v>
      </c>
      <c r="J2699" s="20">
        <v>42.9587551443405</v>
      </c>
      <c r="K2699" s="20">
        <v>42.757728787976497</v>
      </c>
      <c r="L2699" s="20">
        <v>47.737565299698197</v>
      </c>
      <c r="M2699" s="51">
        <v>51.294689500299597</v>
      </c>
    </row>
    <row r="2700" spans="1:13" x14ac:dyDescent="0.35">
      <c r="A2700" s="19" t="str">
        <f>B2178&amp;C2700&amp;D2700</f>
        <v>DISTRIBUCION VOLUMEN X CRITERIO (kg ó litros)Merluza/Pescadil.IngT.ESPAÑA</v>
      </c>
      <c r="B2700" s="19">
        <v>0</v>
      </c>
      <c r="C2700" s="19" t="s">
        <v>182</v>
      </c>
      <c r="D2700" s="19" t="s">
        <v>36</v>
      </c>
      <c r="E2700" s="20">
        <v>100</v>
      </c>
      <c r="F2700" s="20">
        <v>100</v>
      </c>
      <c r="G2700" s="20">
        <v>100</v>
      </c>
      <c r="H2700" s="20">
        <v>100</v>
      </c>
      <c r="I2700" s="20">
        <v>100</v>
      </c>
      <c r="J2700" s="20">
        <v>100</v>
      </c>
      <c r="K2700" s="20">
        <v>100</v>
      </c>
      <c r="L2700" s="20">
        <v>100</v>
      </c>
      <c r="M2700" s="51">
        <v>100</v>
      </c>
    </row>
    <row r="2701" spans="1:13" x14ac:dyDescent="0.35">
      <c r="A2701" s="19" t="str">
        <f>B2178&amp;C2700&amp;D2701</f>
        <v>DISTRIBUCION VOLUMEN X CRITERIO (kg ó litros)Merluza/Pescadil.IngBCN AM</v>
      </c>
      <c r="B2701" s="19">
        <v>0</v>
      </c>
      <c r="C2701" s="19">
        <v>0</v>
      </c>
      <c r="D2701" s="19" t="s">
        <v>1</v>
      </c>
      <c r="E2701" s="20">
        <v>5.9683689070312997</v>
      </c>
      <c r="F2701" s="20" t="s">
        <v>282</v>
      </c>
      <c r="G2701" s="20">
        <v>4.3236221645471096</v>
      </c>
      <c r="H2701" s="20">
        <v>2.1881626798334302</v>
      </c>
      <c r="I2701" s="20">
        <v>5.15887640979909</v>
      </c>
      <c r="J2701" s="20">
        <v>5.8013438326929503</v>
      </c>
      <c r="K2701" s="20">
        <v>5.1581302734918903</v>
      </c>
      <c r="L2701" s="20">
        <v>3.15849728321502</v>
      </c>
      <c r="M2701" s="51">
        <v>4.8983955690309697</v>
      </c>
    </row>
    <row r="2702" spans="1:13" x14ac:dyDescent="0.35">
      <c r="A2702" s="19" t="str">
        <f>B2178&amp;C2700&amp;D2702</f>
        <v>DISTRIBUCION VOLUMEN X CRITERIO (kg ó litros)Merluza/Pescadil.IngREST.CAT ARAGON</v>
      </c>
      <c r="B2702" s="19">
        <v>0</v>
      </c>
      <c r="C2702" s="19">
        <v>0</v>
      </c>
      <c r="D2702" s="19" t="s">
        <v>2</v>
      </c>
      <c r="E2702" s="20">
        <v>7.5256557719919899</v>
      </c>
      <c r="F2702" s="20">
        <v>20.180147913945099</v>
      </c>
      <c r="G2702" s="20">
        <v>1.9807449934902801</v>
      </c>
      <c r="H2702" s="20">
        <v>0.94948213025759498</v>
      </c>
      <c r="I2702" s="20">
        <v>14.977643673673599</v>
      </c>
      <c r="J2702" s="20">
        <v>3.1966297569378601</v>
      </c>
      <c r="K2702" s="20">
        <v>8.2539426530708795</v>
      </c>
      <c r="L2702" s="20">
        <v>12.965699332619399</v>
      </c>
      <c r="M2702" s="51">
        <v>26.0071897396402</v>
      </c>
    </row>
    <row r="2703" spans="1:13" x14ac:dyDescent="0.35">
      <c r="A2703" s="19" t="str">
        <f>B2178&amp;C2700&amp;D2703</f>
        <v>DISTRIBUCION VOLUMEN X CRITERIO (kg ó litros)Merluza/Pescadil.IngLEVANTE</v>
      </c>
      <c r="B2703" s="19">
        <v>0</v>
      </c>
      <c r="C2703" s="19">
        <v>0</v>
      </c>
      <c r="D2703" s="19" t="s">
        <v>3</v>
      </c>
      <c r="E2703" s="20">
        <v>11.1112964686594</v>
      </c>
      <c r="F2703" s="20">
        <v>9.9525675902955797</v>
      </c>
      <c r="G2703" s="20">
        <v>11.161709840707699</v>
      </c>
      <c r="H2703" s="20">
        <v>6.5290896700618104</v>
      </c>
      <c r="I2703" s="20">
        <v>7.0399039154462999</v>
      </c>
      <c r="J2703" s="20">
        <v>21.649510145246399</v>
      </c>
      <c r="K2703" s="20">
        <v>7.0938444143748098</v>
      </c>
      <c r="L2703" s="20">
        <v>14.212311870421299</v>
      </c>
      <c r="M2703" s="51">
        <v>11.9498252016775</v>
      </c>
    </row>
    <row r="2704" spans="1:13" x14ac:dyDescent="0.35">
      <c r="A2704" s="19" t="str">
        <f>B2178&amp;C2700&amp;D2704</f>
        <v>DISTRIBUCION VOLUMEN X CRITERIO (kg ó litros)Merluza/Pescadil.IngANDALUCIA</v>
      </c>
      <c r="B2704" s="19">
        <v>0</v>
      </c>
      <c r="C2704" s="19">
        <v>0</v>
      </c>
      <c r="D2704" s="19" t="s">
        <v>4</v>
      </c>
      <c r="E2704" s="20">
        <v>16.076368644369801</v>
      </c>
      <c r="F2704" s="20">
        <v>16.3602897171025</v>
      </c>
      <c r="G2704" s="20">
        <v>17.839074178636402</v>
      </c>
      <c r="H2704" s="20">
        <v>23.067295822056199</v>
      </c>
      <c r="I2704" s="20">
        <v>24.329483518932602</v>
      </c>
      <c r="J2704" s="20">
        <v>15.5008452216546</v>
      </c>
      <c r="K2704" s="20">
        <v>32.033907226403002</v>
      </c>
      <c r="L2704" s="20">
        <v>13.6609920793694</v>
      </c>
      <c r="M2704" s="51">
        <v>14.168492254335501</v>
      </c>
    </row>
    <row r="2705" spans="1:13" x14ac:dyDescent="0.35">
      <c r="A2705" s="19" t="str">
        <f>B2178&amp;C2700&amp;D2705</f>
        <v>DISTRIBUCION VOLUMEN X CRITERIO (kg ó litros)Merluza/Pescadil.IngMDD AM</v>
      </c>
      <c r="B2705" s="19">
        <v>0</v>
      </c>
      <c r="C2705" s="19">
        <v>0</v>
      </c>
      <c r="D2705" s="19" t="s">
        <v>5</v>
      </c>
      <c r="E2705" s="20">
        <v>19.244104405017801</v>
      </c>
      <c r="F2705" s="20">
        <v>26.195116948086</v>
      </c>
      <c r="G2705" s="20">
        <v>14.9189603666184</v>
      </c>
      <c r="H2705" s="20">
        <v>27.773392759967201</v>
      </c>
      <c r="I2705" s="20">
        <v>11.953506129692499</v>
      </c>
      <c r="J2705" s="20">
        <v>23.9174685761819</v>
      </c>
      <c r="K2705" s="20">
        <v>18.298681252103499</v>
      </c>
      <c r="L2705" s="20">
        <v>16.7309382119386</v>
      </c>
      <c r="M2705" s="51">
        <v>14.044731824242399</v>
      </c>
    </row>
    <row r="2706" spans="1:13" x14ac:dyDescent="0.35">
      <c r="A2706" s="19" t="str">
        <f>B2178&amp;C2700&amp;D2706</f>
        <v>DISTRIBUCION VOLUMEN X CRITERIO (kg ó litros)Merluza/Pescadil.IngRTO CENTRO</v>
      </c>
      <c r="B2706" s="19">
        <v>0</v>
      </c>
      <c r="C2706" s="19">
        <v>0</v>
      </c>
      <c r="D2706" s="19" t="s">
        <v>6</v>
      </c>
      <c r="E2706" s="20">
        <v>6.1636103746151001</v>
      </c>
      <c r="F2706" s="20">
        <v>7.2272989315738698</v>
      </c>
      <c r="G2706" s="20">
        <v>9.2645089381016295</v>
      </c>
      <c r="H2706" s="20">
        <v>7.7404157002809697</v>
      </c>
      <c r="I2706" s="20">
        <v>11.307388238977399</v>
      </c>
      <c r="J2706" s="20">
        <v>5.55538582325274</v>
      </c>
      <c r="K2706" s="20">
        <v>19.3081482462187</v>
      </c>
      <c r="L2706" s="20">
        <v>9.5999594833360309</v>
      </c>
      <c r="M2706" s="51">
        <v>10.5422670035632</v>
      </c>
    </row>
    <row r="2707" spans="1:13" x14ac:dyDescent="0.35">
      <c r="A2707" s="19" t="str">
        <f>B2178&amp;C2700&amp;D2707</f>
        <v>DISTRIBUCION VOLUMEN X CRITERIO (kg ó litros)Merluza/Pescadil.IngNORTE-CENTRO</v>
      </c>
      <c r="B2707" s="19">
        <v>0</v>
      </c>
      <c r="C2707" s="19">
        <v>0</v>
      </c>
      <c r="D2707" s="19" t="s">
        <v>7</v>
      </c>
      <c r="E2707" s="20">
        <v>17.181506951691901</v>
      </c>
      <c r="F2707" s="20">
        <v>14.2464848990868</v>
      </c>
      <c r="G2707" s="20">
        <v>19.195036721131</v>
      </c>
      <c r="H2707" s="20">
        <v>16.376447702802601</v>
      </c>
      <c r="I2707" s="20">
        <v>13.8942131063523</v>
      </c>
      <c r="J2707" s="20">
        <v>16.359816128216799</v>
      </c>
      <c r="K2707" s="20">
        <v>6.8468814204460697</v>
      </c>
      <c r="L2707" s="20">
        <v>10.1075622092579</v>
      </c>
      <c r="M2707" s="51">
        <v>10.1005435356455</v>
      </c>
    </row>
    <row r="2708" spans="1:13" x14ac:dyDescent="0.35">
      <c r="A2708" s="19" t="str">
        <f>B2178&amp;C2700&amp;D2708</f>
        <v>DISTRIBUCION VOLUMEN X CRITERIO (kg ó litros)Merluza/Pescadil.IngNOROESTE</v>
      </c>
      <c r="B2708" s="19">
        <v>0</v>
      </c>
      <c r="C2708" s="19">
        <v>0</v>
      </c>
      <c r="D2708" s="19" t="s">
        <v>8</v>
      </c>
      <c r="E2708" s="20">
        <v>16.7290896692984</v>
      </c>
      <c r="F2708" s="20">
        <v>5.8380914101001098</v>
      </c>
      <c r="G2708" s="20">
        <v>21.316329172694299</v>
      </c>
      <c r="H2708" s="20">
        <v>15.3757020729409</v>
      </c>
      <c r="I2708" s="20">
        <v>11.3389840087083</v>
      </c>
      <c r="J2708" s="20">
        <v>8.01900355603102</v>
      </c>
      <c r="K2708" s="20">
        <v>3.0064707835222899</v>
      </c>
      <c r="L2708" s="20">
        <v>19.564058235462898</v>
      </c>
      <c r="M2708" s="51">
        <v>8.2885606616081393</v>
      </c>
    </row>
    <row r="2709" spans="1:13" x14ac:dyDescent="0.35">
      <c r="A2709" s="19" t="str">
        <f>B2178&amp;C2700&amp;D2709</f>
        <v>DISTRIBUCION VOLUMEN X CRITERIO (kg ó litros)Merluza/Pescadil.Ing&lt;2MIL</v>
      </c>
      <c r="B2709" s="19">
        <v>0</v>
      </c>
      <c r="C2709" s="19">
        <v>0</v>
      </c>
      <c r="D2709" s="19" t="s">
        <v>9</v>
      </c>
      <c r="E2709" s="20">
        <v>9.1646486782432408</v>
      </c>
      <c r="F2709" s="20">
        <v>0.84030276353731204</v>
      </c>
      <c r="G2709" s="20">
        <v>5.3458169676849803</v>
      </c>
      <c r="H2709" s="20">
        <v>6.11695680471282</v>
      </c>
      <c r="I2709" s="20">
        <v>13.050399465212699</v>
      </c>
      <c r="J2709" s="20">
        <v>13.4764512161002</v>
      </c>
      <c r="K2709" s="20">
        <v>11.7895156549307</v>
      </c>
      <c r="L2709" s="20" t="s">
        <v>282</v>
      </c>
      <c r="M2709" s="51">
        <v>6.84876014224713</v>
      </c>
    </row>
    <row r="2710" spans="1:13" x14ac:dyDescent="0.35">
      <c r="A2710" s="19" t="str">
        <f>B2178&amp;C2700&amp;D2710</f>
        <v>DISTRIBUCION VOLUMEN X CRITERIO (kg ó litros)Merluza/Pescadil.Ing2-5MIL</v>
      </c>
      <c r="B2710" s="19">
        <v>0</v>
      </c>
      <c r="C2710" s="19">
        <v>0</v>
      </c>
      <c r="D2710" s="19" t="s">
        <v>10</v>
      </c>
      <c r="E2710" s="20">
        <v>5.1959127781747698</v>
      </c>
      <c r="F2710" s="20">
        <v>8.6693447371754804</v>
      </c>
      <c r="G2710" s="20">
        <v>9.7066613253242799</v>
      </c>
      <c r="H2710" s="20">
        <v>2.46500295556107</v>
      </c>
      <c r="I2710" s="20">
        <v>4.3060919695872197</v>
      </c>
      <c r="J2710" s="20">
        <v>0.34721164318612502</v>
      </c>
      <c r="K2710" s="20">
        <v>1.1475868055585901</v>
      </c>
      <c r="L2710" s="20">
        <v>8.1302766211130795</v>
      </c>
      <c r="M2710" s="51">
        <v>7.2753228034411999</v>
      </c>
    </row>
    <row r="2711" spans="1:13" x14ac:dyDescent="0.35">
      <c r="A2711" s="19" t="str">
        <f>B2178&amp;C2700&amp;D2711</f>
        <v>DISTRIBUCION VOLUMEN X CRITERIO (kg ó litros)Merluza/Pescadil.Ing5-10MIL</v>
      </c>
      <c r="B2711" s="19">
        <v>0</v>
      </c>
      <c r="C2711" s="19">
        <v>0</v>
      </c>
      <c r="D2711" s="19" t="s">
        <v>11</v>
      </c>
      <c r="E2711" s="20">
        <v>8.9084008024383596</v>
      </c>
      <c r="F2711" s="20">
        <v>11.7841028235288</v>
      </c>
      <c r="G2711" s="20">
        <v>7.6578185584121599</v>
      </c>
      <c r="H2711" s="20">
        <v>9.7674365905435998</v>
      </c>
      <c r="I2711" s="20">
        <v>8.7813427331681506</v>
      </c>
      <c r="J2711" s="20">
        <v>4.7491041681327903</v>
      </c>
      <c r="K2711" s="20">
        <v>3.9966521496634799</v>
      </c>
      <c r="L2711" s="20">
        <v>17.269720945126199</v>
      </c>
      <c r="M2711" s="51">
        <v>14.033613935168001</v>
      </c>
    </row>
    <row r="2712" spans="1:13" x14ac:dyDescent="0.35">
      <c r="A2712" s="19" t="str">
        <f>B2178&amp;C2700&amp;D2712</f>
        <v>DISTRIBUCION VOLUMEN X CRITERIO (kg ó litros)Merluza/Pescadil.Ing10-30MIL</v>
      </c>
      <c r="B2712" s="19">
        <v>0</v>
      </c>
      <c r="C2712" s="19">
        <v>0</v>
      </c>
      <c r="D2712" s="19" t="s">
        <v>12</v>
      </c>
      <c r="E2712" s="20">
        <v>16.087050993812198</v>
      </c>
      <c r="F2712" s="20">
        <v>27.593195141231199</v>
      </c>
      <c r="G2712" s="20">
        <v>12.7191253782562</v>
      </c>
      <c r="H2712" s="20">
        <v>12.1435771134189</v>
      </c>
      <c r="I2712" s="20">
        <v>14.274578682495701</v>
      </c>
      <c r="J2712" s="20">
        <v>13.0043470105774</v>
      </c>
      <c r="K2712" s="20">
        <v>17.902095938810898</v>
      </c>
      <c r="L2712" s="20">
        <v>17.732554683024901</v>
      </c>
      <c r="M2712" s="51">
        <v>21.232316857389801</v>
      </c>
    </row>
    <row r="2713" spans="1:13" x14ac:dyDescent="0.35">
      <c r="A2713" s="19" t="str">
        <f>B2178&amp;C2700&amp;D2713</f>
        <v>DISTRIBUCION VOLUMEN X CRITERIO (kg ó litros)Merluza/Pescadil.Ing30-100MIL</v>
      </c>
      <c r="B2713" s="19">
        <v>0</v>
      </c>
      <c r="C2713" s="19">
        <v>0</v>
      </c>
      <c r="D2713" s="19" t="s">
        <v>13</v>
      </c>
      <c r="E2713" s="20">
        <v>24.0207812210359</v>
      </c>
      <c r="F2713" s="20">
        <v>17.349928512755699</v>
      </c>
      <c r="G2713" s="20">
        <v>29.477844506723901</v>
      </c>
      <c r="H2713" s="20">
        <v>11.045331261084399</v>
      </c>
      <c r="I2713" s="20">
        <v>15.202336067826099</v>
      </c>
      <c r="J2713" s="20">
        <v>16.874411677618198</v>
      </c>
      <c r="K2713" s="20">
        <v>12.6774090089166</v>
      </c>
      <c r="L2713" s="20">
        <v>5.27955320700352</v>
      </c>
      <c r="M2713" s="51">
        <v>12.256605903940599</v>
      </c>
    </row>
    <row r="2714" spans="1:13" x14ac:dyDescent="0.35">
      <c r="A2714" s="19" t="str">
        <f>B2178&amp;C2700&amp;D2714</f>
        <v>DISTRIBUCION VOLUMEN X CRITERIO (kg ó litros)Merluza/Pescadil.Ing100-200MIL</v>
      </c>
      <c r="B2714" s="19">
        <v>0</v>
      </c>
      <c r="C2714" s="19">
        <v>0</v>
      </c>
      <c r="D2714" s="19" t="s">
        <v>14</v>
      </c>
      <c r="E2714" s="20">
        <v>11.5246801572648</v>
      </c>
      <c r="F2714" s="20">
        <v>1.98021453996081</v>
      </c>
      <c r="G2714" s="20">
        <v>5.3644703821705804</v>
      </c>
      <c r="H2714" s="20">
        <v>10.4190137779328</v>
      </c>
      <c r="I2714" s="20">
        <v>10.9486196090674</v>
      </c>
      <c r="J2714" s="20">
        <v>7.9700355268210901</v>
      </c>
      <c r="K2714" s="20">
        <v>11.033731404913199</v>
      </c>
      <c r="L2714" s="20">
        <v>19.5061183348834</v>
      </c>
      <c r="M2714" s="51">
        <v>7.7799210804675303</v>
      </c>
    </row>
    <row r="2715" spans="1:13" x14ac:dyDescent="0.35">
      <c r="A2715" s="19" t="str">
        <f>B2178&amp;C2700&amp;D2715</f>
        <v>DISTRIBUCION VOLUMEN X CRITERIO (kg ó litros)Merluza/Pescadil.Ing200-500MIL</v>
      </c>
      <c r="B2715" s="19">
        <v>0</v>
      </c>
      <c r="C2715" s="19">
        <v>0</v>
      </c>
      <c r="D2715" s="19" t="s">
        <v>15</v>
      </c>
      <c r="E2715" s="20">
        <v>6.4959630391335503</v>
      </c>
      <c r="F2715" s="20">
        <v>6.7072025609593604</v>
      </c>
      <c r="G2715" s="20">
        <v>10.263113511519901</v>
      </c>
      <c r="H2715" s="20">
        <v>6.9832540462896997</v>
      </c>
      <c r="I2715" s="20">
        <v>14.8784325739917</v>
      </c>
      <c r="J2715" s="20">
        <v>10.3116342609919</v>
      </c>
      <c r="K2715" s="20">
        <v>15.089218484771299</v>
      </c>
      <c r="L2715" s="20">
        <v>12.304440761476901</v>
      </c>
      <c r="M2715" s="51">
        <v>10.5786569324081</v>
      </c>
    </row>
    <row r="2716" spans="1:13" x14ac:dyDescent="0.35">
      <c r="A2716" s="19" t="str">
        <f>B2178&amp;C2700&amp;D2716</f>
        <v>DISTRIBUCION VOLUMEN X CRITERIO (kg ó litros)Merluza/Pescadil.Ing&gt;500MIL</v>
      </c>
      <c r="B2716" s="19">
        <v>0</v>
      </c>
      <c r="C2716" s="19">
        <v>0</v>
      </c>
      <c r="D2716" s="19" t="s">
        <v>16</v>
      </c>
      <c r="E2716" s="20">
        <v>18.602567100600201</v>
      </c>
      <c r="F2716" s="20">
        <v>25.075703227149202</v>
      </c>
      <c r="G2716" s="20">
        <v>19.465126963698399</v>
      </c>
      <c r="H2716" s="20">
        <v>41.059411174331203</v>
      </c>
      <c r="I2716" s="20">
        <v>18.558194079620201</v>
      </c>
      <c r="J2716" s="20">
        <v>33.266814926845797</v>
      </c>
      <c r="K2716" s="20">
        <v>26.3637900589545</v>
      </c>
      <c r="L2716" s="20">
        <v>19.7773531766268</v>
      </c>
      <c r="M2716" s="51">
        <v>19.994818741300701</v>
      </c>
    </row>
    <row r="2717" spans="1:13" x14ac:dyDescent="0.35">
      <c r="A2717" s="19" t="str">
        <f>B2178&amp;C2700&amp;D2717</f>
        <v>DISTRIBUCION VOLUMEN X CRITERIO (kg ó litros)Merluza/Pescadil.IngDE 15 A 19 AÑOS</v>
      </c>
      <c r="B2717" s="19">
        <v>0</v>
      </c>
      <c r="C2717" s="19">
        <v>0</v>
      </c>
      <c r="D2717" s="19" t="s">
        <v>39</v>
      </c>
      <c r="E2717" s="20" t="s">
        <v>282</v>
      </c>
      <c r="F2717" s="20" t="s">
        <v>282</v>
      </c>
      <c r="G2717" s="20" t="s">
        <v>282</v>
      </c>
      <c r="H2717" s="20" t="s">
        <v>282</v>
      </c>
      <c r="I2717" s="20" t="s">
        <v>282</v>
      </c>
      <c r="J2717" s="20" t="s">
        <v>282</v>
      </c>
      <c r="K2717" s="20" t="s">
        <v>282</v>
      </c>
      <c r="L2717" s="20" t="s">
        <v>282</v>
      </c>
      <c r="M2717" s="51" t="s">
        <v>282</v>
      </c>
    </row>
    <row r="2718" spans="1:13" x14ac:dyDescent="0.35">
      <c r="A2718" s="19" t="str">
        <f>B2178&amp;C2700&amp;D2718</f>
        <v>DISTRIBUCION VOLUMEN X CRITERIO (kg ó litros)Merluza/Pescadil.IngDE 20 A 24 AÑOS</v>
      </c>
      <c r="B2718" s="19">
        <v>0</v>
      </c>
      <c r="C2718" s="19">
        <v>0</v>
      </c>
      <c r="D2718" s="19" t="s">
        <v>40</v>
      </c>
      <c r="E2718" s="20">
        <v>1.29254374614173</v>
      </c>
      <c r="F2718" s="20">
        <v>1.4765700103809201</v>
      </c>
      <c r="G2718" s="20" t="s">
        <v>282</v>
      </c>
      <c r="H2718" s="20" t="s">
        <v>282</v>
      </c>
      <c r="I2718" s="20">
        <v>1.0106482245194199</v>
      </c>
      <c r="J2718" s="20">
        <v>0.82697475642762297</v>
      </c>
      <c r="K2718" s="20" t="s">
        <v>282</v>
      </c>
      <c r="L2718" s="20" t="s">
        <v>282</v>
      </c>
      <c r="M2718" s="51" t="s">
        <v>282</v>
      </c>
    </row>
    <row r="2719" spans="1:13" x14ac:dyDescent="0.35">
      <c r="A2719" s="19" t="str">
        <f>B2178&amp;C2700&amp;D2719</f>
        <v>DISTRIBUCION VOLUMEN X CRITERIO (kg ó litros)Merluza/Pescadil.IngDE 25 A 34 AÑOS</v>
      </c>
      <c r="B2719" s="19">
        <v>0</v>
      </c>
      <c r="C2719" s="19">
        <v>0</v>
      </c>
      <c r="D2719" s="19" t="s">
        <v>41</v>
      </c>
      <c r="E2719" s="20">
        <v>1.20141865992623</v>
      </c>
      <c r="F2719" s="20">
        <v>2.8908557682458298</v>
      </c>
      <c r="G2719" s="20">
        <v>2.0520739756043702</v>
      </c>
      <c r="H2719" s="20">
        <v>0.70744707122037498</v>
      </c>
      <c r="I2719" s="20">
        <v>1.3200047147960601</v>
      </c>
      <c r="J2719" s="20">
        <v>1.4974652424232699</v>
      </c>
      <c r="K2719" s="20">
        <v>1.29077676655343</v>
      </c>
      <c r="L2719" s="20">
        <v>4.6801289982896401</v>
      </c>
      <c r="M2719" s="51">
        <v>1.04113695442225</v>
      </c>
    </row>
    <row r="2720" spans="1:13" x14ac:dyDescent="0.35">
      <c r="A2720" s="19" t="str">
        <f>B2178&amp;C2700&amp;D2720</f>
        <v>DISTRIBUCION VOLUMEN X CRITERIO (kg ó litros)Merluza/Pescadil.IngDE 35 A 49 AÑOS</v>
      </c>
      <c r="B2720" s="19">
        <v>0</v>
      </c>
      <c r="C2720" s="19">
        <v>0</v>
      </c>
      <c r="D2720" s="19" t="s">
        <v>42</v>
      </c>
      <c r="E2720" s="20">
        <v>20.331195552868099</v>
      </c>
      <c r="F2720" s="20">
        <v>16.7653900637786</v>
      </c>
      <c r="G2720" s="20">
        <v>15.304737662256899</v>
      </c>
      <c r="H2720" s="20">
        <v>15.280029489006401</v>
      </c>
      <c r="I2720" s="20">
        <v>20.644421858084499</v>
      </c>
      <c r="J2720" s="20">
        <v>11.788148217759501</v>
      </c>
      <c r="K2720" s="20">
        <v>6.2613283335233803</v>
      </c>
      <c r="L2720" s="20">
        <v>21.763099389417199</v>
      </c>
      <c r="M2720" s="51">
        <v>21.928970158668701</v>
      </c>
    </row>
    <row r="2721" spans="1:13" x14ac:dyDescent="0.35">
      <c r="A2721" s="19" t="str">
        <f>B2178&amp;C2700&amp;D2721</f>
        <v>DISTRIBUCION VOLUMEN X CRITERIO (kg ó litros)Merluza/Pescadil.IngDE 50 A 59 AÑOS</v>
      </c>
      <c r="B2721" s="19">
        <v>0</v>
      </c>
      <c r="C2721" s="19">
        <v>0</v>
      </c>
      <c r="D2721" s="19" t="s">
        <v>43</v>
      </c>
      <c r="E2721" s="20">
        <v>28.055227144315801</v>
      </c>
      <c r="F2721" s="20">
        <v>32.754595706427601</v>
      </c>
      <c r="G2721" s="20">
        <v>25.009836384800298</v>
      </c>
      <c r="H2721" s="20">
        <v>34.680989116402998</v>
      </c>
      <c r="I2721" s="20">
        <v>16.086065429040801</v>
      </c>
      <c r="J2721" s="20">
        <v>16.913551395771201</v>
      </c>
      <c r="K2721" s="20">
        <v>19.760730264109</v>
      </c>
      <c r="L2721" s="20">
        <v>29.886734451891201</v>
      </c>
      <c r="M2721" s="51">
        <v>22.930721308456601</v>
      </c>
    </row>
    <row r="2722" spans="1:13" x14ac:dyDescent="0.35">
      <c r="A2722" s="19" t="str">
        <f>B2178&amp;C2700&amp;D2722</f>
        <v>DISTRIBUCION VOLUMEN X CRITERIO (kg ó litros)Merluza/Pescadil.IngDE 60 A 75 AÑOS</v>
      </c>
      <c r="B2722" s="19">
        <v>0</v>
      </c>
      <c r="C2722" s="19">
        <v>0</v>
      </c>
      <c r="D2722" s="19" t="s">
        <v>44</v>
      </c>
      <c r="E2722" s="20">
        <v>49.119614300410198</v>
      </c>
      <c r="F2722" s="20">
        <v>46.112584697397402</v>
      </c>
      <c r="G2722" s="20">
        <v>57.6333332564896</v>
      </c>
      <c r="H2722" s="20">
        <v>49.331514084684102</v>
      </c>
      <c r="I2722" s="20">
        <v>60.938850588113603</v>
      </c>
      <c r="J2722" s="20">
        <v>68.973872782337907</v>
      </c>
      <c r="K2722" s="20">
        <v>72.687176851482604</v>
      </c>
      <c r="L2722" s="20">
        <v>43.6700512838705</v>
      </c>
      <c r="M2722" s="51">
        <v>54.099201507945303</v>
      </c>
    </row>
    <row r="2723" spans="1:13" x14ac:dyDescent="0.35">
      <c r="A2723" s="19" t="str">
        <f>B2178&amp;C2700&amp;D2723</f>
        <v>DISTRIBUCION VOLUMEN X CRITERIO (kg ó litros)Merluza/Pescadil.IngNIVEL ALTO</v>
      </c>
      <c r="B2723" s="19">
        <v>0</v>
      </c>
      <c r="C2723" s="19">
        <v>0</v>
      </c>
      <c r="D2723" s="19" t="s">
        <v>256</v>
      </c>
      <c r="E2723" s="20">
        <v>22.676681419336401</v>
      </c>
      <c r="F2723" s="20">
        <v>23.7016352792925</v>
      </c>
      <c r="G2723" s="20">
        <v>31.190173852269499</v>
      </c>
      <c r="H2723" s="20">
        <v>14.421039357487899</v>
      </c>
      <c r="I2723" s="20">
        <v>22.527923090769601</v>
      </c>
      <c r="J2723" s="20">
        <v>24.434714023089199</v>
      </c>
      <c r="K2723" s="20">
        <v>31.434048418819099</v>
      </c>
      <c r="L2723" s="20">
        <v>16.398921472011001</v>
      </c>
      <c r="M2723" s="51">
        <v>22.291887444956899</v>
      </c>
    </row>
    <row r="2724" spans="1:13" x14ac:dyDescent="0.35">
      <c r="A2724" s="19" t="str">
        <f>B2178&amp;C2700&amp;D2724</f>
        <v>DISTRIBUCION VOLUMEN X CRITERIO (kg ó litros)Merluza/Pescadil.IngNIVEL MEDIO ALTO</v>
      </c>
      <c r="B2724" s="19">
        <v>0</v>
      </c>
      <c r="C2724" s="19">
        <v>0</v>
      </c>
      <c r="D2724" s="19" t="s">
        <v>257</v>
      </c>
      <c r="E2724" s="20">
        <v>19.3239935240703</v>
      </c>
      <c r="F2724" s="20">
        <v>12.7040087819974</v>
      </c>
      <c r="G2724" s="20">
        <v>18.125187801477701</v>
      </c>
      <c r="H2724" s="20">
        <v>21.390040035917199</v>
      </c>
      <c r="I2724" s="20">
        <v>8.2772255418714895</v>
      </c>
      <c r="J2724" s="20">
        <v>10.645001470107299</v>
      </c>
      <c r="K2724" s="20">
        <v>9.0681074670494208</v>
      </c>
      <c r="L2724" s="20">
        <v>10.9185217257671</v>
      </c>
      <c r="M2724" s="51">
        <v>10.8179165565472</v>
      </c>
    </row>
    <row r="2725" spans="1:13" x14ac:dyDescent="0.35">
      <c r="A2725" s="19" t="str">
        <f>B2178&amp;C2700&amp;D2725</f>
        <v>DISTRIBUCION VOLUMEN X CRITERIO (kg ó litros)Merluza/Pescadil.IngNIVEL MEDIO</v>
      </c>
      <c r="B2725" s="19">
        <v>0</v>
      </c>
      <c r="C2725" s="19">
        <v>0</v>
      </c>
      <c r="D2725" s="19" t="s">
        <v>258</v>
      </c>
      <c r="E2725" s="20">
        <v>27.508008576333001</v>
      </c>
      <c r="F2725" s="20">
        <v>18.3496098157758</v>
      </c>
      <c r="G2725" s="20">
        <v>17.323120539895001</v>
      </c>
      <c r="H2725" s="20">
        <v>23.196532082051501</v>
      </c>
      <c r="I2725" s="20">
        <v>36.660812353955798</v>
      </c>
      <c r="J2725" s="20">
        <v>14.46624104478</v>
      </c>
      <c r="K2725" s="20">
        <v>16.9731384750107</v>
      </c>
      <c r="L2725" s="20">
        <v>24.8275804067042</v>
      </c>
      <c r="M2725" s="51">
        <v>34.9576305041384</v>
      </c>
    </row>
    <row r="2726" spans="1:13" x14ac:dyDescent="0.35">
      <c r="A2726" s="19" t="str">
        <f>B2178&amp;C2700&amp;D2726</f>
        <v>DISTRIBUCION VOLUMEN X CRITERIO (kg ó litros)Merluza/Pescadil.IngNIVEL MEDIO BAJO</v>
      </c>
      <c r="B2726" s="19">
        <v>0</v>
      </c>
      <c r="C2726" s="19">
        <v>0</v>
      </c>
      <c r="D2726" s="19" t="s">
        <v>259</v>
      </c>
      <c r="E2726" s="20">
        <v>19.7551149771495</v>
      </c>
      <c r="F2726" s="20">
        <v>17.642864991616701</v>
      </c>
      <c r="G2726" s="20">
        <v>10.0320072801401</v>
      </c>
      <c r="H2726" s="20">
        <v>13.425428428590701</v>
      </c>
      <c r="I2726" s="20">
        <v>22.560933192819501</v>
      </c>
      <c r="J2726" s="20">
        <v>16.835160874713999</v>
      </c>
      <c r="K2726" s="20">
        <v>9.5481305519767705</v>
      </c>
      <c r="L2726" s="20">
        <v>27.4401167836258</v>
      </c>
      <c r="M2726" s="51">
        <v>18.279530346746999</v>
      </c>
    </row>
    <row r="2727" spans="1:13" x14ac:dyDescent="0.35">
      <c r="A2727" s="19" t="str">
        <f>B2178&amp;C2700&amp;D2727</f>
        <v>DISTRIBUCION VOLUMEN X CRITERIO (kg ó litros)Merluza/Pescadil.IngHOMBRE</v>
      </c>
      <c r="B2727" s="19">
        <v>0</v>
      </c>
      <c r="C2727" s="19">
        <v>0</v>
      </c>
      <c r="D2727" s="19" t="s">
        <v>21</v>
      </c>
      <c r="E2727" s="20">
        <v>55.484829254092702</v>
      </c>
      <c r="F2727" s="20">
        <v>62.217990984541501</v>
      </c>
      <c r="G2727" s="20">
        <v>66.813915159434501</v>
      </c>
      <c r="H2727" s="20">
        <v>58.617891640366999</v>
      </c>
      <c r="I2727" s="20">
        <v>53.597792618935998</v>
      </c>
      <c r="J2727" s="20">
        <v>68.590839697912699</v>
      </c>
      <c r="K2727" s="20">
        <v>74.851460142558807</v>
      </c>
      <c r="L2727" s="20">
        <v>41.658790198731303</v>
      </c>
      <c r="M2727" s="51">
        <v>45.984984697751898</v>
      </c>
    </row>
    <row r="2728" spans="1:13" x14ac:dyDescent="0.35">
      <c r="A2728" s="19" t="str">
        <f>B2178&amp;C2700&amp;D2728</f>
        <v>DISTRIBUCION VOLUMEN X CRITERIO (kg ó litros)Merluza/Pescadil.IngMUJER</v>
      </c>
      <c r="B2728" s="19">
        <v>0</v>
      </c>
      <c r="C2728" s="19">
        <v>0</v>
      </c>
      <c r="D2728" s="19" t="s">
        <v>22</v>
      </c>
      <c r="E2728" s="20">
        <v>44.515201159138897</v>
      </c>
      <c r="F2728" s="20">
        <v>37.782024447622497</v>
      </c>
      <c r="G2728" s="20">
        <v>33.186086898878699</v>
      </c>
      <c r="H2728" s="20">
        <v>41.382093472255399</v>
      </c>
      <c r="I2728" s="20">
        <v>46.402207747150598</v>
      </c>
      <c r="J2728" s="20">
        <v>31.409177140196899</v>
      </c>
      <c r="K2728" s="20">
        <v>25.148560251944499</v>
      </c>
      <c r="L2728" s="20">
        <v>58.341242727027598</v>
      </c>
      <c r="M2728" s="51">
        <v>54.0150128977645</v>
      </c>
    </row>
    <row r="2729" spans="1:13" x14ac:dyDescent="0.35">
      <c r="A2729" s="19" t="str">
        <f>B2178&amp;C2729&amp;D2729</f>
        <v>DISTRIBUCION VOLUMEN X CRITERIO (kg ó litros)Boquerones Ing.T.ESPAÑA</v>
      </c>
      <c r="B2729" s="19">
        <v>0</v>
      </c>
      <c r="C2729" s="19" t="s">
        <v>138</v>
      </c>
      <c r="D2729" s="19" t="s">
        <v>36</v>
      </c>
      <c r="E2729" s="20">
        <v>100</v>
      </c>
      <c r="F2729" s="20">
        <v>100</v>
      </c>
      <c r="G2729" s="20">
        <v>100</v>
      </c>
      <c r="H2729" s="20">
        <v>100</v>
      </c>
      <c r="I2729" s="20">
        <v>100</v>
      </c>
      <c r="J2729" s="20">
        <v>100</v>
      </c>
      <c r="K2729" s="20">
        <v>100</v>
      </c>
      <c r="L2729" s="20">
        <v>100</v>
      </c>
      <c r="M2729" s="51">
        <v>100</v>
      </c>
    </row>
    <row r="2730" spans="1:13" x14ac:dyDescent="0.35">
      <c r="A2730" s="19" t="str">
        <f>B2178&amp;C2729&amp;D2730</f>
        <v>DISTRIBUCION VOLUMEN X CRITERIO (kg ó litros)Boquerones Ing.BCN AM</v>
      </c>
      <c r="B2730" s="19">
        <v>0</v>
      </c>
      <c r="C2730" s="19">
        <v>0</v>
      </c>
      <c r="D2730" s="19" t="s">
        <v>1</v>
      </c>
      <c r="E2730" s="20">
        <v>1.87236691689373</v>
      </c>
      <c r="F2730" s="20" t="s">
        <v>282</v>
      </c>
      <c r="G2730" s="20">
        <v>6.2897433965457701</v>
      </c>
      <c r="H2730" s="20">
        <v>11.7987136355397</v>
      </c>
      <c r="I2730" s="20">
        <v>2.0923496030842799</v>
      </c>
      <c r="J2730" s="20">
        <v>2.18418684811438</v>
      </c>
      <c r="K2730" s="20">
        <v>0.90828612547797705</v>
      </c>
      <c r="L2730" s="20">
        <v>4.6852589193987404</v>
      </c>
      <c r="M2730" s="51">
        <v>2.3872213154436599</v>
      </c>
    </row>
    <row r="2731" spans="1:13" x14ac:dyDescent="0.35">
      <c r="A2731" s="19" t="str">
        <f>B2178&amp;C2729&amp;D2731</f>
        <v>DISTRIBUCION VOLUMEN X CRITERIO (kg ó litros)Boquerones Ing.REST.CAT ARAGON</v>
      </c>
      <c r="B2731" s="19">
        <v>0</v>
      </c>
      <c r="C2731" s="19">
        <v>0</v>
      </c>
      <c r="D2731" s="19" t="s">
        <v>2</v>
      </c>
      <c r="E2731" s="20">
        <v>1.47978540448504</v>
      </c>
      <c r="F2731" s="20">
        <v>14.4255351065556</v>
      </c>
      <c r="G2731" s="20">
        <v>12.7861505634212</v>
      </c>
      <c r="H2731" s="20">
        <v>8.0187082075003708</v>
      </c>
      <c r="I2731" s="20">
        <v>8.79575187886058</v>
      </c>
      <c r="J2731" s="20">
        <v>13.3624507323869</v>
      </c>
      <c r="K2731" s="20">
        <v>8.0928941688770895</v>
      </c>
      <c r="L2731" s="20">
        <v>12.2589434739228</v>
      </c>
      <c r="M2731" s="51">
        <v>6.5226306017581503</v>
      </c>
    </row>
    <row r="2732" spans="1:13" x14ac:dyDescent="0.35">
      <c r="A2732" s="19" t="str">
        <f>B2178&amp;C2729&amp;D2732</f>
        <v>DISTRIBUCION VOLUMEN X CRITERIO (kg ó litros)Boquerones Ing.LEVANTE</v>
      </c>
      <c r="B2732" s="19">
        <v>0</v>
      </c>
      <c r="C2732" s="19">
        <v>0</v>
      </c>
      <c r="D2732" s="19" t="s">
        <v>3</v>
      </c>
      <c r="E2732" s="20">
        <v>9.1629870703952996</v>
      </c>
      <c r="F2732" s="20">
        <v>11.323504818732699</v>
      </c>
      <c r="G2732" s="20">
        <v>4.7036518631337101</v>
      </c>
      <c r="H2732" s="20">
        <v>3.4304201716258</v>
      </c>
      <c r="I2732" s="20">
        <v>8.89965986074737</v>
      </c>
      <c r="J2732" s="20">
        <v>3.44906448965031</v>
      </c>
      <c r="K2732" s="20">
        <v>2.9007201623887902</v>
      </c>
      <c r="L2732" s="20">
        <v>4.4494598631484399</v>
      </c>
      <c r="M2732" s="51">
        <v>3.76235092947348</v>
      </c>
    </row>
    <row r="2733" spans="1:13" x14ac:dyDescent="0.35">
      <c r="A2733" s="19" t="str">
        <f>B2178&amp;C2729&amp;D2733</f>
        <v>DISTRIBUCION VOLUMEN X CRITERIO (kg ó litros)Boquerones Ing.ANDALUCIA</v>
      </c>
      <c r="B2733" s="19">
        <v>0</v>
      </c>
      <c r="C2733" s="19">
        <v>0</v>
      </c>
      <c r="D2733" s="19" t="s">
        <v>4</v>
      </c>
      <c r="E2733" s="20">
        <v>47.815394386101097</v>
      </c>
      <c r="F2733" s="20">
        <v>30.170695828584201</v>
      </c>
      <c r="G2733" s="20">
        <v>27.32912807212</v>
      </c>
      <c r="H2733" s="20">
        <v>31.785729722095599</v>
      </c>
      <c r="I2733" s="20">
        <v>41.215257235200802</v>
      </c>
      <c r="J2733" s="20">
        <v>23.882729854105499</v>
      </c>
      <c r="K2733" s="20">
        <v>59.239747049765199</v>
      </c>
      <c r="L2733" s="20">
        <v>40.129310865864397</v>
      </c>
      <c r="M2733" s="51">
        <v>47.9104381163109</v>
      </c>
    </row>
    <row r="2734" spans="1:13" x14ac:dyDescent="0.35">
      <c r="A2734" s="19" t="str">
        <f>B2178&amp;C2729&amp;D2734</f>
        <v>DISTRIBUCION VOLUMEN X CRITERIO (kg ó litros)Boquerones Ing.MDD AM</v>
      </c>
      <c r="B2734" s="19">
        <v>0</v>
      </c>
      <c r="C2734" s="19">
        <v>0</v>
      </c>
      <c r="D2734" s="19" t="s">
        <v>5</v>
      </c>
      <c r="E2734" s="20">
        <v>24.0414377212857</v>
      </c>
      <c r="F2734" s="20">
        <v>39.800082105291501</v>
      </c>
      <c r="G2734" s="20">
        <v>39.3989883209304</v>
      </c>
      <c r="H2734" s="20">
        <v>32.240312800552701</v>
      </c>
      <c r="I2734" s="20">
        <v>20.7782912484702</v>
      </c>
      <c r="J2734" s="20">
        <v>49.406748094361703</v>
      </c>
      <c r="K2734" s="20">
        <v>24.420231270761001</v>
      </c>
      <c r="L2734" s="20">
        <v>25.948270753052299</v>
      </c>
      <c r="M2734" s="51">
        <v>16.176780670153999</v>
      </c>
    </row>
    <row r="2735" spans="1:13" x14ac:dyDescent="0.35">
      <c r="A2735" s="19" t="str">
        <f>B2178&amp;C2729&amp;D2735</f>
        <v>DISTRIBUCION VOLUMEN X CRITERIO (kg ó litros)Boquerones Ing.RTO CENTRO</v>
      </c>
      <c r="B2735" s="19">
        <v>0</v>
      </c>
      <c r="C2735" s="19">
        <v>0</v>
      </c>
      <c r="D2735" s="19" t="s">
        <v>6</v>
      </c>
      <c r="E2735" s="20">
        <v>6.05434941511208</v>
      </c>
      <c r="F2735" s="20">
        <v>1.6054780411360901</v>
      </c>
      <c r="G2735" s="20">
        <v>8.0694221781606306</v>
      </c>
      <c r="H2735" s="20">
        <v>10.2587948869506</v>
      </c>
      <c r="I2735" s="20">
        <v>16.4364036878383</v>
      </c>
      <c r="J2735" s="20">
        <v>7.49043612005587</v>
      </c>
      <c r="K2735" s="20">
        <v>2.7770432214693002</v>
      </c>
      <c r="L2735" s="20">
        <v>3.7492071655325998</v>
      </c>
      <c r="M2735" s="51">
        <v>8.4695140646923495</v>
      </c>
    </row>
    <row r="2736" spans="1:13" x14ac:dyDescent="0.35">
      <c r="A2736" s="19" t="str">
        <f>B2178&amp;C2729&amp;D2736</f>
        <v>DISTRIBUCION VOLUMEN X CRITERIO (kg ó litros)Boquerones Ing.NORTE-CENTRO</v>
      </c>
      <c r="B2736" s="19">
        <v>0</v>
      </c>
      <c r="C2736" s="19">
        <v>0</v>
      </c>
      <c r="D2736" s="19" t="s">
        <v>7</v>
      </c>
      <c r="E2736" s="20">
        <v>8.4022278606680203</v>
      </c>
      <c r="F2736" s="20">
        <v>0.35486260596464703</v>
      </c>
      <c r="G2736" s="20">
        <v>1.31173177011196</v>
      </c>
      <c r="H2736" s="20">
        <v>0.573313713657015</v>
      </c>
      <c r="I2736" s="20">
        <v>0.62077288540488695</v>
      </c>
      <c r="J2736" s="20">
        <v>0.224383830853564</v>
      </c>
      <c r="K2736" s="20">
        <v>1.6610778784556</v>
      </c>
      <c r="L2736" s="20">
        <v>0.51056405226182899</v>
      </c>
      <c r="M2736" s="51">
        <v>6.3117604787285897</v>
      </c>
    </row>
    <row r="2737" spans="1:13" x14ac:dyDescent="0.35">
      <c r="A2737" s="19" t="str">
        <f>B2178&amp;C2729&amp;D2737</f>
        <v>DISTRIBUCION VOLUMEN X CRITERIO (kg ó litros)Boquerones Ing.NOROESTE</v>
      </c>
      <c r="B2737" s="19">
        <v>0</v>
      </c>
      <c r="C2737" s="19">
        <v>0</v>
      </c>
      <c r="D2737" s="19" t="s">
        <v>8</v>
      </c>
      <c r="E2737" s="20">
        <v>1.1714531515844699</v>
      </c>
      <c r="F2737" s="20">
        <v>2.3198307500192401</v>
      </c>
      <c r="G2737" s="20">
        <v>0.11117909950079199</v>
      </c>
      <c r="H2737" s="20">
        <v>1.89401675246002</v>
      </c>
      <c r="I2737" s="20">
        <v>1.16151224269834</v>
      </c>
      <c r="J2737" s="20" t="s">
        <v>282</v>
      </c>
      <c r="K2737" s="20" t="s">
        <v>282</v>
      </c>
      <c r="L2737" s="20">
        <v>8.2689825436594493</v>
      </c>
      <c r="M2737" s="51">
        <v>8.4592913593697503</v>
      </c>
    </row>
    <row r="2738" spans="1:13" x14ac:dyDescent="0.35">
      <c r="A2738" s="19" t="str">
        <f>B2178&amp;C2729&amp;D2738</f>
        <v>DISTRIBUCION VOLUMEN X CRITERIO (kg ó litros)Boquerones Ing.&lt;2MIL</v>
      </c>
      <c r="B2738" s="19">
        <v>0</v>
      </c>
      <c r="C2738" s="19">
        <v>0</v>
      </c>
      <c r="D2738" s="19" t="s">
        <v>9</v>
      </c>
      <c r="E2738" s="20">
        <v>1.6571925392234901</v>
      </c>
      <c r="F2738" s="20" t="s">
        <v>282</v>
      </c>
      <c r="G2738" s="20">
        <v>3.1296732510219001</v>
      </c>
      <c r="H2738" s="20">
        <v>10.6621873091384</v>
      </c>
      <c r="I2738" s="20">
        <v>7.4850124877716002</v>
      </c>
      <c r="J2738" s="20">
        <v>3.7411403457642001</v>
      </c>
      <c r="K2738" s="20">
        <v>1.6610778784556</v>
      </c>
      <c r="L2738" s="20">
        <v>1.4353141436049599</v>
      </c>
      <c r="M2738" s="51">
        <v>0.66927665742237696</v>
      </c>
    </row>
    <row r="2739" spans="1:13" x14ac:dyDescent="0.35">
      <c r="A2739" s="19" t="str">
        <f>B2178&amp;C2729&amp;D2739</f>
        <v>DISTRIBUCION VOLUMEN X CRITERIO (kg ó litros)Boquerones Ing.2-5MIL</v>
      </c>
      <c r="B2739" s="19">
        <v>0</v>
      </c>
      <c r="C2739" s="19">
        <v>0</v>
      </c>
      <c r="D2739" s="19" t="s">
        <v>10</v>
      </c>
      <c r="E2739" s="20">
        <v>1.4089272811679301</v>
      </c>
      <c r="F2739" s="20" t="s">
        <v>282</v>
      </c>
      <c r="G2739" s="20">
        <v>3.5067878876252498</v>
      </c>
      <c r="H2739" s="20">
        <v>1.0718668222754599</v>
      </c>
      <c r="I2739" s="20">
        <v>0.89124322745366003</v>
      </c>
      <c r="J2739" s="20">
        <v>0.27576396301561101</v>
      </c>
      <c r="K2739" s="20" t="s">
        <v>282</v>
      </c>
      <c r="L2739" s="20">
        <v>4.3031145166352998</v>
      </c>
      <c r="M2739" s="51">
        <v>5.4403940510425901</v>
      </c>
    </row>
    <row r="2740" spans="1:13" x14ac:dyDescent="0.35">
      <c r="A2740" s="19" t="str">
        <f>B2178&amp;C2729&amp;D2740</f>
        <v>DISTRIBUCION VOLUMEN X CRITERIO (kg ó litros)Boquerones Ing.5-10MIL</v>
      </c>
      <c r="B2740" s="19">
        <v>0</v>
      </c>
      <c r="C2740" s="19">
        <v>0</v>
      </c>
      <c r="D2740" s="19" t="s">
        <v>11</v>
      </c>
      <c r="E2740" s="20">
        <v>22.659142896054099</v>
      </c>
      <c r="F2740" s="20">
        <v>17.123481520996201</v>
      </c>
      <c r="G2740" s="20">
        <v>6.6135952029587202</v>
      </c>
      <c r="H2740" s="20">
        <v>2.74703638057643</v>
      </c>
      <c r="I2740" s="20">
        <v>2.6584147418441799</v>
      </c>
      <c r="J2740" s="20" t="s">
        <v>282</v>
      </c>
      <c r="K2740" s="20">
        <v>7.6253759682964901</v>
      </c>
      <c r="L2740" s="20">
        <v>3.0747183710718899</v>
      </c>
      <c r="M2740" s="51">
        <v>0.44973811992963098</v>
      </c>
    </row>
    <row r="2741" spans="1:13" x14ac:dyDescent="0.35">
      <c r="A2741" s="19" t="str">
        <f>B2178&amp;C2729&amp;D2741</f>
        <v>DISTRIBUCION VOLUMEN X CRITERIO (kg ó litros)Boquerones Ing.10-30MIL</v>
      </c>
      <c r="B2741" s="19">
        <v>0</v>
      </c>
      <c r="C2741" s="19">
        <v>0</v>
      </c>
      <c r="D2741" s="19" t="s">
        <v>12</v>
      </c>
      <c r="E2741" s="20">
        <v>10.2025097807742</v>
      </c>
      <c r="F2741" s="20">
        <v>6.1283363048488599</v>
      </c>
      <c r="G2741" s="20">
        <v>15.2870802904207</v>
      </c>
      <c r="H2741" s="20">
        <v>12.681985442111401</v>
      </c>
      <c r="I2741" s="20">
        <v>20.409252483498602</v>
      </c>
      <c r="J2741" s="20">
        <v>8.5906310907683903</v>
      </c>
      <c r="K2741" s="20">
        <v>18.625501997964399</v>
      </c>
      <c r="L2741" s="20">
        <v>10.805686549629399</v>
      </c>
      <c r="M2741" s="51">
        <v>15.858754705292601</v>
      </c>
    </row>
    <row r="2742" spans="1:13" x14ac:dyDescent="0.35">
      <c r="A2742" s="19" t="str">
        <f>B2178&amp;C2729&amp;D2742</f>
        <v>DISTRIBUCION VOLUMEN X CRITERIO (kg ó litros)Boquerones Ing.30-100MIL</v>
      </c>
      <c r="B2742" s="19">
        <v>0</v>
      </c>
      <c r="C2742" s="19">
        <v>0</v>
      </c>
      <c r="D2742" s="19" t="s">
        <v>13</v>
      </c>
      <c r="E2742" s="20">
        <v>12.203759246311201</v>
      </c>
      <c r="F2742" s="20">
        <v>6.10891540506592</v>
      </c>
      <c r="G2742" s="20">
        <v>6.8926951245538097</v>
      </c>
      <c r="H2742" s="20">
        <v>22.575642573094999</v>
      </c>
      <c r="I2742" s="20">
        <v>12.770308696658001</v>
      </c>
      <c r="J2742" s="20">
        <v>13.1855037003484</v>
      </c>
      <c r="K2742" s="20">
        <v>9.8350637207612195</v>
      </c>
      <c r="L2742" s="20">
        <v>12.088276933117999</v>
      </c>
      <c r="M2742" s="51">
        <v>13.5540263303971</v>
      </c>
    </row>
    <row r="2743" spans="1:13" x14ac:dyDescent="0.35">
      <c r="A2743" s="19" t="str">
        <f>B2178&amp;C2729&amp;D2743</f>
        <v>DISTRIBUCION VOLUMEN X CRITERIO (kg ó litros)Boquerones Ing.100-200MIL</v>
      </c>
      <c r="B2743" s="19">
        <v>0</v>
      </c>
      <c r="C2743" s="19">
        <v>0</v>
      </c>
      <c r="D2743" s="19" t="s">
        <v>14</v>
      </c>
      <c r="E2743" s="20">
        <v>13.5699218904543</v>
      </c>
      <c r="F2743" s="20">
        <v>3.2918893813557801</v>
      </c>
      <c r="G2743" s="20">
        <v>11.191864585128499</v>
      </c>
      <c r="H2743" s="20">
        <v>9.4871121226130501</v>
      </c>
      <c r="I2743" s="20">
        <v>10.3727857987134</v>
      </c>
      <c r="J2743" s="20">
        <v>9.2198180228556108</v>
      </c>
      <c r="K2743" s="20">
        <v>18.411254864590301</v>
      </c>
      <c r="L2743" s="20">
        <v>15.392847617302399</v>
      </c>
      <c r="M2743" s="51">
        <v>19.576957687698702</v>
      </c>
    </row>
    <row r="2744" spans="1:13" x14ac:dyDescent="0.35">
      <c r="A2744" s="19" t="str">
        <f>B2178&amp;C2729&amp;D2744</f>
        <v>DISTRIBUCION VOLUMEN X CRITERIO (kg ó litros)Boquerones Ing.200-500MIL</v>
      </c>
      <c r="B2744" s="19">
        <v>0</v>
      </c>
      <c r="C2744" s="19">
        <v>0</v>
      </c>
      <c r="D2744" s="19" t="s">
        <v>15</v>
      </c>
      <c r="E2744" s="20">
        <v>7.5894088777112803</v>
      </c>
      <c r="F2744" s="20">
        <v>9.4560968628819602</v>
      </c>
      <c r="G2744" s="20" t="s">
        <v>282</v>
      </c>
      <c r="H2744" s="20">
        <v>2.7914473419423902</v>
      </c>
      <c r="I2744" s="20">
        <v>26.464575790033599</v>
      </c>
      <c r="J2744" s="20">
        <v>8.1318057335288003</v>
      </c>
      <c r="K2744" s="20">
        <v>3.7163531848148099</v>
      </c>
      <c r="L2744" s="20">
        <v>16.307330962277899</v>
      </c>
      <c r="M2744" s="51">
        <v>12.8021640741082</v>
      </c>
    </row>
    <row r="2745" spans="1:13" x14ac:dyDescent="0.35">
      <c r="A2745" s="19" t="str">
        <f>B2178&amp;C2729&amp;D2745</f>
        <v>DISTRIBUCION VOLUMEN X CRITERIO (kg ó litros)Boquerones Ing.&gt;500MIL</v>
      </c>
      <c r="B2745" s="19">
        <v>0</v>
      </c>
      <c r="C2745" s="19">
        <v>0</v>
      </c>
      <c r="D2745" s="19" t="s">
        <v>16</v>
      </c>
      <c r="E2745" s="20">
        <v>30.709151620466798</v>
      </c>
      <c r="F2745" s="20">
        <v>57.891270597704299</v>
      </c>
      <c r="G2745" s="20">
        <v>53.378294403890798</v>
      </c>
      <c r="H2745" s="20">
        <v>37.982732438105103</v>
      </c>
      <c r="I2745" s="20">
        <v>18.948414559993399</v>
      </c>
      <c r="J2745" s="20">
        <v>56.855341973509297</v>
      </c>
      <c r="K2745" s="20">
        <v>40.125370352010897</v>
      </c>
      <c r="L2745" s="20">
        <v>36.592710020175303</v>
      </c>
      <c r="M2745" s="51">
        <v>31.6486759577035</v>
      </c>
    </row>
    <row r="2746" spans="1:13" x14ac:dyDescent="0.35">
      <c r="A2746" s="19" t="str">
        <f>B2178&amp;C2729&amp;D2746</f>
        <v>DISTRIBUCION VOLUMEN X CRITERIO (kg ó litros)Boquerones Ing.DE 15 A 19 AÑOS</v>
      </c>
      <c r="B2746" s="19">
        <v>0</v>
      </c>
      <c r="C2746" s="19">
        <v>0</v>
      </c>
      <c r="D2746" s="19" t="s">
        <v>39</v>
      </c>
      <c r="E2746" s="20" t="s">
        <v>282</v>
      </c>
      <c r="F2746" s="20" t="s">
        <v>282</v>
      </c>
      <c r="G2746" s="20" t="s">
        <v>282</v>
      </c>
      <c r="H2746" s="20">
        <v>1.8999725605742099</v>
      </c>
      <c r="I2746" s="20">
        <v>9.9243529939286201</v>
      </c>
      <c r="J2746" s="20" t="s">
        <v>282</v>
      </c>
      <c r="K2746" s="20" t="s">
        <v>282</v>
      </c>
      <c r="L2746" s="20" t="s">
        <v>282</v>
      </c>
      <c r="M2746" s="51" t="s">
        <v>282</v>
      </c>
    </row>
    <row r="2747" spans="1:13" x14ac:dyDescent="0.35">
      <c r="A2747" s="19" t="str">
        <f>B2178&amp;C2729&amp;D2747</f>
        <v>DISTRIBUCION VOLUMEN X CRITERIO (kg ó litros)Boquerones Ing.DE 20 A 24 AÑOS</v>
      </c>
      <c r="B2747" s="19">
        <v>0</v>
      </c>
      <c r="C2747" s="19">
        <v>0</v>
      </c>
      <c r="D2747" s="19" t="s">
        <v>40</v>
      </c>
      <c r="E2747" s="20" t="s">
        <v>282</v>
      </c>
      <c r="F2747" s="20" t="s">
        <v>282</v>
      </c>
      <c r="G2747" s="20" t="s">
        <v>282</v>
      </c>
      <c r="H2747" s="20">
        <v>0.99608265262982698</v>
      </c>
      <c r="I2747" s="20" t="s">
        <v>282</v>
      </c>
      <c r="J2747" s="20" t="s">
        <v>282</v>
      </c>
      <c r="K2747" s="20" t="s">
        <v>282</v>
      </c>
      <c r="L2747" s="20" t="s">
        <v>282</v>
      </c>
      <c r="M2747" s="51">
        <v>1.10245906186202</v>
      </c>
    </row>
    <row r="2748" spans="1:13" x14ac:dyDescent="0.35">
      <c r="A2748" s="19" t="str">
        <f>B2178&amp;C2729&amp;D2748</f>
        <v>DISTRIBUCION VOLUMEN X CRITERIO (kg ó litros)Boquerones Ing.DE 25 A 34 AÑOS</v>
      </c>
      <c r="B2748" s="19">
        <v>0</v>
      </c>
      <c r="C2748" s="19">
        <v>0</v>
      </c>
      <c r="D2748" s="19" t="s">
        <v>41</v>
      </c>
      <c r="E2748" s="20">
        <v>2.4324424915651002</v>
      </c>
      <c r="F2748" s="20">
        <v>6.2074717929609502</v>
      </c>
      <c r="G2748" s="20">
        <v>5.1354485738770403</v>
      </c>
      <c r="H2748" s="20">
        <v>3.1771209472702702</v>
      </c>
      <c r="I2748" s="20">
        <v>3.3911180431063199</v>
      </c>
      <c r="J2748" s="20">
        <v>0.81270726304310104</v>
      </c>
      <c r="K2748" s="20">
        <v>0.274822539946871</v>
      </c>
      <c r="L2748" s="20">
        <v>1.31065821944085</v>
      </c>
      <c r="M2748" s="51">
        <v>1.39604322563217</v>
      </c>
    </row>
    <row r="2749" spans="1:13" x14ac:dyDescent="0.35">
      <c r="A2749" s="19" t="str">
        <f>B2178&amp;C2729&amp;D2749</f>
        <v>DISTRIBUCION VOLUMEN X CRITERIO (kg ó litros)Boquerones Ing.DE 35 A 49 AÑOS</v>
      </c>
      <c r="B2749" s="19">
        <v>0</v>
      </c>
      <c r="C2749" s="19">
        <v>0</v>
      </c>
      <c r="D2749" s="19" t="s">
        <v>42</v>
      </c>
      <c r="E2749" s="20">
        <v>16.640996630871001</v>
      </c>
      <c r="F2749" s="20">
        <v>2.9009998760747102</v>
      </c>
      <c r="G2749" s="20">
        <v>9.9725699029360904</v>
      </c>
      <c r="H2749" s="20">
        <v>7.2882306980043197</v>
      </c>
      <c r="I2749" s="20">
        <v>11.280192207547699</v>
      </c>
      <c r="J2749" s="20">
        <v>3.6114636752239502</v>
      </c>
      <c r="K2749" s="20">
        <v>18.2380585901746</v>
      </c>
      <c r="L2749" s="20">
        <v>7.2213824250885104</v>
      </c>
      <c r="M2749" s="51">
        <v>16.345705697540001</v>
      </c>
    </row>
    <row r="2750" spans="1:13" x14ac:dyDescent="0.35">
      <c r="A2750" s="19" t="str">
        <f>B2178&amp;C2729&amp;D2750</f>
        <v>DISTRIBUCION VOLUMEN X CRITERIO (kg ó litros)Boquerones Ing.DE 50 A 59 AÑOS</v>
      </c>
      <c r="B2750" s="19">
        <v>0</v>
      </c>
      <c r="C2750" s="19">
        <v>0</v>
      </c>
      <c r="D2750" s="19" t="s">
        <v>43</v>
      </c>
      <c r="E2750" s="20">
        <v>23.4312857507324</v>
      </c>
      <c r="F2750" s="20">
        <v>41.262933685896698</v>
      </c>
      <c r="G2750" s="20">
        <v>14.0882172011245</v>
      </c>
      <c r="H2750" s="20">
        <v>18.547807445713399</v>
      </c>
      <c r="I2750" s="20">
        <v>23.011098244812398</v>
      </c>
      <c r="J2750" s="20">
        <v>18.5290657078545</v>
      </c>
      <c r="K2750" s="20">
        <v>9.3427638508557909</v>
      </c>
      <c r="L2750" s="20">
        <v>24.705909516532699</v>
      </c>
      <c r="M2750" s="51">
        <v>34.034372617220598</v>
      </c>
    </row>
    <row r="2751" spans="1:13" x14ac:dyDescent="0.35">
      <c r="A2751" s="19" t="str">
        <f>B2178&amp;C2729&amp;D2751</f>
        <v>DISTRIBUCION VOLUMEN X CRITERIO (kg ó litros)Boquerones Ing.DE 60 A 75 AÑOS</v>
      </c>
      <c r="B2751" s="19">
        <v>0</v>
      </c>
      <c r="C2751" s="19">
        <v>0</v>
      </c>
      <c r="D2751" s="19" t="s">
        <v>44</v>
      </c>
      <c r="E2751" s="20">
        <v>57.495284617232102</v>
      </c>
      <c r="F2751" s="20">
        <v>49.628583971343197</v>
      </c>
      <c r="G2751" s="20">
        <v>70.803760130363401</v>
      </c>
      <c r="H2751" s="20">
        <v>68.090797456371106</v>
      </c>
      <c r="I2751" s="20">
        <v>52.393245312935001</v>
      </c>
      <c r="J2751" s="20">
        <v>77.046762942508394</v>
      </c>
      <c r="K2751" s="20">
        <v>72.144353913776996</v>
      </c>
      <c r="L2751" s="20">
        <v>66.762046097268794</v>
      </c>
      <c r="M2751" s="51">
        <v>47.121403263567899</v>
      </c>
    </row>
    <row r="2752" spans="1:13" x14ac:dyDescent="0.35">
      <c r="A2752" s="19" t="str">
        <f>B2178&amp;C2729&amp;D2752</f>
        <v>DISTRIBUCION VOLUMEN X CRITERIO (kg ó litros)Boquerones Ing.NIVEL ALTO</v>
      </c>
      <c r="B2752" s="19">
        <v>0</v>
      </c>
      <c r="C2752" s="19">
        <v>0</v>
      </c>
      <c r="D2752" s="19" t="s">
        <v>256</v>
      </c>
      <c r="E2752" s="20">
        <v>19.591870728988798</v>
      </c>
      <c r="F2752" s="20">
        <v>26.472136601653499</v>
      </c>
      <c r="G2752" s="20">
        <v>29.701385433270101</v>
      </c>
      <c r="H2752" s="20">
        <v>28.679595659719599</v>
      </c>
      <c r="I2752" s="20">
        <v>27.980298999613701</v>
      </c>
      <c r="J2752" s="20">
        <v>38.792081477410903</v>
      </c>
      <c r="K2752" s="20">
        <v>25.420213547531901</v>
      </c>
      <c r="L2752" s="20">
        <v>28.3501269218741</v>
      </c>
      <c r="M2752" s="51">
        <v>32.448116103656403</v>
      </c>
    </row>
    <row r="2753" spans="1:13" x14ac:dyDescent="0.35">
      <c r="A2753" s="19" t="str">
        <f>B2178&amp;C2729&amp;D2753</f>
        <v>DISTRIBUCION VOLUMEN X CRITERIO (kg ó litros)Boquerones Ing.NIVEL MEDIO ALTO</v>
      </c>
      <c r="B2753" s="19">
        <v>0</v>
      </c>
      <c r="C2753" s="19">
        <v>0</v>
      </c>
      <c r="D2753" s="19" t="s">
        <v>257</v>
      </c>
      <c r="E2753" s="20">
        <v>14.7501583689581</v>
      </c>
      <c r="F2753" s="20">
        <v>9.3716128035771007</v>
      </c>
      <c r="G2753" s="20">
        <v>15.788698784331601</v>
      </c>
      <c r="H2753" s="20">
        <v>10.383520190474099</v>
      </c>
      <c r="I2753" s="20">
        <v>11.421041337436</v>
      </c>
      <c r="J2753" s="20">
        <v>3.9409441852777798</v>
      </c>
      <c r="K2753" s="20">
        <v>16.135140793993202</v>
      </c>
      <c r="L2753" s="20">
        <v>17.8439743812697</v>
      </c>
      <c r="M2753" s="51">
        <v>22.053172837480201</v>
      </c>
    </row>
    <row r="2754" spans="1:13" x14ac:dyDescent="0.35">
      <c r="A2754" s="19" t="str">
        <f>B2178&amp;C2729&amp;D2754</f>
        <v>DISTRIBUCION VOLUMEN X CRITERIO (kg ó litros)Boquerones Ing.NIVEL MEDIO</v>
      </c>
      <c r="B2754" s="19">
        <v>0</v>
      </c>
      <c r="C2754" s="19">
        <v>0</v>
      </c>
      <c r="D2754" s="19" t="s">
        <v>258</v>
      </c>
      <c r="E2754" s="20">
        <v>28.248645031819901</v>
      </c>
      <c r="F2754" s="20">
        <v>53.4822881701797</v>
      </c>
      <c r="G2754" s="20">
        <v>27.772520600934801</v>
      </c>
      <c r="H2754" s="20">
        <v>22.639790330882398</v>
      </c>
      <c r="I2754" s="20">
        <v>34.326064919688903</v>
      </c>
      <c r="J2754" s="20">
        <v>18.122196020093401</v>
      </c>
      <c r="K2754" s="20">
        <v>26.133724322001001</v>
      </c>
      <c r="L2754" s="20">
        <v>32.0232371519892</v>
      </c>
      <c r="M2754" s="51">
        <v>13.4677727442805</v>
      </c>
    </row>
    <row r="2755" spans="1:13" x14ac:dyDescent="0.35">
      <c r="A2755" s="19" t="str">
        <f>B2178&amp;C2729&amp;D2755</f>
        <v>DISTRIBUCION VOLUMEN X CRITERIO (kg ó litros)Boquerones Ing.NIVEL MEDIO BAJO</v>
      </c>
      <c r="B2755" s="19">
        <v>0</v>
      </c>
      <c r="C2755" s="19">
        <v>0</v>
      </c>
      <c r="D2755" s="19" t="s">
        <v>259</v>
      </c>
      <c r="E2755" s="20">
        <v>14.5968502057487</v>
      </c>
      <c r="F2755" s="20">
        <v>9.4962082232187797</v>
      </c>
      <c r="G2755" s="20">
        <v>13.082957146949401</v>
      </c>
      <c r="H2755" s="20">
        <v>11.843198936612</v>
      </c>
      <c r="I2755" s="20">
        <v>15.0096339877067</v>
      </c>
      <c r="J2755" s="20">
        <v>13.635636257752701</v>
      </c>
      <c r="K2755" s="20">
        <v>15.5075353491474</v>
      </c>
      <c r="L2755" s="20">
        <v>7.2326558773952101</v>
      </c>
      <c r="M2755" s="51">
        <v>23.2513187123579</v>
      </c>
    </row>
    <row r="2756" spans="1:13" x14ac:dyDescent="0.35">
      <c r="A2756" s="19" t="str">
        <f>B2178&amp;C2729&amp;D2756</f>
        <v>DISTRIBUCION VOLUMEN X CRITERIO (kg ó litros)Boquerones Ing.HOMBRE</v>
      </c>
      <c r="B2756" s="19">
        <v>0</v>
      </c>
      <c r="C2756" s="19">
        <v>0</v>
      </c>
      <c r="D2756" s="19" t="s">
        <v>21</v>
      </c>
      <c r="E2756" s="20">
        <v>53.023553466796599</v>
      </c>
      <c r="F2756" s="20">
        <v>69.504736528975201</v>
      </c>
      <c r="G2756" s="20">
        <v>73.762692797943103</v>
      </c>
      <c r="H2756" s="20">
        <v>63.117892251808399</v>
      </c>
      <c r="I2756" s="20">
        <v>57.896622949812802</v>
      </c>
      <c r="J2756" s="20">
        <v>61.530033038675903</v>
      </c>
      <c r="K2756" s="20">
        <v>72.622495845329496</v>
      </c>
      <c r="L2756" s="20">
        <v>63.130752564969498</v>
      </c>
      <c r="M2756" s="51">
        <v>48.1138663202534</v>
      </c>
    </row>
    <row r="2757" spans="1:13" x14ac:dyDescent="0.35">
      <c r="A2757" s="19" t="str">
        <f>B2178&amp;C2729&amp;D2757</f>
        <v>DISTRIBUCION VOLUMEN X CRITERIO (kg ó litros)Boquerones Ing.MUJER</v>
      </c>
      <c r="B2757" s="19">
        <v>0</v>
      </c>
      <c r="C2757" s="19">
        <v>0</v>
      </c>
      <c r="D2757" s="19" t="s">
        <v>22</v>
      </c>
      <c r="E2757" s="20">
        <v>46.976454355672601</v>
      </c>
      <c r="F2757" s="20">
        <v>30.495252668982499</v>
      </c>
      <c r="G2757" s="20">
        <v>26.237308290809899</v>
      </c>
      <c r="H2757" s="20">
        <v>36.882118321908898</v>
      </c>
      <c r="I2757" s="20">
        <v>42.103390453963897</v>
      </c>
      <c r="J2757" s="20">
        <v>38.4699703894088</v>
      </c>
      <c r="K2757" s="20">
        <v>27.3774948760645</v>
      </c>
      <c r="L2757" s="20">
        <v>36.869251373629602</v>
      </c>
      <c r="M2757" s="51">
        <v>51.8861336797466</v>
      </c>
    </row>
    <row r="2758" spans="1:13" x14ac:dyDescent="0.35">
      <c r="A2758" s="19" t="str">
        <f>B2178&amp;C2758&amp;D2758</f>
        <v>DISTRIBUCION VOLUMEN X CRITERIO (kg ó litros)Sardinas Ing.T.ESPAÑA</v>
      </c>
      <c r="B2758" s="19">
        <v>0</v>
      </c>
      <c r="C2758" s="19" t="s">
        <v>139</v>
      </c>
      <c r="D2758" s="19" t="s">
        <v>36</v>
      </c>
      <c r="E2758" s="20">
        <v>100</v>
      </c>
      <c r="F2758" s="20">
        <v>100</v>
      </c>
      <c r="G2758" s="20">
        <v>100</v>
      </c>
      <c r="H2758" s="20">
        <v>100</v>
      </c>
      <c r="I2758" s="20">
        <v>100</v>
      </c>
      <c r="J2758" s="20">
        <v>100</v>
      </c>
      <c r="K2758" s="20">
        <v>100</v>
      </c>
      <c r="L2758" s="20">
        <v>100</v>
      </c>
      <c r="M2758" s="51">
        <v>100</v>
      </c>
    </row>
    <row r="2759" spans="1:13" x14ac:dyDescent="0.35">
      <c r="A2759" s="19" t="str">
        <f>B2178&amp;C2758&amp;D2759</f>
        <v>DISTRIBUCION VOLUMEN X CRITERIO (kg ó litros)Sardinas Ing.BCN AM</v>
      </c>
      <c r="B2759" s="19">
        <v>0</v>
      </c>
      <c r="C2759" s="19">
        <v>0</v>
      </c>
      <c r="D2759" s="19" t="s">
        <v>1</v>
      </c>
      <c r="E2759" s="20">
        <v>5.2564636845010302</v>
      </c>
      <c r="F2759" s="20">
        <v>11.8965087132233</v>
      </c>
      <c r="G2759" s="20">
        <v>2.4104818345236998</v>
      </c>
      <c r="H2759" s="20">
        <v>1.2020224929169501</v>
      </c>
      <c r="I2759" s="20">
        <v>1.9260687292157801</v>
      </c>
      <c r="J2759" s="20">
        <v>3.9143089991686999</v>
      </c>
      <c r="K2759" s="20">
        <v>3.5548122379892999</v>
      </c>
      <c r="L2759" s="20">
        <v>0.65757947024325902</v>
      </c>
      <c r="M2759" s="51">
        <v>1.6614276709465501</v>
      </c>
    </row>
    <row r="2760" spans="1:13" x14ac:dyDescent="0.35">
      <c r="A2760" s="19" t="str">
        <f>B2178&amp;C2758&amp;D2760</f>
        <v>DISTRIBUCION VOLUMEN X CRITERIO (kg ó litros)Sardinas Ing.REST.CAT ARAGON</v>
      </c>
      <c r="B2760" s="19">
        <v>0</v>
      </c>
      <c r="C2760" s="19">
        <v>0</v>
      </c>
      <c r="D2760" s="19" t="s">
        <v>2</v>
      </c>
      <c r="E2760" s="20">
        <v>2.0443552256946802</v>
      </c>
      <c r="F2760" s="20">
        <v>5.3115713181691504</v>
      </c>
      <c r="G2760" s="20">
        <v>5.8468963800890199</v>
      </c>
      <c r="H2760" s="20">
        <v>1.98191967909997</v>
      </c>
      <c r="I2760" s="20">
        <v>2.1403962992824401</v>
      </c>
      <c r="J2760" s="20">
        <v>24.992977017927199</v>
      </c>
      <c r="K2760" s="20">
        <v>6.3568626143959399</v>
      </c>
      <c r="L2760" s="20">
        <v>6.8822989010930904</v>
      </c>
      <c r="M2760" s="51">
        <v>9.3349296407060702</v>
      </c>
    </row>
    <row r="2761" spans="1:13" x14ac:dyDescent="0.35">
      <c r="A2761" s="19" t="str">
        <f>B2178&amp;C2758&amp;D2761</f>
        <v>DISTRIBUCION VOLUMEN X CRITERIO (kg ó litros)Sardinas Ing.LEVANTE</v>
      </c>
      <c r="B2761" s="19">
        <v>0</v>
      </c>
      <c r="C2761" s="19">
        <v>0</v>
      </c>
      <c r="D2761" s="19" t="s">
        <v>3</v>
      </c>
      <c r="E2761" s="20">
        <v>7.3904695795685003</v>
      </c>
      <c r="F2761" s="20">
        <v>17.1606483553477</v>
      </c>
      <c r="G2761" s="20">
        <v>19.978719655890298</v>
      </c>
      <c r="H2761" s="20">
        <v>37.7446522559122</v>
      </c>
      <c r="I2761" s="20">
        <v>8.9710522646431006</v>
      </c>
      <c r="J2761" s="20">
        <v>20.752124411040899</v>
      </c>
      <c r="K2761" s="20">
        <v>48.8791493516446</v>
      </c>
      <c r="L2761" s="20">
        <v>12.967320458751001</v>
      </c>
      <c r="M2761" s="51">
        <v>7.8325285898828296</v>
      </c>
    </row>
    <row r="2762" spans="1:13" x14ac:dyDescent="0.35">
      <c r="A2762" s="19" t="str">
        <f>B2178&amp;C2758&amp;D2762</f>
        <v>DISTRIBUCION VOLUMEN X CRITERIO (kg ó litros)Sardinas Ing.ANDALUCIA</v>
      </c>
      <c r="B2762" s="19">
        <v>0</v>
      </c>
      <c r="C2762" s="19">
        <v>0</v>
      </c>
      <c r="D2762" s="19" t="s">
        <v>4</v>
      </c>
      <c r="E2762" s="20">
        <v>51.738004811047198</v>
      </c>
      <c r="F2762" s="20">
        <v>24.035399986384999</v>
      </c>
      <c r="G2762" s="20">
        <v>24.545257035950801</v>
      </c>
      <c r="H2762" s="20">
        <v>17.2754860202297</v>
      </c>
      <c r="I2762" s="20">
        <v>54.909058086166198</v>
      </c>
      <c r="J2762" s="20">
        <v>7.53163060123366</v>
      </c>
      <c r="K2762" s="20">
        <v>7.0213747159137201</v>
      </c>
      <c r="L2762" s="20">
        <v>20.1574348361756</v>
      </c>
      <c r="M2762" s="51">
        <v>43.969940372710298</v>
      </c>
    </row>
    <row r="2763" spans="1:13" x14ac:dyDescent="0.35">
      <c r="A2763" s="19" t="str">
        <f>B2178&amp;C2758&amp;D2763</f>
        <v>DISTRIBUCION VOLUMEN X CRITERIO (kg ó litros)Sardinas Ing.MDD AM</v>
      </c>
      <c r="B2763" s="19">
        <v>0</v>
      </c>
      <c r="C2763" s="19">
        <v>0</v>
      </c>
      <c r="D2763" s="19" t="s">
        <v>5</v>
      </c>
      <c r="E2763" s="20">
        <v>12.738456401069101</v>
      </c>
      <c r="F2763" s="20">
        <v>2.37908608322204</v>
      </c>
      <c r="G2763" s="20">
        <v>4.6603274700688297</v>
      </c>
      <c r="H2763" s="20">
        <v>13.9213504024108</v>
      </c>
      <c r="I2763" s="20">
        <v>9.1734782737146006</v>
      </c>
      <c r="J2763" s="20">
        <v>3.0127350635141501</v>
      </c>
      <c r="K2763" s="20">
        <v>0.61119926561494797</v>
      </c>
      <c r="L2763" s="20">
        <v>23.083796349273701</v>
      </c>
      <c r="M2763" s="51">
        <v>13.5640012590586</v>
      </c>
    </row>
    <row r="2764" spans="1:13" x14ac:dyDescent="0.35">
      <c r="A2764" s="19" t="str">
        <f>B2178&amp;C2758&amp;D2764</f>
        <v>DISTRIBUCION VOLUMEN X CRITERIO (kg ó litros)Sardinas Ing.RTO CENTRO</v>
      </c>
      <c r="B2764" s="19">
        <v>0</v>
      </c>
      <c r="C2764" s="19">
        <v>0</v>
      </c>
      <c r="D2764" s="19" t="s">
        <v>6</v>
      </c>
      <c r="E2764" s="20">
        <v>5.9150178043337602</v>
      </c>
      <c r="F2764" s="20">
        <v>21.1223200492384</v>
      </c>
      <c r="G2764" s="20">
        <v>35.011531233938101</v>
      </c>
      <c r="H2764" s="20">
        <v>11.8216459049553</v>
      </c>
      <c r="I2764" s="20">
        <v>4.3022156729097798</v>
      </c>
      <c r="J2764" s="20">
        <v>5.4171230289429202</v>
      </c>
      <c r="K2764" s="20">
        <v>12.193345171631</v>
      </c>
      <c r="L2764" s="20">
        <v>10.588250968933</v>
      </c>
      <c r="M2764" s="51">
        <v>5.4235011039021304</v>
      </c>
    </row>
    <row r="2765" spans="1:13" x14ac:dyDescent="0.35">
      <c r="A2765" s="19" t="str">
        <f>B2178&amp;C2758&amp;D2765</f>
        <v>DISTRIBUCION VOLUMEN X CRITERIO (kg ó litros)Sardinas Ing.NORTE-CENTRO</v>
      </c>
      <c r="B2765" s="19">
        <v>0</v>
      </c>
      <c r="C2765" s="19">
        <v>0</v>
      </c>
      <c r="D2765" s="19" t="s">
        <v>7</v>
      </c>
      <c r="E2765" s="20">
        <v>4.07101776820324</v>
      </c>
      <c r="F2765" s="20">
        <v>6.8828006937117499</v>
      </c>
      <c r="G2765" s="20">
        <v>3.7329154408356202</v>
      </c>
      <c r="H2765" s="20">
        <v>1.47236643463703</v>
      </c>
      <c r="I2765" s="20">
        <v>5.9613268386694402</v>
      </c>
      <c r="J2765" s="20">
        <v>6.3075619293507099</v>
      </c>
      <c r="K2765" s="20">
        <v>0.56838036468045094</v>
      </c>
      <c r="L2765" s="20">
        <v>1.90488449948644</v>
      </c>
      <c r="M2765" s="51">
        <v>1.18713984211205</v>
      </c>
    </row>
    <row r="2766" spans="1:13" x14ac:dyDescent="0.35">
      <c r="A2766" s="19" t="str">
        <f>B2178&amp;C2758&amp;D2766</f>
        <v>DISTRIBUCION VOLUMEN X CRITERIO (kg ó litros)Sardinas Ing.NOROESTE</v>
      </c>
      <c r="B2766" s="19">
        <v>0</v>
      </c>
      <c r="C2766" s="19">
        <v>0</v>
      </c>
      <c r="D2766" s="19" t="s">
        <v>8</v>
      </c>
      <c r="E2766" s="20">
        <v>10.8462041134331</v>
      </c>
      <c r="F2766" s="20">
        <v>11.211676328294001</v>
      </c>
      <c r="G2766" s="20">
        <v>3.8138689296716799</v>
      </c>
      <c r="H2766" s="20">
        <v>14.5805518728954</v>
      </c>
      <c r="I2766" s="20">
        <v>12.616412988953201</v>
      </c>
      <c r="J2766" s="20">
        <v>28.071554186823501</v>
      </c>
      <c r="K2766" s="20">
        <v>20.814866997820101</v>
      </c>
      <c r="L2766" s="20">
        <v>23.7584280510093</v>
      </c>
      <c r="M2766" s="51">
        <v>17.026511175023199</v>
      </c>
    </row>
    <row r="2767" spans="1:13" x14ac:dyDescent="0.35">
      <c r="A2767" s="19" t="str">
        <f>B2178&amp;C2758&amp;D2767</f>
        <v>DISTRIBUCION VOLUMEN X CRITERIO (kg ó litros)Sardinas Ing.&lt;2MIL</v>
      </c>
      <c r="B2767" s="19">
        <v>0</v>
      </c>
      <c r="C2767" s="19">
        <v>0</v>
      </c>
      <c r="D2767" s="19" t="s">
        <v>9</v>
      </c>
      <c r="E2767" s="20" t="s">
        <v>282</v>
      </c>
      <c r="F2767" s="20">
        <v>2.1121240505899199</v>
      </c>
      <c r="G2767" s="20">
        <v>18.680152167874301</v>
      </c>
      <c r="H2767" s="20">
        <v>3.7460221317970701</v>
      </c>
      <c r="I2767" s="20">
        <v>4.7255537618762702</v>
      </c>
      <c r="J2767" s="20" t="s">
        <v>282</v>
      </c>
      <c r="K2767" s="20">
        <v>18.729716072442901</v>
      </c>
      <c r="L2767" s="20" t="s">
        <v>282</v>
      </c>
      <c r="M2767" s="51">
        <v>3.4999103788805699</v>
      </c>
    </row>
    <row r="2768" spans="1:13" x14ac:dyDescent="0.35">
      <c r="A2768" s="19" t="str">
        <f>B2178&amp;C2758&amp;D2768</f>
        <v>DISTRIBUCION VOLUMEN X CRITERIO (kg ó litros)Sardinas Ing.2-5MIL</v>
      </c>
      <c r="B2768" s="19">
        <v>0</v>
      </c>
      <c r="C2768" s="19">
        <v>0</v>
      </c>
      <c r="D2768" s="19" t="s">
        <v>10</v>
      </c>
      <c r="E2768" s="20">
        <v>4.5259602873651303</v>
      </c>
      <c r="F2768" s="20">
        <v>12.229942419681899</v>
      </c>
      <c r="G2768" s="20">
        <v>7.7812618164632097</v>
      </c>
      <c r="H2768" s="20">
        <v>7.5371316139525604</v>
      </c>
      <c r="I2768" s="20">
        <v>2.4667515957798201</v>
      </c>
      <c r="J2768" s="20">
        <v>8.2488017703850893</v>
      </c>
      <c r="K2768" s="20">
        <v>1.0023615597175299</v>
      </c>
      <c r="L2768" s="20">
        <v>8.9503323435365392</v>
      </c>
      <c r="M2768" s="51">
        <v>5.7355916703644301</v>
      </c>
    </row>
    <row r="2769" spans="1:13" x14ac:dyDescent="0.35">
      <c r="A2769" s="19" t="str">
        <f>B2178&amp;C2758&amp;D2769</f>
        <v>DISTRIBUCION VOLUMEN X CRITERIO (kg ó litros)Sardinas Ing.5-10MIL</v>
      </c>
      <c r="B2769" s="19">
        <v>0</v>
      </c>
      <c r="C2769" s="19">
        <v>0</v>
      </c>
      <c r="D2769" s="19" t="s">
        <v>11</v>
      </c>
      <c r="E2769" s="20">
        <v>4.2463466256795304</v>
      </c>
      <c r="F2769" s="20">
        <v>12.5788218521381</v>
      </c>
      <c r="G2769" s="20">
        <v>8.5289299323867898</v>
      </c>
      <c r="H2769" s="20">
        <v>4.3390610513488204</v>
      </c>
      <c r="I2769" s="20">
        <v>8.3057074911866895</v>
      </c>
      <c r="J2769" s="20">
        <v>0.55634212899994295</v>
      </c>
      <c r="K2769" s="20">
        <v>3.08154636843275</v>
      </c>
      <c r="L2769" s="20">
        <v>15.827725829350801</v>
      </c>
      <c r="M2769" s="51">
        <v>2.6982063460751902</v>
      </c>
    </row>
    <row r="2770" spans="1:13" x14ac:dyDescent="0.35">
      <c r="A2770" s="19" t="str">
        <f>B2178&amp;C2758&amp;D2770</f>
        <v>DISTRIBUCION VOLUMEN X CRITERIO (kg ó litros)Sardinas Ing.10-30MIL</v>
      </c>
      <c r="B2770" s="19">
        <v>0</v>
      </c>
      <c r="C2770" s="19">
        <v>0</v>
      </c>
      <c r="D2770" s="19" t="s">
        <v>12</v>
      </c>
      <c r="E2770" s="20">
        <v>24.274849259531202</v>
      </c>
      <c r="F2770" s="20">
        <v>15.1830480228545</v>
      </c>
      <c r="G2770" s="20">
        <v>26.950254170250499</v>
      </c>
      <c r="H2770" s="20">
        <v>13.639676595036599</v>
      </c>
      <c r="I2770" s="20">
        <v>36.334147218374703</v>
      </c>
      <c r="J2770" s="20">
        <v>22.654735021560398</v>
      </c>
      <c r="K2770" s="20">
        <v>5.6820763116996096</v>
      </c>
      <c r="L2770" s="20">
        <v>18.323951935672099</v>
      </c>
      <c r="M2770" s="51">
        <v>16.195626495347899</v>
      </c>
    </row>
    <row r="2771" spans="1:13" x14ac:dyDescent="0.35">
      <c r="A2771" s="19" t="str">
        <f>B2178&amp;C2758&amp;D2771</f>
        <v>DISTRIBUCION VOLUMEN X CRITERIO (kg ó litros)Sardinas Ing.30-100MIL</v>
      </c>
      <c r="B2771" s="19">
        <v>0</v>
      </c>
      <c r="C2771" s="19">
        <v>0</v>
      </c>
      <c r="D2771" s="19" t="s">
        <v>13</v>
      </c>
      <c r="E2771" s="20">
        <v>12.1770847698666</v>
      </c>
      <c r="F2771" s="20">
        <v>15.965248051174999</v>
      </c>
      <c r="G2771" s="20">
        <v>21.358088952968998</v>
      </c>
      <c r="H2771" s="20">
        <v>21.443497635873001</v>
      </c>
      <c r="I2771" s="20">
        <v>10.8073287506054</v>
      </c>
      <c r="J2771" s="20">
        <v>15.5858368161822</v>
      </c>
      <c r="K2771" s="20">
        <v>6.7236788386705202</v>
      </c>
      <c r="L2771" s="20">
        <v>3.9889664065277302</v>
      </c>
      <c r="M2771" s="51">
        <v>25.532547859956299</v>
      </c>
    </row>
    <row r="2772" spans="1:13" x14ac:dyDescent="0.35">
      <c r="A2772" s="19" t="str">
        <f>B2178&amp;C2758&amp;D2772</f>
        <v>DISTRIBUCION VOLUMEN X CRITERIO (kg ó litros)Sardinas Ing.100-200MIL</v>
      </c>
      <c r="B2772" s="19">
        <v>0</v>
      </c>
      <c r="C2772" s="19">
        <v>0</v>
      </c>
      <c r="D2772" s="19" t="s">
        <v>14</v>
      </c>
      <c r="E2772" s="20">
        <v>10.534256635858201</v>
      </c>
      <c r="F2772" s="20">
        <v>2.57677430269367</v>
      </c>
      <c r="G2772" s="20">
        <v>1.0507270287892101</v>
      </c>
      <c r="H2772" s="20">
        <v>3.0609492589242402</v>
      </c>
      <c r="I2772" s="20">
        <v>8.1598035527964701</v>
      </c>
      <c r="J2772" s="20">
        <v>2.2643598731419301</v>
      </c>
      <c r="K2772" s="20">
        <v>5.3351409061973998</v>
      </c>
      <c r="L2772" s="20">
        <v>0.47289507538356801</v>
      </c>
      <c r="M2772" s="51">
        <v>5.7135847525173897</v>
      </c>
    </row>
    <row r="2773" spans="1:13" x14ac:dyDescent="0.35">
      <c r="A2773" s="19" t="str">
        <f>B2178&amp;C2758&amp;D2773</f>
        <v>DISTRIBUCION VOLUMEN X CRITERIO (kg ó litros)Sardinas Ing.200-500MIL</v>
      </c>
      <c r="B2773" s="19">
        <v>0</v>
      </c>
      <c r="C2773" s="19">
        <v>0</v>
      </c>
      <c r="D2773" s="19" t="s">
        <v>15</v>
      </c>
      <c r="E2773" s="20">
        <v>3.6575973407442302</v>
      </c>
      <c r="F2773" s="20">
        <v>11.425750551338201</v>
      </c>
      <c r="G2773" s="20">
        <v>1.5034606144098399</v>
      </c>
      <c r="H2773" s="20">
        <v>7.0310949917199101</v>
      </c>
      <c r="I2773" s="20">
        <v>5.0930391713175203</v>
      </c>
      <c r="J2773" s="20">
        <v>26.2618174036045</v>
      </c>
      <c r="K2773" s="20">
        <v>21.569056829671499</v>
      </c>
      <c r="L2773" s="20">
        <v>24.566840573286701</v>
      </c>
      <c r="M2773" s="51">
        <v>11.2872957745476</v>
      </c>
    </row>
    <row r="2774" spans="1:13" x14ac:dyDescent="0.35">
      <c r="A2774" s="19" t="str">
        <f>B2178&amp;C2758&amp;D2774</f>
        <v>DISTRIBUCION VOLUMEN X CRITERIO (kg ó litros)Sardinas Ing.&gt;500MIL</v>
      </c>
      <c r="B2774" s="19">
        <v>0</v>
      </c>
      <c r="C2774" s="19">
        <v>0</v>
      </c>
      <c r="D2774" s="19" t="s">
        <v>16</v>
      </c>
      <c r="E2774" s="20">
        <v>40.583894449580903</v>
      </c>
      <c r="F2774" s="20">
        <v>27.928295578654701</v>
      </c>
      <c r="G2774" s="20">
        <v>14.147128547308199</v>
      </c>
      <c r="H2774" s="20">
        <v>39.202563987041103</v>
      </c>
      <c r="I2774" s="20">
        <v>24.1076687931644</v>
      </c>
      <c r="J2774" s="20">
        <v>24.428115053303401</v>
      </c>
      <c r="K2774" s="20">
        <v>37.876420418884301</v>
      </c>
      <c r="L2774" s="20">
        <v>27.869278841411798</v>
      </c>
      <c r="M2774" s="51">
        <v>29.337220669132599</v>
      </c>
    </row>
    <row r="2775" spans="1:13" x14ac:dyDescent="0.35">
      <c r="A2775" s="19" t="str">
        <f>B2178&amp;C2758&amp;D2775</f>
        <v>DISTRIBUCION VOLUMEN X CRITERIO (kg ó litros)Sardinas Ing.DE 15 A 19 AÑOS</v>
      </c>
      <c r="B2775" s="19">
        <v>0</v>
      </c>
      <c r="C2775" s="19">
        <v>0</v>
      </c>
      <c r="D2775" s="19" t="s">
        <v>39</v>
      </c>
      <c r="E2775" s="20" t="s">
        <v>282</v>
      </c>
      <c r="F2775" s="20" t="s">
        <v>282</v>
      </c>
      <c r="G2775" s="20" t="s">
        <v>282</v>
      </c>
      <c r="H2775" s="20" t="s">
        <v>282</v>
      </c>
      <c r="I2775" s="20" t="s">
        <v>282</v>
      </c>
      <c r="J2775" s="20" t="s">
        <v>282</v>
      </c>
      <c r="K2775" s="20" t="s">
        <v>282</v>
      </c>
      <c r="L2775" s="20">
        <v>1.18460754527443</v>
      </c>
      <c r="M2775" s="51">
        <v>2.17726984901187</v>
      </c>
    </row>
    <row r="2776" spans="1:13" x14ac:dyDescent="0.35">
      <c r="A2776" s="19" t="str">
        <f>B2178&amp;C2758&amp;D2776</f>
        <v>DISTRIBUCION VOLUMEN X CRITERIO (kg ó litros)Sardinas Ing.DE 20 A 24 AÑOS</v>
      </c>
      <c r="B2776" s="19">
        <v>0</v>
      </c>
      <c r="C2776" s="19">
        <v>0</v>
      </c>
      <c r="D2776" s="19" t="s">
        <v>40</v>
      </c>
      <c r="E2776" s="20">
        <v>0.57041879618862101</v>
      </c>
      <c r="F2776" s="20">
        <v>0.62691122399496102</v>
      </c>
      <c r="G2776" s="20">
        <v>0.23805779526837101</v>
      </c>
      <c r="H2776" s="20" t="s">
        <v>282</v>
      </c>
      <c r="I2776" s="20">
        <v>1.02741489416063</v>
      </c>
      <c r="J2776" s="20" t="s">
        <v>282</v>
      </c>
      <c r="K2776" s="20">
        <v>0.37142210196201197</v>
      </c>
      <c r="L2776" s="20" t="s">
        <v>282</v>
      </c>
      <c r="M2776" s="51" t="s">
        <v>282</v>
      </c>
    </row>
    <row r="2777" spans="1:13" x14ac:dyDescent="0.35">
      <c r="A2777" s="19" t="str">
        <f>B2178&amp;C2758&amp;D2777</f>
        <v>DISTRIBUCION VOLUMEN X CRITERIO (kg ó litros)Sardinas Ing.DE 25 A 34 AÑOS</v>
      </c>
      <c r="B2777" s="19">
        <v>0</v>
      </c>
      <c r="C2777" s="19">
        <v>0</v>
      </c>
      <c r="D2777" s="19" t="s">
        <v>41</v>
      </c>
      <c r="E2777" s="20">
        <v>2.0376417531125099</v>
      </c>
      <c r="F2777" s="20">
        <v>1.9173822211206999</v>
      </c>
      <c r="G2777" s="20">
        <v>4.6237592887929804</v>
      </c>
      <c r="H2777" s="20">
        <v>2.4289625329244999</v>
      </c>
      <c r="I2777" s="20">
        <v>3.4799546705395801</v>
      </c>
      <c r="J2777" s="20">
        <v>6.6497617322198197</v>
      </c>
      <c r="K2777" s="20">
        <v>1.5952822820046799</v>
      </c>
      <c r="L2777" s="20">
        <v>10.3242807670083</v>
      </c>
      <c r="M2777" s="51">
        <v>1.34791498485316</v>
      </c>
    </row>
    <row r="2778" spans="1:13" x14ac:dyDescent="0.35">
      <c r="A2778" s="19" t="str">
        <f>B2178&amp;C2758&amp;D2778</f>
        <v>DISTRIBUCION VOLUMEN X CRITERIO (kg ó litros)Sardinas Ing.DE 35 A 49 AÑOS</v>
      </c>
      <c r="B2778" s="19">
        <v>0</v>
      </c>
      <c r="C2778" s="19">
        <v>0</v>
      </c>
      <c r="D2778" s="19" t="s">
        <v>42</v>
      </c>
      <c r="E2778" s="20">
        <v>21.896495567119899</v>
      </c>
      <c r="F2778" s="20">
        <v>13.8989024019606</v>
      </c>
      <c r="G2778" s="20">
        <v>11.126973775639801</v>
      </c>
      <c r="H2778" s="20">
        <v>5.1746085944439297</v>
      </c>
      <c r="I2778" s="20">
        <v>8.0467406104913994</v>
      </c>
      <c r="J2778" s="20">
        <v>11.095740922295001</v>
      </c>
      <c r="K2778" s="20">
        <v>1.3324790229277801</v>
      </c>
      <c r="L2778" s="20">
        <v>9.2287708431661599</v>
      </c>
      <c r="M2778" s="51">
        <v>17.373026084792201</v>
      </c>
    </row>
    <row r="2779" spans="1:13" x14ac:dyDescent="0.35">
      <c r="A2779" s="19" t="str">
        <f>B2178&amp;C2758&amp;D2779</f>
        <v>DISTRIBUCION VOLUMEN X CRITERIO (kg ó litros)Sardinas Ing.DE 50 A 59 AÑOS</v>
      </c>
      <c r="B2779" s="19">
        <v>0</v>
      </c>
      <c r="C2779" s="19">
        <v>0</v>
      </c>
      <c r="D2779" s="19" t="s">
        <v>43</v>
      </c>
      <c r="E2779" s="20">
        <v>15.358533806179301</v>
      </c>
      <c r="F2779" s="20">
        <v>20.966527769577802</v>
      </c>
      <c r="G2779" s="20">
        <v>28.837822888475301</v>
      </c>
      <c r="H2779" s="20">
        <v>22.207869276697501</v>
      </c>
      <c r="I2779" s="20">
        <v>16.0256503657398</v>
      </c>
      <c r="J2779" s="20">
        <v>14.626770438145099</v>
      </c>
      <c r="K2779" s="20">
        <v>10.1567119310515</v>
      </c>
      <c r="L2779" s="20">
        <v>17.482396975668099</v>
      </c>
      <c r="M2779" s="51">
        <v>23.933008352870502</v>
      </c>
    </row>
    <row r="2780" spans="1:13" x14ac:dyDescent="0.35">
      <c r="A2780" s="19" t="str">
        <f>B2178&amp;C2758&amp;D2780</f>
        <v>DISTRIBUCION VOLUMEN X CRITERIO (kg ó litros)Sardinas Ing.DE 60 A 75 AÑOS</v>
      </c>
      <c r="B2780" s="19">
        <v>0</v>
      </c>
      <c r="C2780" s="19">
        <v>0</v>
      </c>
      <c r="D2780" s="19" t="s">
        <v>44</v>
      </c>
      <c r="E2780" s="20">
        <v>60.136912422838499</v>
      </c>
      <c r="F2780" s="20">
        <v>62.590293363176301</v>
      </c>
      <c r="G2780" s="20">
        <v>55.173389603416602</v>
      </c>
      <c r="H2780" s="20">
        <v>70.188561114993306</v>
      </c>
      <c r="I2780" s="20">
        <v>71.420260288255406</v>
      </c>
      <c r="J2780" s="20">
        <v>67.627726907340204</v>
      </c>
      <c r="K2780" s="20">
        <v>86.544106458243107</v>
      </c>
      <c r="L2780" s="20">
        <v>61.779938359549199</v>
      </c>
      <c r="M2780" s="51">
        <v>55.168761237820299</v>
      </c>
    </row>
    <row r="2781" spans="1:13" x14ac:dyDescent="0.35">
      <c r="A2781" s="19" t="str">
        <f>B2178&amp;C2758&amp;D2781</f>
        <v>DISTRIBUCION VOLUMEN X CRITERIO (kg ó litros)Sardinas Ing.NIVEL ALTO</v>
      </c>
      <c r="B2781" s="19">
        <v>0</v>
      </c>
      <c r="C2781" s="19">
        <v>0</v>
      </c>
      <c r="D2781" s="19" t="s">
        <v>256</v>
      </c>
      <c r="E2781" s="20">
        <v>13.6324134489972</v>
      </c>
      <c r="F2781" s="20">
        <v>24.979934202378701</v>
      </c>
      <c r="G2781" s="20">
        <v>8.16036474013627</v>
      </c>
      <c r="H2781" s="20">
        <v>42.066404006544502</v>
      </c>
      <c r="I2781" s="20">
        <v>18.7872892598429</v>
      </c>
      <c r="J2781" s="20">
        <v>14.827008535954301</v>
      </c>
      <c r="K2781" s="20">
        <v>7.0611298422732798</v>
      </c>
      <c r="L2781" s="20">
        <v>9.3855999337081002</v>
      </c>
      <c r="M2781" s="51">
        <v>32.007313765082401</v>
      </c>
    </row>
    <row r="2782" spans="1:13" x14ac:dyDescent="0.35">
      <c r="A2782" s="19" t="str">
        <f>B2178&amp;C2758&amp;D2782</f>
        <v>DISTRIBUCION VOLUMEN X CRITERIO (kg ó litros)Sardinas Ing.NIVEL MEDIO ALTO</v>
      </c>
      <c r="B2782" s="19">
        <v>0</v>
      </c>
      <c r="C2782" s="19">
        <v>0</v>
      </c>
      <c r="D2782" s="19" t="s">
        <v>257</v>
      </c>
      <c r="E2782" s="20">
        <v>11.032716984462301</v>
      </c>
      <c r="F2782" s="20">
        <v>29.8278634653404</v>
      </c>
      <c r="G2782" s="20">
        <v>20.157203087569201</v>
      </c>
      <c r="H2782" s="20">
        <v>6.4082829660224903</v>
      </c>
      <c r="I2782" s="20">
        <v>10.9705276513266</v>
      </c>
      <c r="J2782" s="20">
        <v>8.8345702732613596</v>
      </c>
      <c r="K2782" s="20">
        <v>4.1384688908964602</v>
      </c>
      <c r="L2782" s="20">
        <v>9.9921475830229198</v>
      </c>
      <c r="M2782" s="51">
        <v>10.9469027791091</v>
      </c>
    </row>
    <row r="2783" spans="1:13" x14ac:dyDescent="0.35">
      <c r="A2783" s="19" t="str">
        <f>B2178&amp;C2758&amp;D2783</f>
        <v>DISTRIBUCION VOLUMEN X CRITERIO (kg ó litros)Sardinas Ing.NIVEL MEDIO</v>
      </c>
      <c r="B2783" s="19">
        <v>0</v>
      </c>
      <c r="C2783" s="19">
        <v>0</v>
      </c>
      <c r="D2783" s="19" t="s">
        <v>258</v>
      </c>
      <c r="E2783" s="20">
        <v>33.631695721647503</v>
      </c>
      <c r="F2783" s="20">
        <v>18.499556265627501</v>
      </c>
      <c r="G2783" s="20">
        <v>12.7622854527778</v>
      </c>
      <c r="H2783" s="20">
        <v>18.771105511740899</v>
      </c>
      <c r="I2783" s="20">
        <v>36.101418499190203</v>
      </c>
      <c r="J2783" s="20">
        <v>42.457591313708001</v>
      </c>
      <c r="K2783" s="20">
        <v>22.5765093129523</v>
      </c>
      <c r="L2783" s="20">
        <v>39.445826720375898</v>
      </c>
      <c r="M2783" s="51">
        <v>25.322359499793698</v>
      </c>
    </row>
    <row r="2784" spans="1:13" x14ac:dyDescent="0.35">
      <c r="A2784" s="19" t="str">
        <f>B2178&amp;C2758&amp;D2784</f>
        <v>DISTRIBUCION VOLUMEN X CRITERIO (kg ó litros)Sardinas Ing.NIVEL MEDIO BAJO</v>
      </c>
      <c r="B2784" s="19">
        <v>0</v>
      </c>
      <c r="C2784" s="19">
        <v>0</v>
      </c>
      <c r="D2784" s="19" t="s">
        <v>259</v>
      </c>
      <c r="E2784" s="20">
        <v>24.293870364661799</v>
      </c>
      <c r="F2784" s="20">
        <v>13.350463230021701</v>
      </c>
      <c r="G2784" s="20">
        <v>31.436995370574301</v>
      </c>
      <c r="H2784" s="20">
        <v>9.3812130313699509</v>
      </c>
      <c r="I2784" s="20">
        <v>18.062423506641402</v>
      </c>
      <c r="J2784" s="20">
        <v>9.4003734085747599</v>
      </c>
      <c r="K2784" s="20">
        <v>41.6073834169691</v>
      </c>
      <c r="L2784" s="20">
        <v>6.9565547425821403</v>
      </c>
      <c r="M2784" s="51">
        <v>11.5922234653312</v>
      </c>
    </row>
    <row r="2785" spans="1:13" x14ac:dyDescent="0.35">
      <c r="A2785" s="19" t="str">
        <f>B2178&amp;C2758&amp;D2785</f>
        <v>DISTRIBUCION VOLUMEN X CRITERIO (kg ó litros)Sardinas Ing.HOMBRE</v>
      </c>
      <c r="B2785" s="19">
        <v>0</v>
      </c>
      <c r="C2785" s="19">
        <v>0</v>
      </c>
      <c r="D2785" s="19" t="s">
        <v>21</v>
      </c>
      <c r="E2785" s="20">
        <v>58.034994668556102</v>
      </c>
      <c r="F2785" s="20">
        <v>59.000219803124303</v>
      </c>
      <c r="G2785" s="20">
        <v>62.821782361255103</v>
      </c>
      <c r="H2785" s="20">
        <v>83.688184337118898</v>
      </c>
      <c r="I2785" s="20">
        <v>40.098012752545301</v>
      </c>
      <c r="J2785" s="20">
        <v>59.275881960353097</v>
      </c>
      <c r="K2785" s="20">
        <v>86.080665218722302</v>
      </c>
      <c r="L2785" s="20">
        <v>76.539305906576502</v>
      </c>
      <c r="M2785" s="51">
        <v>57.608177319968497</v>
      </c>
    </row>
    <row r="2786" spans="1:13" x14ac:dyDescent="0.35">
      <c r="A2786" s="19" t="str">
        <f>B2178&amp;C2758&amp;D2786</f>
        <v>DISTRIBUCION VOLUMEN X CRITERIO (kg ó litros)Sardinas Ing.MUJER</v>
      </c>
      <c r="B2786" s="19">
        <v>0</v>
      </c>
      <c r="C2786" s="19">
        <v>0</v>
      </c>
      <c r="D2786" s="19" t="s">
        <v>22</v>
      </c>
      <c r="E2786" s="20">
        <v>41.964994180997003</v>
      </c>
      <c r="F2786" s="20">
        <v>40.999807769627601</v>
      </c>
      <c r="G2786" s="20">
        <v>37.178213600681097</v>
      </c>
      <c r="H2786" s="20">
        <v>16.311812624762599</v>
      </c>
      <c r="I2786" s="20">
        <v>59.901985254484302</v>
      </c>
      <c r="J2786" s="20">
        <v>40.724118936000004</v>
      </c>
      <c r="K2786" s="20">
        <v>13.919342265398599</v>
      </c>
      <c r="L2786" s="20">
        <v>23.460694655600399</v>
      </c>
      <c r="M2786" s="51">
        <v>42.391807778494503</v>
      </c>
    </row>
    <row r="2787" spans="1:13" x14ac:dyDescent="0.35">
      <c r="A2787" s="19" t="str">
        <f>B2178&amp;C2787&amp;D2787</f>
        <v>DISTRIBUCION VOLUMEN X CRITERIO (kg ó litros)Rape Ing.T.ESPAÑA</v>
      </c>
      <c r="B2787" s="19">
        <v>0</v>
      </c>
      <c r="C2787" s="19" t="s">
        <v>140</v>
      </c>
      <c r="D2787" s="19" t="s">
        <v>36</v>
      </c>
      <c r="E2787" s="20">
        <v>100</v>
      </c>
      <c r="F2787" s="20">
        <v>100</v>
      </c>
      <c r="G2787" s="20">
        <v>100</v>
      </c>
      <c r="H2787" s="20">
        <v>100</v>
      </c>
      <c r="I2787" s="20">
        <v>100</v>
      </c>
      <c r="J2787" s="20">
        <v>100</v>
      </c>
      <c r="K2787" s="20">
        <v>100</v>
      </c>
      <c r="L2787" s="20">
        <v>100</v>
      </c>
      <c r="M2787" s="51">
        <v>100</v>
      </c>
    </row>
    <row r="2788" spans="1:13" x14ac:dyDescent="0.35">
      <c r="A2788" s="19" t="str">
        <f>B2178&amp;C2787&amp;D2788</f>
        <v>DISTRIBUCION VOLUMEN X CRITERIO (kg ó litros)Rape Ing.BCN AM</v>
      </c>
      <c r="B2788" s="19">
        <v>0</v>
      </c>
      <c r="C2788" s="19">
        <v>0</v>
      </c>
      <c r="D2788" s="19" t="s">
        <v>1</v>
      </c>
      <c r="E2788" s="20">
        <v>6.4984193866220004</v>
      </c>
      <c r="F2788" s="20" t="s">
        <v>282</v>
      </c>
      <c r="G2788" s="20">
        <v>13.5406972113616</v>
      </c>
      <c r="H2788" s="20">
        <v>2.28697526327776</v>
      </c>
      <c r="I2788" s="20">
        <v>7.3821822935913399</v>
      </c>
      <c r="J2788" s="20">
        <v>9.1360446762786207</v>
      </c>
      <c r="K2788" s="20">
        <v>7.1144363451194002</v>
      </c>
      <c r="L2788" s="20">
        <v>3.2027232837038802</v>
      </c>
      <c r="M2788" s="51">
        <v>15.8811769724537</v>
      </c>
    </row>
    <row r="2789" spans="1:13" x14ac:dyDescent="0.35">
      <c r="A2789" s="19" t="str">
        <f>B2178&amp;C2787&amp;D2789</f>
        <v>DISTRIBUCION VOLUMEN X CRITERIO (kg ó litros)Rape Ing.REST.CAT ARAGON</v>
      </c>
      <c r="B2789" s="19">
        <v>0</v>
      </c>
      <c r="C2789" s="19">
        <v>0</v>
      </c>
      <c r="D2789" s="19" t="s">
        <v>2</v>
      </c>
      <c r="E2789" s="20">
        <v>11.636237157201499</v>
      </c>
      <c r="F2789" s="20">
        <v>5.4463239700551096</v>
      </c>
      <c r="G2789" s="20">
        <v>14.1571822874409</v>
      </c>
      <c r="H2789" s="20">
        <v>10.9282308212149</v>
      </c>
      <c r="I2789" s="20">
        <v>41.5155240202728</v>
      </c>
      <c r="J2789" s="20">
        <v>23.921760534102098</v>
      </c>
      <c r="K2789" s="20">
        <v>44.612794841386702</v>
      </c>
      <c r="L2789" s="20">
        <v>4.2779975221601596</v>
      </c>
      <c r="M2789" s="51">
        <v>59.050077113555098</v>
      </c>
    </row>
    <row r="2790" spans="1:13" x14ac:dyDescent="0.35">
      <c r="A2790" s="19" t="str">
        <f>B2178&amp;C2787&amp;D2790</f>
        <v>DISTRIBUCION VOLUMEN X CRITERIO (kg ó litros)Rape Ing.LEVANTE</v>
      </c>
      <c r="B2790" s="19">
        <v>0</v>
      </c>
      <c r="C2790" s="19">
        <v>0</v>
      </c>
      <c r="D2790" s="19" t="s">
        <v>3</v>
      </c>
      <c r="E2790" s="20">
        <v>15.289608454209899</v>
      </c>
      <c r="F2790" s="20">
        <v>16.150939602068</v>
      </c>
      <c r="G2790" s="20">
        <v>28.965365000425301</v>
      </c>
      <c r="H2790" s="20">
        <v>12.474299820034799</v>
      </c>
      <c r="I2790" s="20">
        <v>15.2840500104121</v>
      </c>
      <c r="J2790" s="20">
        <v>19.110184290133201</v>
      </c>
      <c r="K2790" s="20">
        <v>6.2177736010740903</v>
      </c>
      <c r="L2790" s="20">
        <v>16.3207624115289</v>
      </c>
      <c r="M2790" s="51" t="s">
        <v>282</v>
      </c>
    </row>
    <row r="2791" spans="1:13" x14ac:dyDescent="0.35">
      <c r="A2791" s="19" t="str">
        <f>B2178&amp;C2787&amp;D2791</f>
        <v>DISTRIBUCION VOLUMEN X CRITERIO (kg ó litros)Rape Ing.ANDALUCIA</v>
      </c>
      <c r="B2791" s="19">
        <v>0</v>
      </c>
      <c r="C2791" s="19">
        <v>0</v>
      </c>
      <c r="D2791" s="19" t="s">
        <v>4</v>
      </c>
      <c r="E2791" s="20">
        <v>34.190761996197203</v>
      </c>
      <c r="F2791" s="20">
        <v>4.0659391073344802</v>
      </c>
      <c r="G2791" s="20">
        <v>6.7286836481131704</v>
      </c>
      <c r="H2791" s="20">
        <v>3.1530814183051299</v>
      </c>
      <c r="I2791" s="20">
        <v>5.0576690350603704</v>
      </c>
      <c r="J2791" s="20" t="s">
        <v>282</v>
      </c>
      <c r="K2791" s="20">
        <v>7.77919900121179</v>
      </c>
      <c r="L2791" s="20" t="s">
        <v>282</v>
      </c>
      <c r="M2791" s="51" t="s">
        <v>282</v>
      </c>
    </row>
    <row r="2792" spans="1:13" x14ac:dyDescent="0.35">
      <c r="A2792" s="19" t="str">
        <f>B2178&amp;C2787&amp;D2792</f>
        <v>DISTRIBUCION VOLUMEN X CRITERIO (kg ó litros)Rape Ing.MDD AM</v>
      </c>
      <c r="B2792" s="19">
        <v>0</v>
      </c>
      <c r="C2792" s="19">
        <v>0</v>
      </c>
      <c r="D2792" s="19" t="s">
        <v>5</v>
      </c>
      <c r="E2792" s="20">
        <v>4.0399653365487502</v>
      </c>
      <c r="F2792" s="20">
        <v>3.4752944144025499</v>
      </c>
      <c r="G2792" s="20">
        <v>20.391761496813999</v>
      </c>
      <c r="H2792" s="20">
        <v>8.1077224118781093</v>
      </c>
      <c r="I2792" s="20">
        <v>18.736770508457798</v>
      </c>
      <c r="J2792" s="20">
        <v>13.086149910236101</v>
      </c>
      <c r="K2792" s="20">
        <v>10.4834203153762</v>
      </c>
      <c r="L2792" s="20" t="s">
        <v>282</v>
      </c>
      <c r="M2792" s="51">
        <v>14.207774964724701</v>
      </c>
    </row>
    <row r="2793" spans="1:13" x14ac:dyDescent="0.35">
      <c r="A2793" s="19" t="str">
        <f>B2178&amp;C2787&amp;D2793</f>
        <v>DISTRIBUCION VOLUMEN X CRITERIO (kg ó litros)Rape Ing.RTO CENTRO</v>
      </c>
      <c r="B2793" s="19">
        <v>0</v>
      </c>
      <c r="C2793" s="19">
        <v>0</v>
      </c>
      <c r="D2793" s="19" t="s">
        <v>6</v>
      </c>
      <c r="E2793" s="20" t="s">
        <v>282</v>
      </c>
      <c r="F2793" s="20">
        <v>4.4305025677389303</v>
      </c>
      <c r="G2793" s="20">
        <v>4.8733477858063701</v>
      </c>
      <c r="H2793" s="20">
        <v>1.1632342140882801</v>
      </c>
      <c r="I2793" s="20">
        <v>4.4595132043641597</v>
      </c>
      <c r="J2793" s="20" t="s">
        <v>282</v>
      </c>
      <c r="K2793" s="20" t="s">
        <v>282</v>
      </c>
      <c r="L2793" s="20">
        <v>8.1800693941345308</v>
      </c>
      <c r="M2793" s="51">
        <v>5.7177871060077896</v>
      </c>
    </row>
    <row r="2794" spans="1:13" x14ac:dyDescent="0.35">
      <c r="A2794" s="19" t="str">
        <f>B2178&amp;C2787&amp;D2794</f>
        <v>DISTRIBUCION VOLUMEN X CRITERIO (kg ó litros)Rape Ing.NORTE-CENTRO</v>
      </c>
      <c r="B2794" s="19">
        <v>0</v>
      </c>
      <c r="C2794" s="19">
        <v>0</v>
      </c>
      <c r="D2794" s="19" t="s">
        <v>7</v>
      </c>
      <c r="E2794" s="20">
        <v>25.289109023610202</v>
      </c>
      <c r="F2794" s="20">
        <v>20.247847909163401</v>
      </c>
      <c r="G2794" s="20" t="s">
        <v>282</v>
      </c>
      <c r="H2794" s="20">
        <v>5.2362671170155197</v>
      </c>
      <c r="I2794" s="20">
        <v>2.4118685278182701</v>
      </c>
      <c r="J2794" s="20">
        <v>12.432374941761999</v>
      </c>
      <c r="K2794" s="20">
        <v>14.1385227411493</v>
      </c>
      <c r="L2794" s="20">
        <v>50.845586705055403</v>
      </c>
      <c r="M2794" s="51">
        <v>1.93146737882065</v>
      </c>
    </row>
    <row r="2795" spans="1:13" x14ac:dyDescent="0.35">
      <c r="A2795" s="19" t="str">
        <f>B2178&amp;C2787&amp;D2795</f>
        <v>DISTRIBUCION VOLUMEN X CRITERIO (kg ó litros)Rape Ing.NOROESTE</v>
      </c>
      <c r="B2795" s="19">
        <v>0</v>
      </c>
      <c r="C2795" s="19">
        <v>0</v>
      </c>
      <c r="D2795" s="19" t="s">
        <v>8</v>
      </c>
      <c r="E2795" s="20">
        <v>3.0559143665668902</v>
      </c>
      <c r="F2795" s="20">
        <v>46.1831492322519</v>
      </c>
      <c r="G2795" s="20">
        <v>11.342934660052499</v>
      </c>
      <c r="H2795" s="20">
        <v>56.650185142064998</v>
      </c>
      <c r="I2795" s="20">
        <v>5.1524261616072904</v>
      </c>
      <c r="J2795" s="20">
        <v>22.313512690154699</v>
      </c>
      <c r="K2795" s="20">
        <v>9.6538396148729397</v>
      </c>
      <c r="L2795" s="20">
        <v>17.1728968368772</v>
      </c>
      <c r="M2795" s="51">
        <v>3.2117189886134399</v>
      </c>
    </row>
    <row r="2796" spans="1:13" x14ac:dyDescent="0.35">
      <c r="A2796" s="19" t="str">
        <f>B2178&amp;C2787&amp;D2796</f>
        <v>DISTRIBUCION VOLUMEN X CRITERIO (kg ó litros)Rape Ing.&lt;2MIL</v>
      </c>
      <c r="B2796" s="19">
        <v>0</v>
      </c>
      <c r="C2796" s="19">
        <v>0</v>
      </c>
      <c r="D2796" s="19" t="s">
        <v>9</v>
      </c>
      <c r="E2796" s="20" t="s">
        <v>282</v>
      </c>
      <c r="F2796" s="20" t="s">
        <v>282</v>
      </c>
      <c r="G2796" s="20">
        <v>4.8733477858063701</v>
      </c>
      <c r="H2796" s="20" t="s">
        <v>282</v>
      </c>
      <c r="I2796" s="20" t="s">
        <v>282</v>
      </c>
      <c r="J2796" s="20">
        <v>11.4889630506741</v>
      </c>
      <c r="K2796" s="20">
        <v>4.7776374716922296</v>
      </c>
      <c r="L2796" s="20" t="s">
        <v>282</v>
      </c>
      <c r="M2796" s="51">
        <v>16.535619899588301</v>
      </c>
    </row>
    <row r="2797" spans="1:13" x14ac:dyDescent="0.35">
      <c r="A2797" s="19" t="str">
        <f>B2178&amp;C2787&amp;D2797</f>
        <v>DISTRIBUCION VOLUMEN X CRITERIO (kg ó litros)Rape Ing.2-5MIL</v>
      </c>
      <c r="B2797" s="19">
        <v>0</v>
      </c>
      <c r="C2797" s="19">
        <v>0</v>
      </c>
      <c r="D2797" s="19" t="s">
        <v>10</v>
      </c>
      <c r="E2797" s="20">
        <v>2.03169780407468</v>
      </c>
      <c r="F2797" s="20">
        <v>16.199605715762701</v>
      </c>
      <c r="G2797" s="20">
        <v>1.40484728916213</v>
      </c>
      <c r="H2797" s="20" t="s">
        <v>282</v>
      </c>
      <c r="I2797" s="20" t="s">
        <v>282</v>
      </c>
      <c r="J2797" s="20" t="s">
        <v>282</v>
      </c>
      <c r="K2797" s="20" t="s">
        <v>282</v>
      </c>
      <c r="L2797" s="20">
        <v>6.5871085017398698</v>
      </c>
      <c r="M2797" s="51" t="s">
        <v>282</v>
      </c>
    </row>
    <row r="2798" spans="1:13" x14ac:dyDescent="0.35">
      <c r="A2798" s="19" t="str">
        <f>B2178&amp;C2787&amp;D2798</f>
        <v>DISTRIBUCION VOLUMEN X CRITERIO (kg ó litros)Rape Ing.5-10MIL</v>
      </c>
      <c r="B2798" s="19">
        <v>0</v>
      </c>
      <c r="C2798" s="19">
        <v>0</v>
      </c>
      <c r="D2798" s="19" t="s">
        <v>11</v>
      </c>
      <c r="E2798" s="20">
        <v>4.1621351866351297</v>
      </c>
      <c r="F2798" s="20">
        <v>3.9752406251193899</v>
      </c>
      <c r="G2798" s="20">
        <v>1.3202176990079</v>
      </c>
      <c r="H2798" s="20">
        <v>19.425798637316699</v>
      </c>
      <c r="I2798" s="20">
        <v>23.738173767434201</v>
      </c>
      <c r="J2798" s="20">
        <v>8.4671443173731493</v>
      </c>
      <c r="K2798" s="20">
        <v>14.2083384550912</v>
      </c>
      <c r="L2798" s="20">
        <v>7.4450163059993102</v>
      </c>
      <c r="M2798" s="51" t="s">
        <v>282</v>
      </c>
    </row>
    <row r="2799" spans="1:13" x14ac:dyDescent="0.35">
      <c r="A2799" s="19" t="str">
        <f>B2178&amp;C2787&amp;D2799</f>
        <v>DISTRIBUCION VOLUMEN X CRITERIO (kg ó litros)Rape Ing.10-30MIL</v>
      </c>
      <c r="B2799" s="19">
        <v>0</v>
      </c>
      <c r="C2799" s="19">
        <v>0</v>
      </c>
      <c r="D2799" s="19" t="s">
        <v>12</v>
      </c>
      <c r="E2799" s="20">
        <v>27.523306048835501</v>
      </c>
      <c r="F2799" s="20">
        <v>23.723142323566002</v>
      </c>
      <c r="G2799" s="20">
        <v>8.7734576106713007</v>
      </c>
      <c r="H2799" s="20">
        <v>25.654307695257799</v>
      </c>
      <c r="I2799" s="20">
        <v>17.263295921118701</v>
      </c>
      <c r="J2799" s="20">
        <v>21.1561007916977</v>
      </c>
      <c r="K2799" s="20">
        <v>2.61743353470442</v>
      </c>
      <c r="L2799" s="20">
        <v>55.775676299114103</v>
      </c>
      <c r="M2799" s="51">
        <v>19.742092389863899</v>
      </c>
    </row>
    <row r="2800" spans="1:13" x14ac:dyDescent="0.35">
      <c r="A2800" s="19" t="str">
        <f>B2178&amp;C2787&amp;D2800</f>
        <v>DISTRIBUCION VOLUMEN X CRITERIO (kg ó litros)Rape Ing.30-100MIL</v>
      </c>
      <c r="B2800" s="19">
        <v>0</v>
      </c>
      <c r="C2800" s="19">
        <v>0</v>
      </c>
      <c r="D2800" s="19" t="s">
        <v>13</v>
      </c>
      <c r="E2800" s="20">
        <v>27.580206236673</v>
      </c>
      <c r="F2800" s="20">
        <v>15.7213398630699</v>
      </c>
      <c r="G2800" s="20">
        <v>24.092020935950401</v>
      </c>
      <c r="H2800" s="20">
        <v>25.605277853026799</v>
      </c>
      <c r="I2800" s="20">
        <v>30.972294465536098</v>
      </c>
      <c r="J2800" s="20">
        <v>19.350938568318199</v>
      </c>
      <c r="K2800" s="20">
        <v>35.8539091694742</v>
      </c>
      <c r="L2800" s="20">
        <v>3.9603505923290898</v>
      </c>
      <c r="M2800" s="51">
        <v>34.484153227536702</v>
      </c>
    </row>
    <row r="2801" spans="1:13" x14ac:dyDescent="0.35">
      <c r="A2801" s="19" t="str">
        <f>B2178&amp;C2787&amp;D2801</f>
        <v>DISTRIBUCION VOLUMEN X CRITERIO (kg ó litros)Rape Ing.100-200MIL</v>
      </c>
      <c r="B2801" s="19">
        <v>0</v>
      </c>
      <c r="C2801" s="19">
        <v>0</v>
      </c>
      <c r="D2801" s="19" t="s">
        <v>14</v>
      </c>
      <c r="E2801" s="20">
        <v>16.512980632281099</v>
      </c>
      <c r="F2801" s="20">
        <v>15.792570301314299</v>
      </c>
      <c r="G2801" s="20">
        <v>1.6639431326962899</v>
      </c>
      <c r="H2801" s="20">
        <v>3.2379945795683001</v>
      </c>
      <c r="I2801" s="20">
        <v>2.5021841638510001</v>
      </c>
      <c r="J2801" s="20">
        <v>2.6487146201570901</v>
      </c>
      <c r="K2801" s="20">
        <v>21.0178430793211</v>
      </c>
      <c r="L2801" s="20">
        <v>5.6913960102513901</v>
      </c>
      <c r="M2801" s="51">
        <v>1.93146737882065</v>
      </c>
    </row>
    <row r="2802" spans="1:13" x14ac:dyDescent="0.35">
      <c r="A2802" s="19" t="str">
        <f>B2178&amp;C2787&amp;D2802</f>
        <v>DISTRIBUCION VOLUMEN X CRITERIO (kg ó litros)Rape Ing.200-500MIL</v>
      </c>
      <c r="B2802" s="19">
        <v>0</v>
      </c>
      <c r="C2802" s="19">
        <v>0</v>
      </c>
      <c r="D2802" s="19" t="s">
        <v>15</v>
      </c>
      <c r="E2802" s="20">
        <v>18.149719638691</v>
      </c>
      <c r="F2802" s="20">
        <v>17.0512826865805</v>
      </c>
      <c r="G2802" s="20">
        <v>2.3670170799532402</v>
      </c>
      <c r="H2802" s="20">
        <v>26.0766123865494</v>
      </c>
      <c r="I2802" s="20">
        <v>8.7369158936862004</v>
      </c>
      <c r="J2802" s="20">
        <v>14.144403466679901</v>
      </c>
      <c r="K2802" s="20">
        <v>10.037145623278199</v>
      </c>
      <c r="L2802" s="20">
        <v>10.8546083737566</v>
      </c>
      <c r="M2802" s="51">
        <v>11.8428372739917</v>
      </c>
    </row>
    <row r="2803" spans="1:13" x14ac:dyDescent="0.35">
      <c r="A2803" s="19" t="str">
        <f>B2178&amp;C2787&amp;D2803</f>
        <v>DISTRIBUCION VOLUMEN X CRITERIO (kg ó litros)Rape Ing.&gt;500MIL</v>
      </c>
      <c r="B2803" s="19">
        <v>0</v>
      </c>
      <c r="C2803" s="19">
        <v>0</v>
      </c>
      <c r="D2803" s="19" t="s">
        <v>16</v>
      </c>
      <c r="E2803" s="20">
        <v>4.0399653365487502</v>
      </c>
      <c r="F2803" s="20">
        <v>7.5368104921231902</v>
      </c>
      <c r="G2803" s="20">
        <v>55.505129860095003</v>
      </c>
      <c r="H2803" s="20" t="s">
        <v>282</v>
      </c>
      <c r="I2803" s="20">
        <v>16.7871365406907</v>
      </c>
      <c r="J2803" s="20">
        <v>22.743760092819102</v>
      </c>
      <c r="K2803" s="20">
        <v>11.4876859822288</v>
      </c>
      <c r="L2803" s="20">
        <v>9.6858734969133202</v>
      </c>
      <c r="M2803" s="51">
        <v>15.4638298301987</v>
      </c>
    </row>
    <row r="2804" spans="1:13" x14ac:dyDescent="0.35">
      <c r="A2804" s="19" t="str">
        <f>B2178&amp;C2787&amp;D2804</f>
        <v>DISTRIBUCION VOLUMEN X CRITERIO (kg ó litros)Rape Ing.DE 15 A 19 AÑOS</v>
      </c>
      <c r="B2804" s="19">
        <v>0</v>
      </c>
      <c r="C2804" s="19">
        <v>0</v>
      </c>
      <c r="D2804" s="19" t="s">
        <v>39</v>
      </c>
      <c r="E2804" s="20" t="s">
        <v>282</v>
      </c>
      <c r="F2804" s="20" t="s">
        <v>282</v>
      </c>
      <c r="G2804" s="20" t="s">
        <v>282</v>
      </c>
      <c r="H2804" s="20" t="s">
        <v>282</v>
      </c>
      <c r="I2804" s="20" t="s">
        <v>282</v>
      </c>
      <c r="J2804" s="20" t="s">
        <v>282</v>
      </c>
      <c r="K2804" s="20" t="s">
        <v>282</v>
      </c>
      <c r="L2804" s="20" t="s">
        <v>282</v>
      </c>
      <c r="M2804" s="51" t="s">
        <v>282</v>
      </c>
    </row>
    <row r="2805" spans="1:13" x14ac:dyDescent="0.35">
      <c r="A2805" s="19" t="str">
        <f>B2178&amp;C2787&amp;D2805</f>
        <v>DISTRIBUCION VOLUMEN X CRITERIO (kg ó litros)Rape Ing.DE 20 A 24 AÑOS</v>
      </c>
      <c r="B2805" s="19">
        <v>0</v>
      </c>
      <c r="C2805" s="19">
        <v>0</v>
      </c>
      <c r="D2805" s="19" t="s">
        <v>40</v>
      </c>
      <c r="E2805" s="20" t="s">
        <v>282</v>
      </c>
      <c r="F2805" s="20" t="s">
        <v>282</v>
      </c>
      <c r="G2805" s="20" t="s">
        <v>282</v>
      </c>
      <c r="H2805" s="20" t="s">
        <v>282</v>
      </c>
      <c r="I2805" s="20" t="s">
        <v>282</v>
      </c>
      <c r="J2805" s="20" t="s">
        <v>282</v>
      </c>
      <c r="K2805" s="20" t="s">
        <v>282</v>
      </c>
      <c r="L2805" s="20" t="s">
        <v>282</v>
      </c>
      <c r="M2805" s="51" t="s">
        <v>282</v>
      </c>
    </row>
    <row r="2806" spans="1:13" x14ac:dyDescent="0.35">
      <c r="A2806" s="19" t="str">
        <f>B2178&amp;C2787&amp;D2806</f>
        <v>DISTRIBUCION VOLUMEN X CRITERIO (kg ó litros)Rape Ing.DE 25 A 34 AÑOS</v>
      </c>
      <c r="B2806" s="19">
        <v>0</v>
      </c>
      <c r="C2806" s="19">
        <v>0</v>
      </c>
      <c r="D2806" s="19" t="s">
        <v>41</v>
      </c>
      <c r="E2806" s="20">
        <v>1.0242165624922099</v>
      </c>
      <c r="F2806" s="20">
        <v>4.11018219141536</v>
      </c>
      <c r="G2806" s="20">
        <v>1.3189152329903799</v>
      </c>
      <c r="H2806" s="20" t="s">
        <v>282</v>
      </c>
      <c r="I2806" s="20" t="s">
        <v>282</v>
      </c>
      <c r="J2806" s="20">
        <v>2.7954915398467501</v>
      </c>
      <c r="K2806" s="20">
        <v>3.66276407266239</v>
      </c>
      <c r="L2806" s="20" t="s">
        <v>282</v>
      </c>
      <c r="M2806" s="51" t="s">
        <v>282</v>
      </c>
    </row>
    <row r="2807" spans="1:13" x14ac:dyDescent="0.35">
      <c r="A2807" s="19" t="str">
        <f>B2178&amp;C2787&amp;D2807</f>
        <v>DISTRIBUCION VOLUMEN X CRITERIO (kg ó litros)Rape Ing.DE 35 A 49 AÑOS</v>
      </c>
      <c r="B2807" s="19">
        <v>0</v>
      </c>
      <c r="C2807" s="19">
        <v>0</v>
      </c>
      <c r="D2807" s="19" t="s">
        <v>42</v>
      </c>
      <c r="E2807" s="20">
        <v>5.5277567459261903</v>
      </c>
      <c r="F2807" s="20">
        <v>20.962375795110301</v>
      </c>
      <c r="G2807" s="20">
        <v>14.5015617451366</v>
      </c>
      <c r="H2807" s="20">
        <v>6.5764682164498396</v>
      </c>
      <c r="I2807" s="20">
        <v>27.452956311757699</v>
      </c>
      <c r="J2807" s="20">
        <v>11.2430306355678</v>
      </c>
      <c r="K2807" s="20">
        <v>14.2083384550912</v>
      </c>
      <c r="L2807" s="20">
        <v>49.650601129497197</v>
      </c>
      <c r="M2807" s="51">
        <v>8.2702281097208505</v>
      </c>
    </row>
    <row r="2808" spans="1:13" x14ac:dyDescent="0.35">
      <c r="A2808" s="19" t="str">
        <f>B2178&amp;C2787&amp;D2808</f>
        <v>DISTRIBUCION VOLUMEN X CRITERIO (kg ó litros)Rape Ing.DE 50 A 59 AÑOS</v>
      </c>
      <c r="B2808" s="19">
        <v>0</v>
      </c>
      <c r="C2808" s="19">
        <v>0</v>
      </c>
      <c r="D2808" s="19" t="s">
        <v>43</v>
      </c>
      <c r="E2808" s="20">
        <v>15.5205626064966</v>
      </c>
      <c r="F2808" s="20">
        <v>28.2155928817836</v>
      </c>
      <c r="G2808" s="20">
        <v>13.1468407909917</v>
      </c>
      <c r="H2808" s="20">
        <v>33.282776614867899</v>
      </c>
      <c r="I2808" s="20">
        <v>18.849292656665501</v>
      </c>
      <c r="J2808" s="20">
        <v>15.4508325562614</v>
      </c>
      <c r="K2808" s="20">
        <v>13.455411929279199</v>
      </c>
      <c r="L2808" s="20">
        <v>11.881576988162299</v>
      </c>
      <c r="M2808" s="51">
        <v>28.620396850838901</v>
      </c>
    </row>
    <row r="2809" spans="1:13" x14ac:dyDescent="0.35">
      <c r="A2809" s="19" t="str">
        <f>B2178&amp;C2787&amp;D2809</f>
        <v>DISTRIBUCION VOLUMEN X CRITERIO (kg ó litros)Rape Ing.DE 60 A 75 AÑOS</v>
      </c>
      <c r="B2809" s="19">
        <v>0</v>
      </c>
      <c r="C2809" s="19">
        <v>0</v>
      </c>
      <c r="D2809" s="19" t="s">
        <v>44</v>
      </c>
      <c r="E2809" s="20">
        <v>77.9274749688241</v>
      </c>
      <c r="F2809" s="20">
        <v>46.7118507301835</v>
      </c>
      <c r="G2809" s="20">
        <v>71.032654320895205</v>
      </c>
      <c r="H2809" s="20">
        <v>60.140751376561802</v>
      </c>
      <c r="I2809" s="20">
        <v>53.697751971972899</v>
      </c>
      <c r="J2809" s="20">
        <v>70.510674445938093</v>
      </c>
      <c r="K2809" s="20">
        <v>68.673475259567496</v>
      </c>
      <c r="L2809" s="20">
        <v>38.467850147772999</v>
      </c>
      <c r="M2809" s="51">
        <v>63.109382611966097</v>
      </c>
    </row>
    <row r="2810" spans="1:13" x14ac:dyDescent="0.35">
      <c r="A2810" s="19" t="str">
        <f>B2178&amp;C2787&amp;D2810</f>
        <v>DISTRIBUCION VOLUMEN X CRITERIO (kg ó litros)Rape Ing.NIVEL ALTO</v>
      </c>
      <c r="B2810" s="19">
        <v>0</v>
      </c>
      <c r="C2810" s="19">
        <v>0</v>
      </c>
      <c r="D2810" s="19" t="s">
        <v>256</v>
      </c>
      <c r="E2810" s="20">
        <v>18.430873223463401</v>
      </c>
      <c r="F2810" s="20">
        <v>33.699519796773998</v>
      </c>
      <c r="G2810" s="20">
        <v>26.874368379570999</v>
      </c>
      <c r="H2810" s="20">
        <v>14.5072897258779</v>
      </c>
      <c r="I2810" s="20">
        <v>11.406405917663999</v>
      </c>
      <c r="J2810" s="20">
        <v>24.826096661481898</v>
      </c>
      <c r="K2810" s="20">
        <v>26.887562808610799</v>
      </c>
      <c r="L2810" s="20">
        <v>56.197806728650598</v>
      </c>
      <c r="M2810" s="51">
        <v>31.2865393304373</v>
      </c>
    </row>
    <row r="2811" spans="1:13" x14ac:dyDescent="0.35">
      <c r="A2811" s="19" t="str">
        <f>B2178&amp;C2787&amp;D2811</f>
        <v>DISTRIBUCION VOLUMEN X CRITERIO (kg ó litros)Rape Ing.NIVEL MEDIO ALTO</v>
      </c>
      <c r="B2811" s="19">
        <v>0</v>
      </c>
      <c r="C2811" s="19">
        <v>0</v>
      </c>
      <c r="D2811" s="19" t="s">
        <v>257</v>
      </c>
      <c r="E2811" s="20">
        <v>7.5276571016671303</v>
      </c>
      <c r="F2811" s="20">
        <v>13.693234523032899</v>
      </c>
      <c r="G2811" s="20">
        <v>13.7099526703386</v>
      </c>
      <c r="H2811" s="20">
        <v>10.3946976751559</v>
      </c>
      <c r="I2811" s="20">
        <v>19.722838766766099</v>
      </c>
      <c r="J2811" s="20">
        <v>17.770141877589101</v>
      </c>
      <c r="K2811" s="20">
        <v>6.8140887495444602</v>
      </c>
      <c r="L2811" s="20">
        <v>4.2674965853385602</v>
      </c>
      <c r="M2811" s="51">
        <v>1.93146737882065</v>
      </c>
    </row>
    <row r="2812" spans="1:13" x14ac:dyDescent="0.35">
      <c r="A2812" s="19" t="str">
        <f>B2178&amp;C2787&amp;D2812</f>
        <v>DISTRIBUCION VOLUMEN X CRITERIO (kg ó litros)Rape Ing.NIVEL MEDIO</v>
      </c>
      <c r="B2812" s="19">
        <v>0</v>
      </c>
      <c r="C2812" s="19">
        <v>0</v>
      </c>
      <c r="D2812" s="19" t="s">
        <v>258</v>
      </c>
      <c r="E2812" s="20">
        <v>31.3925719102456</v>
      </c>
      <c r="F2812" s="20">
        <v>24.019578020276199</v>
      </c>
      <c r="G2812" s="20">
        <v>25.975349583972399</v>
      </c>
      <c r="H2812" s="20">
        <v>32.822841953861797</v>
      </c>
      <c r="I2812" s="20">
        <v>39.443890781049298</v>
      </c>
      <c r="J2812" s="20">
        <v>35.2460209353615</v>
      </c>
      <c r="K2812" s="20">
        <v>29.495477728691501</v>
      </c>
      <c r="L2812" s="20">
        <v>17.0274586975641</v>
      </c>
      <c r="M2812" s="51">
        <v>36.271660579197302</v>
      </c>
    </row>
    <row r="2813" spans="1:13" x14ac:dyDescent="0.35">
      <c r="A2813" s="19" t="str">
        <f>B2178&amp;C2787&amp;D2813</f>
        <v>DISTRIBUCION VOLUMEN X CRITERIO (kg ó litros)Rape Ing.NIVEL MEDIO BAJO</v>
      </c>
      <c r="B2813" s="19">
        <v>0</v>
      </c>
      <c r="C2813" s="19">
        <v>0</v>
      </c>
      <c r="D2813" s="19" t="s">
        <v>259</v>
      </c>
      <c r="E2813" s="20">
        <v>42.648908648362799</v>
      </c>
      <c r="F2813" s="20">
        <v>11.726629595486999</v>
      </c>
      <c r="G2813" s="20">
        <v>15.4910749492999</v>
      </c>
      <c r="H2813" s="20">
        <v>3.1530814183051299</v>
      </c>
      <c r="I2813" s="20">
        <v>13.651263681633999</v>
      </c>
      <c r="J2813" s="20">
        <v>10.509701835083501</v>
      </c>
      <c r="K2813" s="20">
        <v>20.3562946283235</v>
      </c>
      <c r="L2813" s="20">
        <v>19.1711853452226</v>
      </c>
      <c r="M2813" s="51">
        <v>17.7420747206369</v>
      </c>
    </row>
    <row r="2814" spans="1:13" x14ac:dyDescent="0.35">
      <c r="A2814" s="19" t="str">
        <f>B2178&amp;C2787&amp;D2814</f>
        <v>DISTRIBUCION VOLUMEN X CRITERIO (kg ó litros)Rape Ing.HOMBRE</v>
      </c>
      <c r="B2814" s="19">
        <v>0</v>
      </c>
      <c r="C2814" s="19">
        <v>0</v>
      </c>
      <c r="D2814" s="19" t="s">
        <v>21</v>
      </c>
      <c r="E2814" s="20">
        <v>63.156672588416399</v>
      </c>
      <c r="F2814" s="20">
        <v>52.531587416856397</v>
      </c>
      <c r="G2814" s="20">
        <v>66.258260460437199</v>
      </c>
      <c r="H2814" s="20">
        <v>36.464828822228903</v>
      </c>
      <c r="I2814" s="20">
        <v>88.613135324043895</v>
      </c>
      <c r="J2814" s="20">
        <v>45.612451612240797</v>
      </c>
      <c r="K2814" s="20">
        <v>61.691560228442398</v>
      </c>
      <c r="L2814" s="20">
        <v>70.738163074507099</v>
      </c>
      <c r="M2814" s="51">
        <v>61.713406399794003</v>
      </c>
    </row>
    <row r="2815" spans="1:13" x14ac:dyDescent="0.35">
      <c r="A2815" s="19" t="str">
        <f>B2178&amp;C2787&amp;D2815</f>
        <v>DISTRIBUCION VOLUMEN X CRITERIO (kg ó litros)Rape Ing.MUJER</v>
      </c>
      <c r="B2815" s="19">
        <v>0</v>
      </c>
      <c r="C2815" s="19">
        <v>0</v>
      </c>
      <c r="D2815" s="19" t="s">
        <v>22</v>
      </c>
      <c r="E2815" s="20">
        <v>36.843338295322702</v>
      </c>
      <c r="F2815" s="20">
        <v>47.468412583143603</v>
      </c>
      <c r="G2815" s="20">
        <v>33.741720932905402</v>
      </c>
      <c r="H2815" s="20">
        <v>63.535171177771097</v>
      </c>
      <c r="I2815" s="20">
        <v>11.386864487876901</v>
      </c>
      <c r="J2815" s="20">
        <v>54.387582546917002</v>
      </c>
      <c r="K2815" s="20">
        <v>38.308448512447299</v>
      </c>
      <c r="L2815" s="20">
        <v>29.261857960233399</v>
      </c>
      <c r="M2815" s="51">
        <v>38.286604958994801</v>
      </c>
    </row>
    <row r="2816" spans="1:13" x14ac:dyDescent="0.35">
      <c r="A2816" s="19" t="str">
        <f>B2178&amp;C2816&amp;D2816</f>
        <v>DISTRIBUCION VOLUMEN X CRITERIO (kg ó litros)Dorada Ing.T.ESPAÑA</v>
      </c>
      <c r="B2816" s="19">
        <v>0</v>
      </c>
      <c r="C2816" s="19" t="s">
        <v>141</v>
      </c>
      <c r="D2816" s="19" t="s">
        <v>36</v>
      </c>
      <c r="E2816" s="20">
        <v>100</v>
      </c>
      <c r="F2816" s="20">
        <v>100</v>
      </c>
      <c r="G2816" s="20">
        <v>100</v>
      </c>
      <c r="H2816" s="20">
        <v>100</v>
      </c>
      <c r="I2816" s="20">
        <v>100</v>
      </c>
      <c r="J2816" s="20">
        <v>100</v>
      </c>
      <c r="K2816" s="20">
        <v>100</v>
      </c>
      <c r="L2816" s="20">
        <v>100</v>
      </c>
      <c r="M2816" s="51">
        <v>100</v>
      </c>
    </row>
    <row r="2817" spans="1:13" x14ac:dyDescent="0.35">
      <c r="A2817" s="19" t="str">
        <f>B2178&amp;C2816&amp;D2817</f>
        <v>DISTRIBUCION VOLUMEN X CRITERIO (kg ó litros)Dorada Ing.BCN AM</v>
      </c>
      <c r="B2817" s="19">
        <v>0</v>
      </c>
      <c r="C2817" s="19">
        <v>0</v>
      </c>
      <c r="D2817" s="19" t="s">
        <v>1</v>
      </c>
      <c r="E2817" s="20">
        <v>8.5111404141517006</v>
      </c>
      <c r="F2817" s="20">
        <v>7.5640045440871004</v>
      </c>
      <c r="G2817" s="20">
        <v>4.0578954706834303</v>
      </c>
      <c r="H2817" s="20">
        <v>16.118241928943299</v>
      </c>
      <c r="I2817" s="20">
        <v>13.068633447021799</v>
      </c>
      <c r="J2817" s="20">
        <v>7.20439550717657</v>
      </c>
      <c r="K2817" s="20">
        <v>10.425172181644401</v>
      </c>
      <c r="L2817" s="20">
        <v>8.6326251359896897</v>
      </c>
      <c r="M2817" s="51">
        <v>19.0158350962631</v>
      </c>
    </row>
    <row r="2818" spans="1:13" x14ac:dyDescent="0.35">
      <c r="A2818" s="19" t="str">
        <f>B2178&amp;C2816&amp;D2818</f>
        <v>DISTRIBUCION VOLUMEN X CRITERIO (kg ó litros)Dorada Ing.REST.CAT ARAGON</v>
      </c>
      <c r="B2818" s="19">
        <v>0</v>
      </c>
      <c r="C2818" s="19">
        <v>0</v>
      </c>
      <c r="D2818" s="19" t="s">
        <v>2</v>
      </c>
      <c r="E2818" s="20">
        <v>10.5400284927995</v>
      </c>
      <c r="F2818" s="20">
        <v>3.4805409212098102</v>
      </c>
      <c r="G2818" s="20">
        <v>6.6777557818418201</v>
      </c>
      <c r="H2818" s="20">
        <v>9.08060182819567</v>
      </c>
      <c r="I2818" s="20">
        <v>17.874916836013199</v>
      </c>
      <c r="J2818" s="20">
        <v>4.57815617137034</v>
      </c>
      <c r="K2818" s="20">
        <v>27.954030129048</v>
      </c>
      <c r="L2818" s="20">
        <v>33.335720887870103</v>
      </c>
      <c r="M2818" s="51">
        <v>16.845565734033801</v>
      </c>
    </row>
    <row r="2819" spans="1:13" x14ac:dyDescent="0.35">
      <c r="A2819" s="19" t="str">
        <f>B2178&amp;C2816&amp;D2819</f>
        <v>DISTRIBUCION VOLUMEN X CRITERIO (kg ó litros)Dorada Ing.LEVANTE</v>
      </c>
      <c r="B2819" s="19">
        <v>0</v>
      </c>
      <c r="C2819" s="19">
        <v>0</v>
      </c>
      <c r="D2819" s="19" t="s">
        <v>3</v>
      </c>
      <c r="E2819" s="20">
        <v>7.6538240304313598</v>
      </c>
      <c r="F2819" s="20">
        <v>14.702134233216301</v>
      </c>
      <c r="G2819" s="20">
        <v>5.6873819394937701</v>
      </c>
      <c r="H2819" s="20">
        <v>6.2719021603954603</v>
      </c>
      <c r="I2819" s="20">
        <v>16.529982930762799</v>
      </c>
      <c r="J2819" s="20">
        <v>6.5913736848159701</v>
      </c>
      <c r="K2819" s="20">
        <v>2.9681614020131399</v>
      </c>
      <c r="L2819" s="20">
        <v>3.8612795601686698</v>
      </c>
      <c r="M2819" s="51">
        <v>19.220676185380899</v>
      </c>
    </row>
    <row r="2820" spans="1:13" x14ac:dyDescent="0.35">
      <c r="A2820" s="19" t="str">
        <f>B2178&amp;C2816&amp;D2820</f>
        <v>DISTRIBUCION VOLUMEN X CRITERIO (kg ó litros)Dorada Ing.ANDALUCIA</v>
      </c>
      <c r="B2820" s="19">
        <v>0</v>
      </c>
      <c r="C2820" s="19">
        <v>0</v>
      </c>
      <c r="D2820" s="19" t="s">
        <v>4</v>
      </c>
      <c r="E2820" s="20">
        <v>16.4906645500539</v>
      </c>
      <c r="F2820" s="20">
        <v>6.6032396540637697</v>
      </c>
      <c r="G2820" s="20">
        <v>7.5122716285867401</v>
      </c>
      <c r="H2820" s="20">
        <v>7.6108144559261</v>
      </c>
      <c r="I2820" s="20">
        <v>15.4949779817038</v>
      </c>
      <c r="J2820" s="20">
        <v>18.343975434200001</v>
      </c>
      <c r="K2820" s="20">
        <v>7.5978175722792098</v>
      </c>
      <c r="L2820" s="20">
        <v>5.8933274705997096</v>
      </c>
      <c r="M2820" s="51">
        <v>8.0123911528909595</v>
      </c>
    </row>
    <row r="2821" spans="1:13" x14ac:dyDescent="0.35">
      <c r="A2821" s="19" t="str">
        <f>B2178&amp;C2816&amp;D2821</f>
        <v>DISTRIBUCION VOLUMEN X CRITERIO (kg ó litros)Dorada Ing.MDD AM</v>
      </c>
      <c r="B2821" s="19">
        <v>0</v>
      </c>
      <c r="C2821" s="19">
        <v>0</v>
      </c>
      <c r="D2821" s="19" t="s">
        <v>5</v>
      </c>
      <c r="E2821" s="20">
        <v>42.1937171062944</v>
      </c>
      <c r="F2821" s="20">
        <v>53.835478540187303</v>
      </c>
      <c r="G2821" s="20">
        <v>66.6188792971016</v>
      </c>
      <c r="H2821" s="20">
        <v>42.101788166292302</v>
      </c>
      <c r="I2821" s="20">
        <v>22.3578614438009</v>
      </c>
      <c r="J2821" s="20">
        <v>48.646220560023501</v>
      </c>
      <c r="K2821" s="20">
        <v>45.582209210063098</v>
      </c>
      <c r="L2821" s="20">
        <v>24.8090463668245</v>
      </c>
      <c r="M2821" s="51">
        <v>28.488833056582099</v>
      </c>
    </row>
    <row r="2822" spans="1:13" x14ac:dyDescent="0.35">
      <c r="A2822" s="19" t="str">
        <f>B2178&amp;C2816&amp;D2822</f>
        <v>DISTRIBUCION VOLUMEN X CRITERIO (kg ó litros)Dorada Ing.RTO CENTRO</v>
      </c>
      <c r="B2822" s="19">
        <v>0</v>
      </c>
      <c r="C2822" s="19">
        <v>0</v>
      </c>
      <c r="D2822" s="19" t="s">
        <v>6</v>
      </c>
      <c r="E2822" s="20">
        <v>4.4195771748076904</v>
      </c>
      <c r="F2822" s="20">
        <v>6.3763220558525804</v>
      </c>
      <c r="G2822" s="20">
        <v>3.0288752993318302</v>
      </c>
      <c r="H2822" s="20">
        <v>18.816627688850101</v>
      </c>
      <c r="I2822" s="20">
        <v>4.3447358319491096</v>
      </c>
      <c r="J2822" s="20" t="s">
        <v>282</v>
      </c>
      <c r="K2822" s="20">
        <v>2.4725288253347402</v>
      </c>
      <c r="L2822" s="20">
        <v>6.7955935807819703</v>
      </c>
      <c r="M2822" s="51" t="s">
        <v>282</v>
      </c>
    </row>
    <row r="2823" spans="1:13" x14ac:dyDescent="0.35">
      <c r="A2823" s="19" t="str">
        <f>B2178&amp;C2816&amp;D2823</f>
        <v>DISTRIBUCION VOLUMEN X CRITERIO (kg ó litros)Dorada Ing.NORTE-CENTRO</v>
      </c>
      <c r="B2823" s="19">
        <v>0</v>
      </c>
      <c r="C2823" s="19">
        <v>0</v>
      </c>
      <c r="D2823" s="19" t="s">
        <v>7</v>
      </c>
      <c r="E2823" s="20">
        <v>6.2380049877219204</v>
      </c>
      <c r="F2823" s="20">
        <v>1.12399781998421</v>
      </c>
      <c r="G2823" s="20">
        <v>1.3033893838013999</v>
      </c>
      <c r="H2823" s="20" t="s">
        <v>282</v>
      </c>
      <c r="I2823" s="20">
        <v>5.64701828408975</v>
      </c>
      <c r="J2823" s="20">
        <v>8.6310634136821101</v>
      </c>
      <c r="K2823" s="20">
        <v>3.0000771539239599</v>
      </c>
      <c r="L2823" s="20">
        <v>6.11564349496836</v>
      </c>
      <c r="M2823" s="51">
        <v>3.4906425633919</v>
      </c>
    </row>
    <row r="2824" spans="1:13" x14ac:dyDescent="0.35">
      <c r="A2824" s="19" t="str">
        <f>B2178&amp;C2816&amp;D2824</f>
        <v>DISTRIBUCION VOLUMEN X CRITERIO (kg ó litros)Dorada Ing.NOROESTE</v>
      </c>
      <c r="B2824" s="19">
        <v>0</v>
      </c>
      <c r="C2824" s="19">
        <v>0</v>
      </c>
      <c r="D2824" s="19" t="s">
        <v>8</v>
      </c>
      <c r="E2824" s="20">
        <v>3.95307507879882</v>
      </c>
      <c r="F2824" s="20">
        <v>6.3143167581482897</v>
      </c>
      <c r="G2824" s="20">
        <v>5.1135332624796002</v>
      </c>
      <c r="H2824" s="20" t="s">
        <v>282</v>
      </c>
      <c r="I2824" s="20">
        <v>4.6818834356714198</v>
      </c>
      <c r="J2824" s="20">
        <v>6.0048240778758801</v>
      </c>
      <c r="K2824" s="20" t="s">
        <v>282</v>
      </c>
      <c r="L2824" s="20">
        <v>10.5567700135694</v>
      </c>
      <c r="M2824" s="51">
        <v>4.9260585534818002</v>
      </c>
    </row>
    <row r="2825" spans="1:13" x14ac:dyDescent="0.35">
      <c r="A2825" s="19" t="str">
        <f>B2178&amp;C2816&amp;D2825</f>
        <v>DISTRIBUCION VOLUMEN X CRITERIO (kg ó litros)Dorada Ing.&lt;2MIL</v>
      </c>
      <c r="B2825" s="19">
        <v>0</v>
      </c>
      <c r="C2825" s="19">
        <v>0</v>
      </c>
      <c r="D2825" s="19" t="s">
        <v>9</v>
      </c>
      <c r="E2825" s="20" t="s">
        <v>282</v>
      </c>
      <c r="F2825" s="20">
        <v>8.0550242061610309</v>
      </c>
      <c r="G2825" s="20" t="s">
        <v>282</v>
      </c>
      <c r="H2825" s="20">
        <v>18.2806466721437</v>
      </c>
      <c r="I2825" s="20" t="s">
        <v>282</v>
      </c>
      <c r="J2825" s="20" t="s">
        <v>282</v>
      </c>
      <c r="K2825" s="20" t="s">
        <v>282</v>
      </c>
      <c r="L2825" s="20">
        <v>15.922256948874301</v>
      </c>
      <c r="M2825" s="51" t="s">
        <v>282</v>
      </c>
    </row>
    <row r="2826" spans="1:13" x14ac:dyDescent="0.35">
      <c r="A2826" s="19" t="str">
        <f>B2178&amp;C2816&amp;D2826</f>
        <v>DISTRIBUCION VOLUMEN X CRITERIO (kg ó litros)Dorada Ing.2-5MIL</v>
      </c>
      <c r="B2826" s="19">
        <v>0</v>
      </c>
      <c r="C2826" s="19">
        <v>0</v>
      </c>
      <c r="D2826" s="19" t="s">
        <v>10</v>
      </c>
      <c r="E2826" s="20">
        <v>5.4670166477909197</v>
      </c>
      <c r="F2826" s="20">
        <v>1.90834520050215</v>
      </c>
      <c r="G2826" s="20">
        <v>1.2961518991518399</v>
      </c>
      <c r="H2826" s="20">
        <v>1.4351353612114699</v>
      </c>
      <c r="I2826" s="20">
        <v>4.9743484787072001</v>
      </c>
      <c r="J2826" s="20" t="s">
        <v>282</v>
      </c>
      <c r="K2826" s="20" t="s">
        <v>282</v>
      </c>
      <c r="L2826" s="20" t="s">
        <v>282</v>
      </c>
      <c r="M2826" s="51" t="s">
        <v>282</v>
      </c>
    </row>
    <row r="2827" spans="1:13" x14ac:dyDescent="0.35">
      <c r="A2827" s="19" t="str">
        <f>B2178&amp;C2816&amp;D2827</f>
        <v>DISTRIBUCION VOLUMEN X CRITERIO (kg ó litros)Dorada Ing.5-10MIL</v>
      </c>
      <c r="B2827" s="19">
        <v>0</v>
      </c>
      <c r="C2827" s="19">
        <v>0</v>
      </c>
      <c r="D2827" s="19" t="s">
        <v>11</v>
      </c>
      <c r="E2827" s="20">
        <v>7.1226415953055202</v>
      </c>
      <c r="F2827" s="20">
        <v>7.3223263124704898</v>
      </c>
      <c r="G2827" s="20">
        <v>9.5227510437166707</v>
      </c>
      <c r="H2827" s="20">
        <v>2.0413482438795598</v>
      </c>
      <c r="I2827" s="20">
        <v>14.4928813613939</v>
      </c>
      <c r="J2827" s="20">
        <v>5.1786378712263801</v>
      </c>
      <c r="K2827" s="20">
        <v>4.26168660123097</v>
      </c>
      <c r="L2827" s="20">
        <v>4.2578092077363197</v>
      </c>
      <c r="M2827" s="51">
        <v>6.2816606848819401</v>
      </c>
    </row>
    <row r="2828" spans="1:13" x14ac:dyDescent="0.35">
      <c r="A2828" s="19" t="str">
        <f>B2178&amp;C2816&amp;D2828</f>
        <v>DISTRIBUCION VOLUMEN X CRITERIO (kg ó litros)Dorada Ing.10-30MIL</v>
      </c>
      <c r="B2828" s="19">
        <v>0</v>
      </c>
      <c r="C2828" s="19">
        <v>0</v>
      </c>
      <c r="D2828" s="19" t="s">
        <v>12</v>
      </c>
      <c r="E2828" s="20">
        <v>10.9560620713406</v>
      </c>
      <c r="F2828" s="20">
        <v>6.3354727470731502</v>
      </c>
      <c r="G2828" s="20">
        <v>5.2891137026974402</v>
      </c>
      <c r="H2828" s="20">
        <v>6.4613436862292497</v>
      </c>
      <c r="I2828" s="20">
        <v>10.345964829408301</v>
      </c>
      <c r="J2828" s="20">
        <v>6.6610359192245898</v>
      </c>
      <c r="K2828" s="20">
        <v>4.8662078681842003</v>
      </c>
      <c r="L2828" s="20">
        <v>9.0460559351534897</v>
      </c>
      <c r="M2828" s="51">
        <v>8.4226262441171702</v>
      </c>
    </row>
    <row r="2829" spans="1:13" x14ac:dyDescent="0.35">
      <c r="A2829" s="19" t="str">
        <f>B2178&amp;C2816&amp;D2829</f>
        <v>DISTRIBUCION VOLUMEN X CRITERIO (kg ó litros)Dorada Ing.30-100MIL</v>
      </c>
      <c r="B2829" s="19">
        <v>0</v>
      </c>
      <c r="C2829" s="19">
        <v>0</v>
      </c>
      <c r="D2829" s="19" t="s">
        <v>13</v>
      </c>
      <c r="E2829" s="20">
        <v>16.493169028640601</v>
      </c>
      <c r="F2829" s="20">
        <v>12.5815056103944</v>
      </c>
      <c r="G2829" s="20">
        <v>7.9811435162933604</v>
      </c>
      <c r="H2829" s="20">
        <v>14.556056688445301</v>
      </c>
      <c r="I2829" s="20">
        <v>19.955484623525599</v>
      </c>
      <c r="J2829" s="20">
        <v>22.915158479796901</v>
      </c>
      <c r="K2829" s="20">
        <v>17.3185926442636</v>
      </c>
      <c r="L2829" s="20">
        <v>3.9574876178942202</v>
      </c>
      <c r="M2829" s="51">
        <v>28.879492334613801</v>
      </c>
    </row>
    <row r="2830" spans="1:13" x14ac:dyDescent="0.35">
      <c r="A2830" s="19" t="str">
        <f>B2178&amp;C2816&amp;D2830</f>
        <v>DISTRIBUCION VOLUMEN X CRITERIO (kg ó litros)Dorada Ing.100-200MIL</v>
      </c>
      <c r="B2830" s="19">
        <v>0</v>
      </c>
      <c r="C2830" s="19">
        <v>0</v>
      </c>
      <c r="D2830" s="19" t="s">
        <v>14</v>
      </c>
      <c r="E2830" s="20">
        <v>6.5140677330505303</v>
      </c>
      <c r="F2830" s="20">
        <v>2.5520465233599201</v>
      </c>
      <c r="G2830" s="20">
        <v>9.8282204659271404</v>
      </c>
      <c r="H2830" s="20">
        <v>12.7482592171342</v>
      </c>
      <c r="I2830" s="20">
        <v>13.100828340365901</v>
      </c>
      <c r="J2830" s="20">
        <v>13.167425961047901</v>
      </c>
      <c r="K2830" s="20">
        <v>21.323452460049602</v>
      </c>
      <c r="L2830" s="20">
        <v>26.8677444968428</v>
      </c>
      <c r="M2830" s="51">
        <v>7.4065484048038703</v>
      </c>
    </row>
    <row r="2831" spans="1:13" x14ac:dyDescent="0.35">
      <c r="A2831" s="19" t="str">
        <f>B2178&amp;C2816&amp;D2831</f>
        <v>DISTRIBUCION VOLUMEN X CRITERIO (kg ó litros)Dorada Ing.200-500MIL</v>
      </c>
      <c r="B2831" s="19">
        <v>0</v>
      </c>
      <c r="C2831" s="19">
        <v>0</v>
      </c>
      <c r="D2831" s="19" t="s">
        <v>15</v>
      </c>
      <c r="E2831" s="20">
        <v>9.0426038931605408</v>
      </c>
      <c r="F2831" s="20">
        <v>0.83862111114653204</v>
      </c>
      <c r="G2831" s="20">
        <v>4.4072096290546003</v>
      </c>
      <c r="H2831" s="20" t="s">
        <v>282</v>
      </c>
      <c r="I2831" s="20">
        <v>1.8059739111488</v>
      </c>
      <c r="J2831" s="20">
        <v>6.6570304646341203</v>
      </c>
      <c r="K2831" s="20">
        <v>3.0000771539239599</v>
      </c>
      <c r="L2831" s="20">
        <v>15.975555760355499</v>
      </c>
      <c r="M2831" s="51">
        <v>2.7286624953567902</v>
      </c>
    </row>
    <row r="2832" spans="1:13" x14ac:dyDescent="0.35">
      <c r="A2832" s="19" t="str">
        <f>B2178&amp;C2816&amp;D2832</f>
        <v>DISTRIBUCION VOLUMEN X CRITERIO (kg ó litros)Dorada Ing.&gt;500MIL</v>
      </c>
      <c r="B2832" s="19">
        <v>0</v>
      </c>
      <c r="C2832" s="19">
        <v>0</v>
      </c>
      <c r="D2832" s="19" t="s">
        <v>16</v>
      </c>
      <c r="E2832" s="20">
        <v>44.404441201283603</v>
      </c>
      <c r="F2832" s="20">
        <v>60.4066595012821</v>
      </c>
      <c r="G2832" s="20">
        <v>61.675409949327701</v>
      </c>
      <c r="H2832" s="20">
        <v>44.477180416710397</v>
      </c>
      <c r="I2832" s="20">
        <v>35.324537934475103</v>
      </c>
      <c r="J2832" s="20">
        <v>45.420710419155697</v>
      </c>
      <c r="K2832" s="20">
        <v>49.229985622809899</v>
      </c>
      <c r="L2832" s="20">
        <v>23.973087591603701</v>
      </c>
      <c r="M2832" s="51">
        <v>46.281014129938399</v>
      </c>
    </row>
    <row r="2833" spans="1:13" x14ac:dyDescent="0.35">
      <c r="A2833" s="19" t="str">
        <f>B2178&amp;C2816&amp;D2833</f>
        <v>DISTRIBUCION VOLUMEN X CRITERIO (kg ó litros)Dorada Ing.DE 15 A 19 AÑOS</v>
      </c>
      <c r="B2833" s="19">
        <v>0</v>
      </c>
      <c r="C2833" s="19">
        <v>0</v>
      </c>
      <c r="D2833" s="19" t="s">
        <v>39</v>
      </c>
      <c r="E2833" s="20" t="s">
        <v>282</v>
      </c>
      <c r="F2833" s="20" t="s">
        <v>282</v>
      </c>
      <c r="G2833" s="20" t="s">
        <v>282</v>
      </c>
      <c r="H2833" s="20" t="s">
        <v>282</v>
      </c>
      <c r="I2833" s="20" t="s">
        <v>282</v>
      </c>
      <c r="J2833" s="20" t="s">
        <v>282</v>
      </c>
      <c r="K2833" s="20" t="s">
        <v>282</v>
      </c>
      <c r="L2833" s="20" t="s">
        <v>282</v>
      </c>
      <c r="M2833" s="51" t="s">
        <v>282</v>
      </c>
    </row>
    <row r="2834" spans="1:13" x14ac:dyDescent="0.35">
      <c r="A2834" s="19" t="str">
        <f>B2178&amp;C2816&amp;D2834</f>
        <v>DISTRIBUCION VOLUMEN X CRITERIO (kg ó litros)Dorada Ing.DE 20 A 24 AÑOS</v>
      </c>
      <c r="B2834" s="19">
        <v>0</v>
      </c>
      <c r="C2834" s="19">
        <v>0</v>
      </c>
      <c r="D2834" s="19" t="s">
        <v>40</v>
      </c>
      <c r="E2834" s="20" t="s">
        <v>282</v>
      </c>
      <c r="F2834" s="20" t="s">
        <v>282</v>
      </c>
      <c r="G2834" s="20">
        <v>3.4415939026251499</v>
      </c>
      <c r="H2834" s="20" t="s">
        <v>282</v>
      </c>
      <c r="I2834" s="20">
        <v>5.6527046113037098</v>
      </c>
      <c r="J2834" s="20" t="s">
        <v>282</v>
      </c>
      <c r="K2834" s="20" t="s">
        <v>282</v>
      </c>
      <c r="L2834" s="20" t="s">
        <v>282</v>
      </c>
      <c r="M2834" s="51" t="s">
        <v>282</v>
      </c>
    </row>
    <row r="2835" spans="1:13" x14ac:dyDescent="0.35">
      <c r="A2835" s="19" t="str">
        <f>B2178&amp;C2816&amp;D2835</f>
        <v>DISTRIBUCION VOLUMEN X CRITERIO (kg ó litros)Dorada Ing.DE 25 A 34 AÑOS</v>
      </c>
      <c r="B2835" s="19">
        <v>0</v>
      </c>
      <c r="C2835" s="19">
        <v>0</v>
      </c>
      <c r="D2835" s="19" t="s">
        <v>41</v>
      </c>
      <c r="E2835" s="20">
        <v>4.9620866054336998</v>
      </c>
      <c r="F2835" s="20">
        <v>2.9931412965584898</v>
      </c>
      <c r="G2835" s="20">
        <v>12.0723508374594</v>
      </c>
      <c r="H2835" s="20">
        <v>1.12278778931034</v>
      </c>
      <c r="I2835" s="20">
        <v>2.58100741039505</v>
      </c>
      <c r="J2835" s="20">
        <v>0.68007057259013703</v>
      </c>
      <c r="K2835" s="20" t="s">
        <v>282</v>
      </c>
      <c r="L2835" s="20">
        <v>10.2395407613587</v>
      </c>
      <c r="M2835" s="51">
        <v>3.6331241230020299</v>
      </c>
    </row>
    <row r="2836" spans="1:13" x14ac:dyDescent="0.35">
      <c r="A2836" s="19" t="str">
        <f>B2178&amp;C2816&amp;D2836</f>
        <v>DISTRIBUCION VOLUMEN X CRITERIO (kg ó litros)Dorada Ing.DE 35 A 49 AÑOS</v>
      </c>
      <c r="B2836" s="19">
        <v>0</v>
      </c>
      <c r="C2836" s="19">
        <v>0</v>
      </c>
      <c r="D2836" s="19" t="s">
        <v>42</v>
      </c>
      <c r="E2836" s="20">
        <v>20.3951763311562</v>
      </c>
      <c r="F2836" s="20">
        <v>10.5797874286193</v>
      </c>
      <c r="G2836" s="20">
        <v>14.8968033780538</v>
      </c>
      <c r="H2836" s="20">
        <v>10.573972159577799</v>
      </c>
      <c r="I2836" s="20">
        <v>20.2845057329382</v>
      </c>
      <c r="J2836" s="20">
        <v>13.0587505037998</v>
      </c>
      <c r="K2836" s="20">
        <v>8.7618017445013407</v>
      </c>
      <c r="L2836" s="20">
        <v>17.481066103840799</v>
      </c>
      <c r="M2836" s="51">
        <v>19.564563669425901</v>
      </c>
    </row>
    <row r="2837" spans="1:13" x14ac:dyDescent="0.35">
      <c r="A2837" s="19" t="str">
        <f>B2178&amp;C2816&amp;D2837</f>
        <v>DISTRIBUCION VOLUMEN X CRITERIO (kg ó litros)Dorada Ing.DE 50 A 59 AÑOS</v>
      </c>
      <c r="B2837" s="19">
        <v>0</v>
      </c>
      <c r="C2837" s="19">
        <v>0</v>
      </c>
      <c r="D2837" s="19" t="s">
        <v>43</v>
      </c>
      <c r="E2837" s="20">
        <v>18.176234892878199</v>
      </c>
      <c r="F2837" s="20">
        <v>14.983134109913101</v>
      </c>
      <c r="G2837" s="20">
        <v>14.0324572522207</v>
      </c>
      <c r="H2837" s="20">
        <v>13.6909672675253</v>
      </c>
      <c r="I2837" s="20">
        <v>25.043973092036499</v>
      </c>
      <c r="J2837" s="20">
        <v>20.046497718544</v>
      </c>
      <c r="K2837" s="20">
        <v>22.4889350519678</v>
      </c>
      <c r="L2837" s="20">
        <v>15.6284371792326</v>
      </c>
      <c r="M2837" s="51">
        <v>8.18973004149119</v>
      </c>
    </row>
    <row r="2838" spans="1:13" x14ac:dyDescent="0.35">
      <c r="A2838" s="19" t="str">
        <f>B2178&amp;C2816&amp;D2838</f>
        <v>DISTRIBUCION VOLUMEN X CRITERIO (kg ó litros)Dorada Ing.DE 60 A 75 AÑOS</v>
      </c>
      <c r="B2838" s="19">
        <v>0</v>
      </c>
      <c r="C2838" s="19">
        <v>0</v>
      </c>
      <c r="D2838" s="19" t="s">
        <v>44</v>
      </c>
      <c r="E2838" s="20">
        <v>56.466507596962401</v>
      </c>
      <c r="F2838" s="20">
        <v>71.443964944446407</v>
      </c>
      <c r="G2838" s="20">
        <v>55.556755801196303</v>
      </c>
      <c r="H2838" s="20">
        <v>74.612274104219793</v>
      </c>
      <c r="I2838" s="20">
        <v>46.437816248335601</v>
      </c>
      <c r="J2838" s="20">
        <v>66.2146803201517</v>
      </c>
      <c r="K2838" s="20">
        <v>68.749258502606295</v>
      </c>
      <c r="L2838" s="20">
        <v>56.650955955568001</v>
      </c>
      <c r="M2838" s="51">
        <v>68.612582166080898</v>
      </c>
    </row>
    <row r="2839" spans="1:13" x14ac:dyDescent="0.35">
      <c r="A2839" s="19" t="str">
        <f>B2178&amp;C2816&amp;D2839</f>
        <v>DISTRIBUCION VOLUMEN X CRITERIO (kg ó litros)Dorada Ing.NIVEL ALTO</v>
      </c>
      <c r="B2839" s="19">
        <v>0</v>
      </c>
      <c r="C2839" s="19">
        <v>0</v>
      </c>
      <c r="D2839" s="19" t="s">
        <v>256</v>
      </c>
      <c r="E2839" s="20">
        <v>24.279410264761999</v>
      </c>
      <c r="F2839" s="20">
        <v>24.218473850248699</v>
      </c>
      <c r="G2839" s="20">
        <v>37.601317972935298</v>
      </c>
      <c r="H2839" s="20">
        <v>32.280741989502602</v>
      </c>
      <c r="I2839" s="20">
        <v>38.687583488502803</v>
      </c>
      <c r="J2839" s="20">
        <v>33.304482283545603</v>
      </c>
      <c r="K2839" s="20">
        <v>34.661967387453501</v>
      </c>
      <c r="L2839" s="20">
        <v>4.59193310077071</v>
      </c>
      <c r="M2839" s="51">
        <v>28.624765729711999</v>
      </c>
    </row>
    <row r="2840" spans="1:13" x14ac:dyDescent="0.35">
      <c r="A2840" s="19" t="str">
        <f>B2178&amp;C2816&amp;D2840</f>
        <v>DISTRIBUCION VOLUMEN X CRITERIO (kg ó litros)Dorada Ing.NIVEL MEDIO ALTO</v>
      </c>
      <c r="B2840" s="19">
        <v>0</v>
      </c>
      <c r="C2840" s="19">
        <v>0</v>
      </c>
      <c r="D2840" s="19" t="s">
        <v>257</v>
      </c>
      <c r="E2840" s="20">
        <v>16.9562606130395</v>
      </c>
      <c r="F2840" s="20">
        <v>4.7300107405706502</v>
      </c>
      <c r="G2840" s="20">
        <v>1.19028521686968</v>
      </c>
      <c r="H2840" s="20">
        <v>3.2593187535876602</v>
      </c>
      <c r="I2840" s="20">
        <v>7.2177004762357102</v>
      </c>
      <c r="J2840" s="20">
        <v>7.8815054878992097</v>
      </c>
      <c r="K2840" s="20">
        <v>5.9682373807059603</v>
      </c>
      <c r="L2840" s="20">
        <v>15.9820583944025</v>
      </c>
      <c r="M2840" s="51">
        <v>10.888460680905199</v>
      </c>
    </row>
    <row r="2841" spans="1:13" x14ac:dyDescent="0.35">
      <c r="A2841" s="19" t="str">
        <f>B2178&amp;C2816&amp;D2841</f>
        <v>DISTRIBUCION VOLUMEN X CRITERIO (kg ó litros)Dorada Ing.NIVEL MEDIO</v>
      </c>
      <c r="B2841" s="19">
        <v>0</v>
      </c>
      <c r="C2841" s="19">
        <v>0</v>
      </c>
      <c r="D2841" s="19" t="s">
        <v>258</v>
      </c>
      <c r="E2841" s="20">
        <v>11.7172550257983</v>
      </c>
      <c r="F2841" s="20">
        <v>7.07962640534861</v>
      </c>
      <c r="G2841" s="20">
        <v>18.866766853262899</v>
      </c>
      <c r="H2841" s="20">
        <v>21.529688440033901</v>
      </c>
      <c r="I2841" s="20">
        <v>27.3841045598443</v>
      </c>
      <c r="J2841" s="20">
        <v>6.2279151004902502</v>
      </c>
      <c r="K2841" s="20">
        <v>15.9240657309124</v>
      </c>
      <c r="L2841" s="20">
        <v>33.229110243362598</v>
      </c>
      <c r="M2841" s="51">
        <v>25.095216671846298</v>
      </c>
    </row>
    <row r="2842" spans="1:13" x14ac:dyDescent="0.35">
      <c r="A2842" s="19" t="str">
        <f>B2178&amp;C2816&amp;D2842</f>
        <v>DISTRIBUCION VOLUMEN X CRITERIO (kg ó litros)Dorada Ing.NIVEL MEDIO BAJO</v>
      </c>
      <c r="B2842" s="19">
        <v>0</v>
      </c>
      <c r="C2842" s="19">
        <v>0</v>
      </c>
      <c r="D2842" s="19" t="s">
        <v>259</v>
      </c>
      <c r="E2842" s="20">
        <v>42.136092971898002</v>
      </c>
      <c r="F2842" s="20">
        <v>49.502127437086898</v>
      </c>
      <c r="G2842" s="20">
        <v>11.7555963573099</v>
      </c>
      <c r="H2842" s="20">
        <v>9.4545184737697898</v>
      </c>
      <c r="I2842" s="20">
        <v>15.33005952848</v>
      </c>
      <c r="J2842" s="20">
        <v>6.4241867999956899</v>
      </c>
      <c r="K2842" s="20" t="s">
        <v>282</v>
      </c>
      <c r="L2842" s="20">
        <v>23.665616359696202</v>
      </c>
      <c r="M2842" s="51">
        <v>13.535752456673601</v>
      </c>
    </row>
    <row r="2843" spans="1:13" x14ac:dyDescent="0.35">
      <c r="A2843" s="19" t="str">
        <f>B2178&amp;C2816&amp;D2843</f>
        <v>DISTRIBUCION VOLUMEN X CRITERIO (kg ó litros)Dorada Ing.HOMBRE</v>
      </c>
      <c r="B2843" s="19">
        <v>0</v>
      </c>
      <c r="C2843" s="19">
        <v>0</v>
      </c>
      <c r="D2843" s="19" t="s">
        <v>21</v>
      </c>
      <c r="E2843" s="20">
        <v>69.717437442677905</v>
      </c>
      <c r="F2843" s="20">
        <v>79.865198725352997</v>
      </c>
      <c r="G2843" s="20">
        <v>81.537550786497505</v>
      </c>
      <c r="H2843" s="20">
        <v>83.681434527949193</v>
      </c>
      <c r="I2843" s="20">
        <v>51.779677679288099</v>
      </c>
      <c r="J2843" s="20">
        <v>67.995221970859205</v>
      </c>
      <c r="K2843" s="20">
        <v>84.1191134361884</v>
      </c>
      <c r="L2843" s="20">
        <v>46.274903826937702</v>
      </c>
      <c r="M2843" s="51">
        <v>59.253075598514897</v>
      </c>
    </row>
    <row r="2844" spans="1:13" x14ac:dyDescent="0.35">
      <c r="A2844" s="19" t="str">
        <f>B2178&amp;C2816&amp;D2844</f>
        <v>DISTRIBUCION VOLUMEN X CRITERIO (kg ó litros)Dorada Ing.MUJER</v>
      </c>
      <c r="B2844" s="19">
        <v>0</v>
      </c>
      <c r="C2844" s="19">
        <v>0</v>
      </c>
      <c r="D2844" s="19" t="s">
        <v>22</v>
      </c>
      <c r="E2844" s="20">
        <v>30.2825697925628</v>
      </c>
      <c r="F2844" s="20">
        <v>20.134836064959401</v>
      </c>
      <c r="G2844" s="20">
        <v>18.462438217836699</v>
      </c>
      <c r="H2844" s="20">
        <v>16.318558868884999</v>
      </c>
      <c r="I2844" s="20">
        <v>48.220329222220698</v>
      </c>
      <c r="J2844" s="20">
        <v>32.004771834739699</v>
      </c>
      <c r="K2844" s="20">
        <v>15.8808877390427</v>
      </c>
      <c r="L2844" s="20">
        <v>53.725096173062298</v>
      </c>
      <c r="M2844" s="51">
        <v>40.746926353172398</v>
      </c>
    </row>
    <row r="2845" spans="1:13" x14ac:dyDescent="0.35">
      <c r="A2845" s="19" t="str">
        <f>B2178&amp;C2845&amp;D2845</f>
        <v>DISTRIBUCION VOLUMEN X CRITERIO (kg ó litros)Salmon Ing.T.ESPAÑA</v>
      </c>
      <c r="B2845" s="19">
        <v>0</v>
      </c>
      <c r="C2845" s="19" t="s">
        <v>142</v>
      </c>
      <c r="D2845" s="19" t="s">
        <v>36</v>
      </c>
      <c r="E2845" s="20">
        <v>100</v>
      </c>
      <c r="F2845" s="20">
        <v>100</v>
      </c>
      <c r="G2845" s="20">
        <v>100</v>
      </c>
      <c r="H2845" s="20">
        <v>100</v>
      </c>
      <c r="I2845" s="20">
        <v>100</v>
      </c>
      <c r="J2845" s="20">
        <v>100</v>
      </c>
      <c r="K2845" s="20">
        <v>100</v>
      </c>
      <c r="L2845" s="20">
        <v>100</v>
      </c>
      <c r="M2845" s="51">
        <v>100</v>
      </c>
    </row>
    <row r="2846" spans="1:13" x14ac:dyDescent="0.35">
      <c r="A2846" s="19" t="str">
        <f>B2178&amp;C2845&amp;D2846</f>
        <v>DISTRIBUCION VOLUMEN X CRITERIO (kg ó litros)Salmon Ing.BCN AM</v>
      </c>
      <c r="B2846" s="19">
        <v>0</v>
      </c>
      <c r="C2846" s="19">
        <v>0</v>
      </c>
      <c r="D2846" s="19" t="s">
        <v>1</v>
      </c>
      <c r="E2846" s="20">
        <v>9.0289157399197002</v>
      </c>
      <c r="F2846" s="20">
        <v>9.9435368826025403</v>
      </c>
      <c r="G2846" s="20">
        <v>22.321908836022999</v>
      </c>
      <c r="H2846" s="20">
        <v>11.613596352045301</v>
      </c>
      <c r="I2846" s="20">
        <v>12.901338122598199</v>
      </c>
      <c r="J2846" s="20">
        <v>11.771904806083199</v>
      </c>
      <c r="K2846" s="20">
        <v>10.1397407630604</v>
      </c>
      <c r="L2846" s="20">
        <v>11.0744708174467</v>
      </c>
      <c r="M2846" s="51">
        <v>11.6331132283599</v>
      </c>
    </row>
    <row r="2847" spans="1:13" x14ac:dyDescent="0.35">
      <c r="A2847" s="19" t="str">
        <f>B2178&amp;C2845&amp;D2847</f>
        <v>DISTRIBUCION VOLUMEN X CRITERIO (kg ó litros)Salmon Ing.REST.CAT ARAGON</v>
      </c>
      <c r="B2847" s="19">
        <v>0</v>
      </c>
      <c r="C2847" s="19">
        <v>0</v>
      </c>
      <c r="D2847" s="19" t="s">
        <v>2</v>
      </c>
      <c r="E2847" s="20">
        <v>19.866984316992099</v>
      </c>
      <c r="F2847" s="20">
        <v>21.247213994542399</v>
      </c>
      <c r="G2847" s="20">
        <v>10.849311078990199</v>
      </c>
      <c r="H2847" s="20">
        <v>13.7641076501057</v>
      </c>
      <c r="I2847" s="20">
        <v>18.0420540311687</v>
      </c>
      <c r="J2847" s="20">
        <v>12.1547339957911</v>
      </c>
      <c r="K2847" s="20">
        <v>10.5436127481504</v>
      </c>
      <c r="L2847" s="20">
        <v>9.4651795423336207</v>
      </c>
      <c r="M2847" s="51">
        <v>20.799760524527901</v>
      </c>
    </row>
    <row r="2848" spans="1:13" x14ac:dyDescent="0.35">
      <c r="A2848" s="19" t="str">
        <f>B2178&amp;C2845&amp;D2848</f>
        <v>DISTRIBUCION VOLUMEN X CRITERIO (kg ó litros)Salmon Ing.LEVANTE</v>
      </c>
      <c r="B2848" s="19">
        <v>0</v>
      </c>
      <c r="C2848" s="19">
        <v>0</v>
      </c>
      <c r="D2848" s="19" t="s">
        <v>3</v>
      </c>
      <c r="E2848" s="20">
        <v>19.576354450268301</v>
      </c>
      <c r="F2848" s="20">
        <v>24.8516377147748</v>
      </c>
      <c r="G2848" s="20">
        <v>19.554079743792499</v>
      </c>
      <c r="H2848" s="20">
        <v>17.862676800191402</v>
      </c>
      <c r="I2848" s="20">
        <v>15.7958900902271</v>
      </c>
      <c r="J2848" s="20">
        <v>22.0538715012814</v>
      </c>
      <c r="K2848" s="20">
        <v>16.079407687197602</v>
      </c>
      <c r="L2848" s="20">
        <v>17.316834332185799</v>
      </c>
      <c r="M2848" s="51">
        <v>17.747555620386599</v>
      </c>
    </row>
    <row r="2849" spans="1:13" x14ac:dyDescent="0.35">
      <c r="A2849" s="19" t="str">
        <f>B2178&amp;C2845&amp;D2849</f>
        <v>DISTRIBUCION VOLUMEN X CRITERIO (kg ó litros)Salmon Ing.ANDALUCIA</v>
      </c>
      <c r="B2849" s="19">
        <v>0</v>
      </c>
      <c r="C2849" s="19">
        <v>0</v>
      </c>
      <c r="D2849" s="19" t="s">
        <v>4</v>
      </c>
      <c r="E2849" s="20">
        <v>15.0875207541448</v>
      </c>
      <c r="F2849" s="20">
        <v>9.7623074832491099</v>
      </c>
      <c r="G2849" s="20">
        <v>7.0848054863165499</v>
      </c>
      <c r="H2849" s="20">
        <v>20.349279049170601</v>
      </c>
      <c r="I2849" s="20">
        <v>14.839666371645899</v>
      </c>
      <c r="J2849" s="20">
        <v>14.1828299657993</v>
      </c>
      <c r="K2849" s="20">
        <v>11.513975493383599</v>
      </c>
      <c r="L2849" s="20">
        <v>8.90724975568269</v>
      </c>
      <c r="M2849" s="51">
        <v>16.836454143825499</v>
      </c>
    </row>
    <row r="2850" spans="1:13" x14ac:dyDescent="0.35">
      <c r="A2850" s="19" t="str">
        <f>B2178&amp;C2845&amp;D2850</f>
        <v>DISTRIBUCION VOLUMEN X CRITERIO (kg ó litros)Salmon Ing.MDD AM</v>
      </c>
      <c r="B2850" s="19">
        <v>0</v>
      </c>
      <c r="C2850" s="19">
        <v>0</v>
      </c>
      <c r="D2850" s="19" t="s">
        <v>5</v>
      </c>
      <c r="E2850" s="20">
        <v>23.775385400822</v>
      </c>
      <c r="F2850" s="20">
        <v>19.814663362998299</v>
      </c>
      <c r="G2850" s="20">
        <v>20.3588963511042</v>
      </c>
      <c r="H2850" s="20">
        <v>27.843775742555401</v>
      </c>
      <c r="I2850" s="20">
        <v>23.087089777098399</v>
      </c>
      <c r="J2850" s="20">
        <v>17.899784524061399</v>
      </c>
      <c r="K2850" s="20">
        <v>33.983757497236702</v>
      </c>
      <c r="L2850" s="20">
        <v>46.016038021837304</v>
      </c>
      <c r="M2850" s="51">
        <v>17.902044453797799</v>
      </c>
    </row>
    <row r="2851" spans="1:13" x14ac:dyDescent="0.35">
      <c r="A2851" s="19" t="str">
        <f>B2178&amp;C2845&amp;D2851</f>
        <v>DISTRIBUCION VOLUMEN X CRITERIO (kg ó litros)Salmon Ing.RTO CENTRO</v>
      </c>
      <c r="B2851" s="19">
        <v>0</v>
      </c>
      <c r="C2851" s="19">
        <v>0</v>
      </c>
      <c r="D2851" s="19" t="s">
        <v>6</v>
      </c>
      <c r="E2851" s="20">
        <v>3.6821894369227701</v>
      </c>
      <c r="F2851" s="20">
        <v>4.0764160563939704</v>
      </c>
      <c r="G2851" s="20">
        <v>7.75374292886102</v>
      </c>
      <c r="H2851" s="20">
        <v>4.4997401824286101</v>
      </c>
      <c r="I2851" s="20">
        <v>5.6793541373689598</v>
      </c>
      <c r="J2851" s="20">
        <v>8.2261721994923906</v>
      </c>
      <c r="K2851" s="20">
        <v>10.959574556633999</v>
      </c>
      <c r="L2851" s="20">
        <v>3.6604841854675998</v>
      </c>
      <c r="M2851" s="51">
        <v>4.9715564656418598</v>
      </c>
    </row>
    <row r="2852" spans="1:13" x14ac:dyDescent="0.35">
      <c r="A2852" s="19" t="str">
        <f>B2178&amp;C2845&amp;D2852</f>
        <v>DISTRIBUCION VOLUMEN X CRITERIO (kg ó litros)Salmon Ing.NORTE-CENTRO</v>
      </c>
      <c r="B2852" s="19">
        <v>0</v>
      </c>
      <c r="C2852" s="19">
        <v>0</v>
      </c>
      <c r="D2852" s="19" t="s">
        <v>7</v>
      </c>
      <c r="E2852" s="20">
        <v>6.1295318873612601</v>
      </c>
      <c r="F2852" s="20">
        <v>5.4167924209644003</v>
      </c>
      <c r="G2852" s="20">
        <v>4.97569058487659</v>
      </c>
      <c r="H2852" s="20">
        <v>2.2063962003722399</v>
      </c>
      <c r="I2852" s="20">
        <v>3.5657922281750101</v>
      </c>
      <c r="J2852" s="20">
        <v>7.1204912734338404</v>
      </c>
      <c r="K2852" s="20">
        <v>4.3489412561769702</v>
      </c>
      <c r="L2852" s="20">
        <v>1.7272125501765201</v>
      </c>
      <c r="M2852" s="51">
        <v>7.9886971142165697</v>
      </c>
    </row>
    <row r="2853" spans="1:13" x14ac:dyDescent="0.35">
      <c r="A2853" s="19" t="str">
        <f>B2178&amp;C2845&amp;D2853</f>
        <v>DISTRIBUCION VOLUMEN X CRITERIO (kg ó litros)Salmon Ing.NOROESTE</v>
      </c>
      <c r="B2853" s="19">
        <v>0</v>
      </c>
      <c r="C2853" s="19">
        <v>0</v>
      </c>
      <c r="D2853" s="19" t="s">
        <v>8</v>
      </c>
      <c r="E2853" s="20">
        <v>2.8531029761684099</v>
      </c>
      <c r="F2853" s="20">
        <v>4.88743833916587</v>
      </c>
      <c r="G2853" s="20">
        <v>7.1015797347110796</v>
      </c>
      <c r="H2853" s="20">
        <v>1.86043478652878</v>
      </c>
      <c r="I2853" s="20">
        <v>6.0888162441249696</v>
      </c>
      <c r="J2853" s="20">
        <v>6.5901922642337398</v>
      </c>
      <c r="K2853" s="20">
        <v>2.43097606158616</v>
      </c>
      <c r="L2853" s="20">
        <v>1.8325257100111201</v>
      </c>
      <c r="M2853" s="51">
        <v>2.12080636684539</v>
      </c>
    </row>
    <row r="2854" spans="1:13" x14ac:dyDescent="0.35">
      <c r="A2854" s="19" t="str">
        <f>B2178&amp;C2845&amp;D2854</f>
        <v>DISTRIBUCION VOLUMEN X CRITERIO (kg ó litros)Salmon Ing.&lt;2MIL</v>
      </c>
      <c r="B2854" s="19">
        <v>0</v>
      </c>
      <c r="C2854" s="19">
        <v>0</v>
      </c>
      <c r="D2854" s="19" t="s">
        <v>9</v>
      </c>
      <c r="E2854" s="20">
        <v>2.2926486756591</v>
      </c>
      <c r="F2854" s="20">
        <v>2.2216191948190498</v>
      </c>
      <c r="G2854" s="20">
        <v>7.1312263208289197</v>
      </c>
      <c r="H2854" s="20">
        <v>1.9492435555363701</v>
      </c>
      <c r="I2854" s="20">
        <v>1.92352572128317</v>
      </c>
      <c r="J2854" s="20">
        <v>3.9106390970032501</v>
      </c>
      <c r="K2854" s="20">
        <v>3.2657007144666599</v>
      </c>
      <c r="L2854" s="20">
        <v>0.946065917533775</v>
      </c>
      <c r="M2854" s="51">
        <v>1.3461935454473599</v>
      </c>
    </row>
    <row r="2855" spans="1:13" x14ac:dyDescent="0.35">
      <c r="A2855" s="19" t="str">
        <f>B2178&amp;C2845&amp;D2855</f>
        <v>DISTRIBUCION VOLUMEN X CRITERIO (kg ó litros)Salmon Ing.2-5MIL</v>
      </c>
      <c r="B2855" s="19">
        <v>0</v>
      </c>
      <c r="C2855" s="19">
        <v>0</v>
      </c>
      <c r="D2855" s="19" t="s">
        <v>10</v>
      </c>
      <c r="E2855" s="20">
        <v>6.2572183505148997</v>
      </c>
      <c r="F2855" s="20">
        <v>3.1055097522989898</v>
      </c>
      <c r="G2855" s="20">
        <v>0.69978448460855702</v>
      </c>
      <c r="H2855" s="20">
        <v>1.6608543515398999</v>
      </c>
      <c r="I2855" s="20">
        <v>1.09241648084542</v>
      </c>
      <c r="J2855" s="20">
        <v>1.20277024792828</v>
      </c>
      <c r="K2855" s="20">
        <v>2.9960363071941698</v>
      </c>
      <c r="L2855" s="20">
        <v>2.9680769867086001</v>
      </c>
      <c r="M2855" s="51">
        <v>2.1717825918831899</v>
      </c>
    </row>
    <row r="2856" spans="1:13" x14ac:dyDescent="0.35">
      <c r="A2856" s="19" t="str">
        <f>B2178&amp;C2845&amp;D2856</f>
        <v>DISTRIBUCION VOLUMEN X CRITERIO (kg ó litros)Salmon Ing.5-10MIL</v>
      </c>
      <c r="B2856" s="19">
        <v>0</v>
      </c>
      <c r="C2856" s="19">
        <v>0</v>
      </c>
      <c r="D2856" s="19" t="s">
        <v>11</v>
      </c>
      <c r="E2856" s="20">
        <v>10.0607643733155</v>
      </c>
      <c r="F2856" s="20">
        <v>7.0018654329788301</v>
      </c>
      <c r="G2856" s="20">
        <v>9.1258054931679506</v>
      </c>
      <c r="H2856" s="20">
        <v>11.6808934602733</v>
      </c>
      <c r="I2856" s="20">
        <v>7.5163283656997004</v>
      </c>
      <c r="J2856" s="20">
        <v>6.3157557282779502</v>
      </c>
      <c r="K2856" s="20">
        <v>7.72567580193033</v>
      </c>
      <c r="L2856" s="20">
        <v>13.7125696812407</v>
      </c>
      <c r="M2856" s="51">
        <v>8.4597760381650495</v>
      </c>
    </row>
    <row r="2857" spans="1:13" x14ac:dyDescent="0.35">
      <c r="A2857" s="19" t="str">
        <f>B2178&amp;C2845&amp;D2857</f>
        <v>DISTRIBUCION VOLUMEN X CRITERIO (kg ó litros)Salmon Ing.10-30MIL</v>
      </c>
      <c r="B2857" s="19">
        <v>0</v>
      </c>
      <c r="C2857" s="19">
        <v>0</v>
      </c>
      <c r="D2857" s="19" t="s">
        <v>12</v>
      </c>
      <c r="E2857" s="20">
        <v>10.1388278045078</v>
      </c>
      <c r="F2857" s="20">
        <v>19.807138183784499</v>
      </c>
      <c r="G2857" s="20">
        <v>12.2022356115354</v>
      </c>
      <c r="H2857" s="20">
        <v>11.277970227602101</v>
      </c>
      <c r="I2857" s="20">
        <v>17.602031695066302</v>
      </c>
      <c r="J2857" s="20">
        <v>21.517808357632401</v>
      </c>
      <c r="K2857" s="20">
        <v>13.808086778674101</v>
      </c>
      <c r="L2857" s="20">
        <v>6.2812197225667203</v>
      </c>
      <c r="M2857" s="51">
        <v>22.001726777067301</v>
      </c>
    </row>
    <row r="2858" spans="1:13" x14ac:dyDescent="0.35">
      <c r="A2858" s="19" t="str">
        <f>B2178&amp;C2845&amp;D2858</f>
        <v>DISTRIBUCION VOLUMEN X CRITERIO (kg ó litros)Salmon Ing.30-100MIL</v>
      </c>
      <c r="B2858" s="19">
        <v>0</v>
      </c>
      <c r="C2858" s="19">
        <v>0</v>
      </c>
      <c r="D2858" s="19" t="s">
        <v>13</v>
      </c>
      <c r="E2858" s="20">
        <v>15.208245227145399</v>
      </c>
      <c r="F2858" s="20">
        <v>19.275589447143901</v>
      </c>
      <c r="G2858" s="20">
        <v>28.918075651563299</v>
      </c>
      <c r="H2858" s="20">
        <v>23.4387021924367</v>
      </c>
      <c r="I2858" s="20">
        <v>16.867854856980099</v>
      </c>
      <c r="J2858" s="20">
        <v>20.718700676791201</v>
      </c>
      <c r="K2858" s="20">
        <v>23.333540955914401</v>
      </c>
      <c r="L2858" s="20">
        <v>43.349938453988898</v>
      </c>
      <c r="M2858" s="51">
        <v>19.837518677171602</v>
      </c>
    </row>
    <row r="2859" spans="1:13" x14ac:dyDescent="0.35">
      <c r="A2859" s="19" t="str">
        <f>B2178&amp;C2845&amp;D2859</f>
        <v>DISTRIBUCION VOLUMEN X CRITERIO (kg ó litros)Salmon Ing.100-200MIL</v>
      </c>
      <c r="B2859" s="19">
        <v>0</v>
      </c>
      <c r="C2859" s="19">
        <v>0</v>
      </c>
      <c r="D2859" s="19" t="s">
        <v>14</v>
      </c>
      <c r="E2859" s="20">
        <v>12.3195068984506</v>
      </c>
      <c r="F2859" s="20">
        <v>7.0703947555413498</v>
      </c>
      <c r="G2859" s="20">
        <v>9.2719378717228498</v>
      </c>
      <c r="H2859" s="20">
        <v>15.077477440384</v>
      </c>
      <c r="I2859" s="20">
        <v>10.9559808535993</v>
      </c>
      <c r="J2859" s="20">
        <v>7.8985919507842999</v>
      </c>
      <c r="K2859" s="20">
        <v>9.5861296456546796</v>
      </c>
      <c r="L2859" s="20">
        <v>6.7459477046800602</v>
      </c>
      <c r="M2859" s="51">
        <v>15.6185699275354</v>
      </c>
    </row>
    <row r="2860" spans="1:13" x14ac:dyDescent="0.35">
      <c r="A2860" s="19" t="str">
        <f>B2178&amp;C2845&amp;D2860</f>
        <v>DISTRIBUCION VOLUMEN X CRITERIO (kg ó litros)Salmon Ing.200-500MIL</v>
      </c>
      <c r="B2860" s="19">
        <v>0</v>
      </c>
      <c r="C2860" s="19">
        <v>0</v>
      </c>
      <c r="D2860" s="19" t="s">
        <v>15</v>
      </c>
      <c r="E2860" s="20">
        <v>13.037990863727</v>
      </c>
      <c r="F2860" s="20">
        <v>24.927459952950201</v>
      </c>
      <c r="G2860" s="20">
        <v>10.845205113908699</v>
      </c>
      <c r="H2860" s="20">
        <v>8.6796057293936908</v>
      </c>
      <c r="I2860" s="20">
        <v>20.8682540990463</v>
      </c>
      <c r="J2860" s="20">
        <v>15.639385508312399</v>
      </c>
      <c r="K2860" s="20">
        <v>11.082073479324</v>
      </c>
      <c r="L2860" s="20">
        <v>10.5944178312467</v>
      </c>
      <c r="M2860" s="51">
        <v>15.106039645216001</v>
      </c>
    </row>
    <row r="2861" spans="1:13" x14ac:dyDescent="0.35">
      <c r="A2861" s="19" t="str">
        <f>B2178&amp;C2845&amp;D2861</f>
        <v>DISTRIBUCION VOLUMEN X CRITERIO (kg ó litros)Salmon Ing.&gt;500MIL</v>
      </c>
      <c r="B2861" s="19">
        <v>0</v>
      </c>
      <c r="C2861" s="19">
        <v>0</v>
      </c>
      <c r="D2861" s="19" t="s">
        <v>16</v>
      </c>
      <c r="E2861" s="20">
        <v>30.684788061511501</v>
      </c>
      <c r="F2861" s="20">
        <v>16.590430913388602</v>
      </c>
      <c r="G2861" s="20">
        <v>21.8057464616458</v>
      </c>
      <c r="H2861" s="20">
        <v>26.235260789313301</v>
      </c>
      <c r="I2861" s="20">
        <v>23.173612137590201</v>
      </c>
      <c r="J2861" s="20">
        <v>22.796326676440898</v>
      </c>
      <c r="K2861" s="20">
        <v>28.202751454810301</v>
      </c>
      <c r="L2861" s="20">
        <v>15.4017522475308</v>
      </c>
      <c r="M2861" s="51">
        <v>15.458381630622201</v>
      </c>
    </row>
    <row r="2862" spans="1:13" x14ac:dyDescent="0.35">
      <c r="A2862" s="19" t="str">
        <f>B2178&amp;C2845&amp;D2862</f>
        <v>DISTRIBUCION VOLUMEN X CRITERIO (kg ó litros)Salmon Ing.DE 15 A 19 AÑOS</v>
      </c>
      <c r="B2862" s="19">
        <v>0</v>
      </c>
      <c r="C2862" s="19">
        <v>0</v>
      </c>
      <c r="D2862" s="19" t="s">
        <v>39</v>
      </c>
      <c r="E2862" s="20" t="s">
        <v>282</v>
      </c>
      <c r="F2862" s="20" t="s">
        <v>282</v>
      </c>
      <c r="G2862" s="20">
        <v>2.9815968432275102</v>
      </c>
      <c r="H2862" s="20" t="s">
        <v>282</v>
      </c>
      <c r="I2862" s="20">
        <v>0.94992701726821405</v>
      </c>
      <c r="J2862" s="20" t="s">
        <v>282</v>
      </c>
      <c r="K2862" s="20" t="s">
        <v>282</v>
      </c>
      <c r="L2862" s="20">
        <v>0.219711315455831</v>
      </c>
      <c r="M2862" s="51" t="s">
        <v>282</v>
      </c>
    </row>
    <row r="2863" spans="1:13" x14ac:dyDescent="0.35">
      <c r="A2863" s="19" t="str">
        <f>B2178&amp;C2845&amp;D2863</f>
        <v>DISTRIBUCION VOLUMEN X CRITERIO (kg ó litros)Salmon Ing.DE 20 A 24 AÑOS</v>
      </c>
      <c r="B2863" s="19">
        <v>0</v>
      </c>
      <c r="C2863" s="19">
        <v>0</v>
      </c>
      <c r="D2863" s="19" t="s">
        <v>40</v>
      </c>
      <c r="E2863" s="20">
        <v>3.38399183507607</v>
      </c>
      <c r="F2863" s="20">
        <v>8.3374431110408498</v>
      </c>
      <c r="G2863" s="20">
        <v>2.5365630865963702</v>
      </c>
      <c r="H2863" s="20">
        <v>1.2402088310035699</v>
      </c>
      <c r="I2863" s="20">
        <v>1.58078580308275</v>
      </c>
      <c r="J2863" s="20">
        <v>3.1316050605278098</v>
      </c>
      <c r="K2863" s="20">
        <v>4.3416996586770296</v>
      </c>
      <c r="L2863" s="20">
        <v>5.1117731578279999</v>
      </c>
      <c r="M2863" s="51">
        <v>7.0485294678251798</v>
      </c>
    </row>
    <row r="2864" spans="1:13" x14ac:dyDescent="0.35">
      <c r="A2864" s="19" t="str">
        <f>B2178&amp;C2845&amp;D2864</f>
        <v>DISTRIBUCION VOLUMEN X CRITERIO (kg ó litros)Salmon Ing.DE 25 A 34 AÑOS</v>
      </c>
      <c r="B2864" s="19">
        <v>0</v>
      </c>
      <c r="C2864" s="19">
        <v>0</v>
      </c>
      <c r="D2864" s="19" t="s">
        <v>41</v>
      </c>
      <c r="E2864" s="20">
        <v>28.674413965645599</v>
      </c>
      <c r="F2864" s="20">
        <v>26.5423151689339</v>
      </c>
      <c r="G2864" s="20">
        <v>19.829458920299501</v>
      </c>
      <c r="H2864" s="20">
        <v>34.990062858518897</v>
      </c>
      <c r="I2864" s="20">
        <v>11.475573678010001</v>
      </c>
      <c r="J2864" s="20">
        <v>11.913352422806099</v>
      </c>
      <c r="K2864" s="20">
        <v>24.423569396093299</v>
      </c>
      <c r="L2864" s="20">
        <v>6.4143208751448704</v>
      </c>
      <c r="M2864" s="51">
        <v>14.7665885238481</v>
      </c>
    </row>
    <row r="2865" spans="1:13" x14ac:dyDescent="0.35">
      <c r="A2865" s="19" t="str">
        <f>B2178&amp;C2845&amp;D2865</f>
        <v>DISTRIBUCION VOLUMEN X CRITERIO (kg ó litros)Salmon Ing.DE 35 A 49 AÑOS</v>
      </c>
      <c r="B2865" s="19">
        <v>0</v>
      </c>
      <c r="C2865" s="19">
        <v>0</v>
      </c>
      <c r="D2865" s="19" t="s">
        <v>42</v>
      </c>
      <c r="E2865" s="20">
        <v>26.2344186726434</v>
      </c>
      <c r="F2865" s="20">
        <v>25.6667616205185</v>
      </c>
      <c r="G2865" s="20">
        <v>28.8249225832338</v>
      </c>
      <c r="H2865" s="20">
        <v>22.4054393726407</v>
      </c>
      <c r="I2865" s="20">
        <v>35.939498199192997</v>
      </c>
      <c r="J2865" s="20">
        <v>30.1375278102268</v>
      </c>
      <c r="K2865" s="20">
        <v>28.1031604126613</v>
      </c>
      <c r="L2865" s="20">
        <v>26.168970625471101</v>
      </c>
      <c r="M2865" s="51">
        <v>30.3068804071183</v>
      </c>
    </row>
    <row r="2866" spans="1:13" x14ac:dyDescent="0.35">
      <c r="A2866" s="19" t="str">
        <f>B2178&amp;C2845&amp;D2866</f>
        <v>DISTRIBUCION VOLUMEN X CRITERIO (kg ó litros)Salmon Ing.DE 50 A 59 AÑOS</v>
      </c>
      <c r="B2866" s="19">
        <v>0</v>
      </c>
      <c r="C2866" s="19">
        <v>0</v>
      </c>
      <c r="D2866" s="19" t="s">
        <v>43</v>
      </c>
      <c r="E2866" s="20">
        <v>12.6323702382801</v>
      </c>
      <c r="F2866" s="20">
        <v>14.19041889449</v>
      </c>
      <c r="G2866" s="20">
        <v>19.819615080904398</v>
      </c>
      <c r="H2866" s="20">
        <v>14.555431862754499</v>
      </c>
      <c r="I2866" s="20">
        <v>23.069437646109101</v>
      </c>
      <c r="J2866" s="20">
        <v>20.6219828652407</v>
      </c>
      <c r="K2866" s="20">
        <v>22.768370672888601</v>
      </c>
      <c r="L2866" s="20">
        <v>16.074145912958699</v>
      </c>
      <c r="M2866" s="51">
        <v>26.110576116069399</v>
      </c>
    </row>
    <row r="2867" spans="1:13" x14ac:dyDescent="0.35">
      <c r="A2867" s="19" t="str">
        <f>B2178&amp;C2845&amp;D2867</f>
        <v>DISTRIBUCION VOLUMEN X CRITERIO (kg ó litros)Salmon Ing.DE 60 A 75 AÑOS</v>
      </c>
      <c r="B2867" s="19">
        <v>0</v>
      </c>
      <c r="C2867" s="19">
        <v>0</v>
      </c>
      <c r="D2867" s="19" t="s">
        <v>44</v>
      </c>
      <c r="E2867" s="20">
        <v>29.074793538199799</v>
      </c>
      <c r="F2867" s="20">
        <v>25.263065765123201</v>
      </c>
      <c r="G2867" s="20">
        <v>26.007855493423602</v>
      </c>
      <c r="H2867" s="20">
        <v>26.808866918466499</v>
      </c>
      <c r="I2867" s="20">
        <v>26.984781285051199</v>
      </c>
      <c r="J2867" s="20">
        <v>34.195512730029598</v>
      </c>
      <c r="K2867" s="20">
        <v>20.363188930258001</v>
      </c>
      <c r="L2867" s="20">
        <v>46.011070965386402</v>
      </c>
      <c r="M2867" s="51">
        <v>21.7674145173699</v>
      </c>
    </row>
    <row r="2868" spans="1:13" x14ac:dyDescent="0.35">
      <c r="A2868" s="19" t="str">
        <f>B2178&amp;C2845&amp;D2868</f>
        <v>DISTRIBUCION VOLUMEN X CRITERIO (kg ó litros)Salmon Ing.NIVEL ALTO</v>
      </c>
      <c r="B2868" s="19">
        <v>0</v>
      </c>
      <c r="C2868" s="19">
        <v>0</v>
      </c>
      <c r="D2868" s="19" t="s">
        <v>256</v>
      </c>
      <c r="E2868" s="20">
        <v>30.084982958173502</v>
      </c>
      <c r="F2868" s="20">
        <v>39.803787847432602</v>
      </c>
      <c r="G2868" s="20">
        <v>23.4710119949744</v>
      </c>
      <c r="H2868" s="20">
        <v>31.555071863920599</v>
      </c>
      <c r="I2868" s="20">
        <v>34.203109761701398</v>
      </c>
      <c r="J2868" s="20">
        <v>22.641631172211699</v>
      </c>
      <c r="K2868" s="20">
        <v>31.411055218228899</v>
      </c>
      <c r="L2868" s="20">
        <v>52.611056136486297</v>
      </c>
      <c r="M2868" s="51">
        <v>35.672115334190501</v>
      </c>
    </row>
    <row r="2869" spans="1:13" x14ac:dyDescent="0.35">
      <c r="A2869" s="19" t="str">
        <f>B2178&amp;C2845&amp;D2869</f>
        <v>DISTRIBUCION VOLUMEN X CRITERIO (kg ó litros)Salmon Ing.NIVEL MEDIO ALTO</v>
      </c>
      <c r="B2869" s="19">
        <v>0</v>
      </c>
      <c r="C2869" s="19">
        <v>0</v>
      </c>
      <c r="D2869" s="19" t="s">
        <v>257</v>
      </c>
      <c r="E2869" s="20">
        <v>19.202948780664901</v>
      </c>
      <c r="F2869" s="20">
        <v>12.971904915030899</v>
      </c>
      <c r="G2869" s="20">
        <v>20.421756979950601</v>
      </c>
      <c r="H2869" s="20">
        <v>19.105809201155999</v>
      </c>
      <c r="I2869" s="20">
        <v>16.797167097742001</v>
      </c>
      <c r="J2869" s="20">
        <v>25.526386634307801</v>
      </c>
      <c r="K2869" s="20">
        <v>8.1929114934705503</v>
      </c>
      <c r="L2869" s="20">
        <v>14.6517110345871</v>
      </c>
      <c r="M2869" s="51">
        <v>22.093618367977101</v>
      </c>
    </row>
    <row r="2870" spans="1:13" x14ac:dyDescent="0.35">
      <c r="A2870" s="19" t="str">
        <f>B2178&amp;C2845&amp;D2870</f>
        <v>DISTRIBUCION VOLUMEN X CRITERIO (kg ó litros)Salmon Ing.NIVEL MEDIO</v>
      </c>
      <c r="B2870" s="19">
        <v>0</v>
      </c>
      <c r="C2870" s="19">
        <v>0</v>
      </c>
      <c r="D2870" s="19" t="s">
        <v>258</v>
      </c>
      <c r="E2870" s="20">
        <v>24.626179346220699</v>
      </c>
      <c r="F2870" s="20">
        <v>25.717424984414301</v>
      </c>
      <c r="G2870" s="20">
        <v>29.033797961063101</v>
      </c>
      <c r="H2870" s="20">
        <v>16.782176214523901</v>
      </c>
      <c r="I2870" s="20">
        <v>24.291767389214002</v>
      </c>
      <c r="J2870" s="20">
        <v>26.088834654157999</v>
      </c>
      <c r="K2870" s="20">
        <v>24.901527690334401</v>
      </c>
      <c r="L2870" s="20">
        <v>14.0545530130271</v>
      </c>
      <c r="M2870" s="51">
        <v>19.522751978258299</v>
      </c>
    </row>
    <row r="2871" spans="1:13" x14ac:dyDescent="0.35">
      <c r="A2871" s="19" t="str">
        <f>B2178&amp;C2845&amp;D2871</f>
        <v>DISTRIBUCION VOLUMEN X CRITERIO (kg ó litros)Salmon Ing.NIVEL MEDIO BAJO</v>
      </c>
      <c r="B2871" s="19">
        <v>0</v>
      </c>
      <c r="C2871" s="19">
        <v>0</v>
      </c>
      <c r="D2871" s="19" t="s">
        <v>259</v>
      </c>
      <c r="E2871" s="20">
        <v>12.9086800232425</v>
      </c>
      <c r="F2871" s="20">
        <v>5.9536308082958396</v>
      </c>
      <c r="G2871" s="20">
        <v>16.622281786653801</v>
      </c>
      <c r="H2871" s="20">
        <v>12.7714520115057</v>
      </c>
      <c r="I2871" s="20">
        <v>13.3662163116821</v>
      </c>
      <c r="J2871" s="20">
        <v>10.857171427345699</v>
      </c>
      <c r="K2871" s="20">
        <v>14.2204510274809</v>
      </c>
      <c r="L2871" s="20">
        <v>7.8873802809449298</v>
      </c>
      <c r="M2871" s="51">
        <v>14.366614732284599</v>
      </c>
    </row>
    <row r="2872" spans="1:13" x14ac:dyDescent="0.35">
      <c r="A2872" s="19" t="str">
        <f>B2178&amp;C2845&amp;D2872</f>
        <v>DISTRIBUCION VOLUMEN X CRITERIO (kg ó litros)Salmon Ing.HOMBRE</v>
      </c>
      <c r="B2872" s="19">
        <v>0</v>
      </c>
      <c r="C2872" s="19">
        <v>0</v>
      </c>
      <c r="D2872" s="19" t="s">
        <v>21</v>
      </c>
      <c r="E2872" s="20">
        <v>49.167437915085699</v>
      </c>
      <c r="F2872" s="20">
        <v>43.2296454704518</v>
      </c>
      <c r="G2872" s="20">
        <v>35.554722874805798</v>
      </c>
      <c r="H2872" s="20">
        <v>52.894114410159801</v>
      </c>
      <c r="I2872" s="20">
        <v>41.184912221706099</v>
      </c>
      <c r="J2872" s="20">
        <v>41.138410132795599</v>
      </c>
      <c r="K2872" s="20">
        <v>36.338685381002598</v>
      </c>
      <c r="L2872" s="20">
        <v>37.651919756839803</v>
      </c>
      <c r="M2872" s="51">
        <v>32.044274467189801</v>
      </c>
    </row>
    <row r="2873" spans="1:13" x14ac:dyDescent="0.35">
      <c r="A2873" s="19" t="str">
        <f>B2178&amp;C2845&amp;D2873</f>
        <v>DISTRIBUCION VOLUMEN X CRITERIO (kg ó litros)Salmon Ing.MUJER</v>
      </c>
      <c r="B2873" s="19">
        <v>0</v>
      </c>
      <c r="C2873" s="19">
        <v>0</v>
      </c>
      <c r="D2873" s="19" t="s">
        <v>22</v>
      </c>
      <c r="E2873" s="20">
        <v>50.832547700299898</v>
      </c>
      <c r="F2873" s="20">
        <v>56.770353311337999</v>
      </c>
      <c r="G2873" s="20">
        <v>64.445287760572597</v>
      </c>
      <c r="H2873" s="20">
        <v>47.105888556684</v>
      </c>
      <c r="I2873" s="20">
        <v>58.815094494422503</v>
      </c>
      <c r="J2873" s="20">
        <v>58.861582279562597</v>
      </c>
      <c r="K2873" s="20">
        <v>63.661300488816401</v>
      </c>
      <c r="L2873" s="20">
        <v>62.348082595586</v>
      </c>
      <c r="M2873" s="51">
        <v>67.955719124263993</v>
      </c>
    </row>
    <row r="2874" spans="1:13" x14ac:dyDescent="0.35">
      <c r="A2874" s="19" t="str">
        <f>B2178&amp;C2874&amp;D2874</f>
        <v>DISTRIBUCION VOLUMEN X CRITERIO (kg ó litros)Atun Fresco Ing.T.ESPAÑA</v>
      </c>
      <c r="B2874" s="19">
        <v>0</v>
      </c>
      <c r="C2874" s="19" t="s">
        <v>143</v>
      </c>
      <c r="D2874" s="19" t="s">
        <v>36</v>
      </c>
      <c r="E2874" s="20">
        <v>100</v>
      </c>
      <c r="F2874" s="20">
        <v>100</v>
      </c>
      <c r="G2874" s="20">
        <v>100</v>
      </c>
      <c r="H2874" s="20">
        <v>100</v>
      </c>
      <c r="I2874" s="20">
        <v>100</v>
      </c>
      <c r="J2874" s="20">
        <v>100</v>
      </c>
      <c r="K2874" s="20">
        <v>100</v>
      </c>
      <c r="L2874" s="20">
        <v>100</v>
      </c>
      <c r="M2874" s="51">
        <v>100</v>
      </c>
    </row>
    <row r="2875" spans="1:13" x14ac:dyDescent="0.35">
      <c r="A2875" s="19" t="str">
        <f>B2178&amp;C2874&amp;D2875</f>
        <v>DISTRIBUCION VOLUMEN X CRITERIO (kg ó litros)Atun Fresco Ing.BCN AM</v>
      </c>
      <c r="B2875" s="19">
        <v>0</v>
      </c>
      <c r="C2875" s="19">
        <v>0</v>
      </c>
      <c r="D2875" s="19" t="s">
        <v>1</v>
      </c>
      <c r="E2875" s="20">
        <v>4.0390257692780596</v>
      </c>
      <c r="F2875" s="20">
        <v>4.1409427474146003</v>
      </c>
      <c r="G2875" s="20">
        <v>22.183223211397301</v>
      </c>
      <c r="H2875" s="20">
        <v>9.5829502046242592</v>
      </c>
      <c r="I2875" s="20">
        <v>13.737791500772399</v>
      </c>
      <c r="J2875" s="20">
        <v>2.2139106224107601</v>
      </c>
      <c r="K2875" s="20">
        <v>7.4938333178036798</v>
      </c>
      <c r="L2875" s="20">
        <v>10.101414049824999</v>
      </c>
      <c r="M2875" s="51">
        <v>11.7838025867513</v>
      </c>
    </row>
    <row r="2876" spans="1:13" x14ac:dyDescent="0.35">
      <c r="A2876" s="19" t="str">
        <f>B2178&amp;C2874&amp;D2876</f>
        <v>DISTRIBUCION VOLUMEN X CRITERIO (kg ó litros)Atun Fresco Ing.REST.CAT ARAGON</v>
      </c>
      <c r="B2876" s="19">
        <v>0</v>
      </c>
      <c r="C2876" s="19">
        <v>0</v>
      </c>
      <c r="D2876" s="19" t="s">
        <v>2</v>
      </c>
      <c r="E2876" s="20">
        <v>5.0834598994200704</v>
      </c>
      <c r="F2876" s="20">
        <v>11.1361253807164</v>
      </c>
      <c r="G2876" s="20">
        <v>6.5611064163937103</v>
      </c>
      <c r="H2876" s="20">
        <v>22.428838177132601</v>
      </c>
      <c r="I2876" s="20">
        <v>11.9034017465874</v>
      </c>
      <c r="J2876" s="20">
        <v>7.5479857194925097</v>
      </c>
      <c r="K2876" s="20">
        <v>3.86316446400869</v>
      </c>
      <c r="L2876" s="20">
        <v>13.638117340030901</v>
      </c>
      <c r="M2876" s="51">
        <v>9.5195810196204196</v>
      </c>
    </row>
    <row r="2877" spans="1:13" x14ac:dyDescent="0.35">
      <c r="A2877" s="19" t="str">
        <f>B2178&amp;C2874&amp;D2877</f>
        <v>DISTRIBUCION VOLUMEN X CRITERIO (kg ó litros)Atun Fresco Ing.LEVANTE</v>
      </c>
      <c r="B2877" s="19">
        <v>0</v>
      </c>
      <c r="C2877" s="19">
        <v>0</v>
      </c>
      <c r="D2877" s="19" t="s">
        <v>3</v>
      </c>
      <c r="E2877" s="20">
        <v>12.1674881719814</v>
      </c>
      <c r="F2877" s="20">
        <v>6.2248793323904099</v>
      </c>
      <c r="G2877" s="20">
        <v>8.9415686180105496</v>
      </c>
      <c r="H2877" s="20">
        <v>19.236463283732899</v>
      </c>
      <c r="I2877" s="20">
        <v>13.914577689554999</v>
      </c>
      <c r="J2877" s="20">
        <v>20.779910716094001</v>
      </c>
      <c r="K2877" s="20">
        <v>25.243374095640199</v>
      </c>
      <c r="L2877" s="20">
        <v>18.0356192881667</v>
      </c>
      <c r="M2877" s="51">
        <v>16.940845592156801</v>
      </c>
    </row>
    <row r="2878" spans="1:13" x14ac:dyDescent="0.35">
      <c r="A2878" s="19" t="str">
        <f>B2178&amp;C2874&amp;D2878</f>
        <v>DISTRIBUCION VOLUMEN X CRITERIO (kg ó litros)Atun Fresco Ing.ANDALUCIA</v>
      </c>
      <c r="B2878" s="19">
        <v>0</v>
      </c>
      <c r="C2878" s="19">
        <v>0</v>
      </c>
      <c r="D2878" s="19" t="s">
        <v>4</v>
      </c>
      <c r="E2878" s="20">
        <v>31.647312127527201</v>
      </c>
      <c r="F2878" s="20">
        <v>31.0515854614858</v>
      </c>
      <c r="G2878" s="20">
        <v>19.135178726386599</v>
      </c>
      <c r="H2878" s="20">
        <v>18.324559140863801</v>
      </c>
      <c r="I2878" s="20">
        <v>24.3893287588457</v>
      </c>
      <c r="J2878" s="20">
        <v>16.944902843058902</v>
      </c>
      <c r="K2878" s="20">
        <v>18.810757858442098</v>
      </c>
      <c r="L2878" s="20">
        <v>23.959079695340598</v>
      </c>
      <c r="M2878" s="51">
        <v>20.5142120621083</v>
      </c>
    </row>
    <row r="2879" spans="1:13" x14ac:dyDescent="0.35">
      <c r="A2879" s="19" t="str">
        <f>B2178&amp;C2874&amp;D2879</f>
        <v>DISTRIBUCION VOLUMEN X CRITERIO (kg ó litros)Atun Fresco Ing.MDD AM</v>
      </c>
      <c r="B2879" s="19">
        <v>0</v>
      </c>
      <c r="C2879" s="19">
        <v>0</v>
      </c>
      <c r="D2879" s="19" t="s">
        <v>5</v>
      </c>
      <c r="E2879" s="20">
        <v>18.8833075984018</v>
      </c>
      <c r="F2879" s="20">
        <v>32.465856093190702</v>
      </c>
      <c r="G2879" s="20">
        <v>25.729857425166799</v>
      </c>
      <c r="H2879" s="20">
        <v>21.705580484532</v>
      </c>
      <c r="I2879" s="20">
        <v>17.525291667635301</v>
      </c>
      <c r="J2879" s="20">
        <v>30.327282032224101</v>
      </c>
      <c r="K2879" s="20">
        <v>24.737272635533301</v>
      </c>
      <c r="L2879" s="20">
        <v>22.272443734774299</v>
      </c>
      <c r="M2879" s="51">
        <v>12.139350599551101</v>
      </c>
    </row>
    <row r="2880" spans="1:13" x14ac:dyDescent="0.35">
      <c r="A2880" s="19" t="str">
        <f>B2178&amp;C2874&amp;D2880</f>
        <v>DISTRIBUCION VOLUMEN X CRITERIO (kg ó litros)Atun Fresco Ing.RTO CENTRO</v>
      </c>
      <c r="B2880" s="19">
        <v>0</v>
      </c>
      <c r="C2880" s="19">
        <v>0</v>
      </c>
      <c r="D2880" s="19" t="s">
        <v>6</v>
      </c>
      <c r="E2880" s="20">
        <v>4.8671203269665799</v>
      </c>
      <c r="F2880" s="20">
        <v>7.4368262149378497</v>
      </c>
      <c r="G2880" s="20">
        <v>3.5325613468655601</v>
      </c>
      <c r="H2880" s="20">
        <v>4.2847390538549197</v>
      </c>
      <c r="I2880" s="20">
        <v>4.2023313052142601</v>
      </c>
      <c r="J2880" s="20">
        <v>6.1051903302981199</v>
      </c>
      <c r="K2880" s="20">
        <v>6.9964342331126002</v>
      </c>
      <c r="L2880" s="20">
        <v>2.77674794927422</v>
      </c>
      <c r="M2880" s="51">
        <v>13.3551789738829</v>
      </c>
    </row>
    <row r="2881" spans="1:13" x14ac:dyDescent="0.35">
      <c r="A2881" s="19" t="str">
        <f>B2178&amp;C2874&amp;D2881</f>
        <v>DISTRIBUCION VOLUMEN X CRITERIO (kg ó litros)Atun Fresco Ing.NORTE-CENTRO</v>
      </c>
      <c r="B2881" s="19">
        <v>0</v>
      </c>
      <c r="C2881" s="19">
        <v>0</v>
      </c>
      <c r="D2881" s="19" t="s">
        <v>7</v>
      </c>
      <c r="E2881" s="20">
        <v>10.7686254953248</v>
      </c>
      <c r="F2881" s="20">
        <v>2.1920295605972999</v>
      </c>
      <c r="G2881" s="20">
        <v>6.0481062973831801</v>
      </c>
      <c r="H2881" s="20">
        <v>1.80138291414527</v>
      </c>
      <c r="I2881" s="20">
        <v>7.76319695020302</v>
      </c>
      <c r="J2881" s="20">
        <v>11.1098979240781</v>
      </c>
      <c r="K2881" s="20">
        <v>12.2990366689927</v>
      </c>
      <c r="L2881" s="20">
        <v>6.0280827743931704</v>
      </c>
      <c r="M2881" s="51">
        <v>10.2168054634126</v>
      </c>
    </row>
    <row r="2882" spans="1:13" x14ac:dyDescent="0.35">
      <c r="A2882" s="19" t="str">
        <f>B2178&amp;C2874&amp;D2882</f>
        <v>DISTRIBUCION VOLUMEN X CRITERIO (kg ó litros)Atun Fresco Ing.NOROESTE</v>
      </c>
      <c r="B2882" s="19">
        <v>0</v>
      </c>
      <c r="C2882" s="19">
        <v>0</v>
      </c>
      <c r="D2882" s="19" t="s">
        <v>8</v>
      </c>
      <c r="E2882" s="20">
        <v>12.5436544547201</v>
      </c>
      <c r="F2882" s="20">
        <v>5.3517544569154003</v>
      </c>
      <c r="G2882" s="20">
        <v>7.8684047571017501</v>
      </c>
      <c r="H2882" s="20">
        <v>2.63548112362187</v>
      </c>
      <c r="I2882" s="20">
        <v>6.5640733309644297</v>
      </c>
      <c r="J2882" s="20">
        <v>4.9709181003996603</v>
      </c>
      <c r="K2882" s="20">
        <v>0.55612321130737796</v>
      </c>
      <c r="L2882" s="20">
        <v>3.1884997908833101</v>
      </c>
      <c r="M2882" s="51">
        <v>5.5302175286995299</v>
      </c>
    </row>
    <row r="2883" spans="1:13" x14ac:dyDescent="0.35">
      <c r="A2883" s="19" t="str">
        <f>B2178&amp;C2874&amp;D2883</f>
        <v>DISTRIBUCION VOLUMEN X CRITERIO (kg ó litros)Atun Fresco Ing.&lt;2MIL</v>
      </c>
      <c r="B2883" s="19">
        <v>0</v>
      </c>
      <c r="C2883" s="19">
        <v>0</v>
      </c>
      <c r="D2883" s="19" t="s">
        <v>9</v>
      </c>
      <c r="E2883" s="20">
        <v>2.4677182485357099</v>
      </c>
      <c r="F2883" s="20">
        <v>1.6799776136903399</v>
      </c>
      <c r="G2883" s="20">
        <v>0.54698943722294102</v>
      </c>
      <c r="H2883" s="20">
        <v>5.8825044615668904</v>
      </c>
      <c r="I2883" s="20">
        <v>1.8613347916495699</v>
      </c>
      <c r="J2883" s="20">
        <v>16.602508445059801</v>
      </c>
      <c r="K2883" s="20">
        <v>17.134174609790399</v>
      </c>
      <c r="L2883" s="20">
        <v>4.5643405726866204</v>
      </c>
      <c r="M2883" s="51">
        <v>3.2764234815137199</v>
      </c>
    </row>
    <row r="2884" spans="1:13" x14ac:dyDescent="0.35">
      <c r="A2884" s="19" t="str">
        <f>B2178&amp;C2874&amp;D2884</f>
        <v>DISTRIBUCION VOLUMEN X CRITERIO (kg ó litros)Atun Fresco Ing.2-5MIL</v>
      </c>
      <c r="B2884" s="19">
        <v>0</v>
      </c>
      <c r="C2884" s="19">
        <v>0</v>
      </c>
      <c r="D2884" s="19" t="s">
        <v>10</v>
      </c>
      <c r="E2884" s="20">
        <v>5.0405006362251603</v>
      </c>
      <c r="F2884" s="20">
        <v>2.4135323800081498</v>
      </c>
      <c r="G2884" s="20">
        <v>7.24137136093902</v>
      </c>
      <c r="H2884" s="20">
        <v>2.6636216192831399</v>
      </c>
      <c r="I2884" s="20">
        <v>3.30389646996798</v>
      </c>
      <c r="J2884" s="20">
        <v>3.7784333569848201</v>
      </c>
      <c r="K2884" s="20">
        <v>1.0960093505761099</v>
      </c>
      <c r="L2884" s="20">
        <v>9.1785998024269997</v>
      </c>
      <c r="M2884" s="51">
        <v>4.10419713407562</v>
      </c>
    </row>
    <row r="2885" spans="1:13" x14ac:dyDescent="0.35">
      <c r="A2885" s="19" t="str">
        <f>B2178&amp;C2874&amp;D2885</f>
        <v>DISTRIBUCION VOLUMEN X CRITERIO (kg ó litros)Atun Fresco Ing.5-10MIL</v>
      </c>
      <c r="B2885" s="19">
        <v>0</v>
      </c>
      <c r="C2885" s="19">
        <v>0</v>
      </c>
      <c r="D2885" s="19" t="s">
        <v>11</v>
      </c>
      <c r="E2885" s="20">
        <v>4.9508292148515496</v>
      </c>
      <c r="F2885" s="20">
        <v>5.0686575467399901</v>
      </c>
      <c r="G2885" s="20">
        <v>6.6901688469247498</v>
      </c>
      <c r="H2885" s="20">
        <v>7.1993723348432903</v>
      </c>
      <c r="I2885" s="20">
        <v>5.1612845347258096</v>
      </c>
      <c r="J2885" s="20">
        <v>7.7433625572656304</v>
      </c>
      <c r="K2885" s="20">
        <v>6.8316583813427698</v>
      </c>
      <c r="L2885" s="20">
        <v>15.907327109975499</v>
      </c>
      <c r="M2885" s="51">
        <v>10.5876672753976</v>
      </c>
    </row>
    <row r="2886" spans="1:13" x14ac:dyDescent="0.35">
      <c r="A2886" s="19" t="str">
        <f>B2178&amp;C2874&amp;D2886</f>
        <v>DISTRIBUCION VOLUMEN X CRITERIO (kg ó litros)Atun Fresco Ing.10-30MIL</v>
      </c>
      <c r="B2886" s="19">
        <v>0</v>
      </c>
      <c r="C2886" s="19">
        <v>0</v>
      </c>
      <c r="D2886" s="19" t="s">
        <v>12</v>
      </c>
      <c r="E2886" s="20">
        <v>22.553280912989301</v>
      </c>
      <c r="F2886" s="20">
        <v>20.543084054489199</v>
      </c>
      <c r="G2886" s="20">
        <v>14.0011463248591</v>
      </c>
      <c r="H2886" s="20">
        <v>11.962550446285899</v>
      </c>
      <c r="I2886" s="20">
        <v>21.328740648713101</v>
      </c>
      <c r="J2886" s="20">
        <v>10.602254571383201</v>
      </c>
      <c r="K2886" s="20">
        <v>13.852414367928001</v>
      </c>
      <c r="L2886" s="20">
        <v>15.533567415427299</v>
      </c>
      <c r="M2886" s="51">
        <v>16.689815933537599</v>
      </c>
    </row>
    <row r="2887" spans="1:13" x14ac:dyDescent="0.35">
      <c r="A2887" s="19" t="str">
        <f>B2178&amp;C2874&amp;D2887</f>
        <v>DISTRIBUCION VOLUMEN X CRITERIO (kg ó litros)Atun Fresco Ing.30-100MIL</v>
      </c>
      <c r="B2887" s="19">
        <v>0</v>
      </c>
      <c r="C2887" s="19">
        <v>0</v>
      </c>
      <c r="D2887" s="19" t="s">
        <v>13</v>
      </c>
      <c r="E2887" s="20">
        <v>13.2602322146879</v>
      </c>
      <c r="F2887" s="20">
        <v>11.815717433564901</v>
      </c>
      <c r="G2887" s="20">
        <v>24.5755432455156</v>
      </c>
      <c r="H2887" s="20">
        <v>13.155634582751</v>
      </c>
      <c r="I2887" s="20">
        <v>14.380852592150401</v>
      </c>
      <c r="J2887" s="20">
        <v>9.0680916407353696</v>
      </c>
      <c r="K2887" s="20">
        <v>14.433127998885499</v>
      </c>
      <c r="L2887" s="20">
        <v>17.266695206989699</v>
      </c>
      <c r="M2887" s="51">
        <v>34.627018152913202</v>
      </c>
    </row>
    <row r="2888" spans="1:13" x14ac:dyDescent="0.35">
      <c r="A2888" s="19" t="str">
        <f>B2178&amp;C2874&amp;D2888</f>
        <v>DISTRIBUCION VOLUMEN X CRITERIO (kg ó litros)Atun Fresco Ing.100-200MIL</v>
      </c>
      <c r="B2888" s="19">
        <v>0</v>
      </c>
      <c r="C2888" s="19">
        <v>0</v>
      </c>
      <c r="D2888" s="19" t="s">
        <v>14</v>
      </c>
      <c r="E2888" s="20">
        <v>12.2729583104593</v>
      </c>
      <c r="F2888" s="20">
        <v>10.6334429186567</v>
      </c>
      <c r="G2888" s="20">
        <v>8.9604280648800394</v>
      </c>
      <c r="H2888" s="20">
        <v>7.4444206171964096</v>
      </c>
      <c r="I2888" s="20">
        <v>17.316913420880301</v>
      </c>
      <c r="J2888" s="20">
        <v>11.065205383154799</v>
      </c>
      <c r="K2888" s="20">
        <v>5.8529691289091801</v>
      </c>
      <c r="L2888" s="20">
        <v>9.1210976741369603</v>
      </c>
      <c r="M2888" s="51">
        <v>7.8549338850525903</v>
      </c>
    </row>
    <row r="2889" spans="1:13" x14ac:dyDescent="0.35">
      <c r="A2889" s="19" t="str">
        <f>B2178&amp;C2874&amp;D2889</f>
        <v>DISTRIBUCION VOLUMEN X CRITERIO (kg ó litros)Atun Fresco Ing.200-500MIL</v>
      </c>
      <c r="B2889" s="19">
        <v>0</v>
      </c>
      <c r="C2889" s="19">
        <v>0</v>
      </c>
      <c r="D2889" s="19" t="s">
        <v>15</v>
      </c>
      <c r="E2889" s="20">
        <v>20.054446187250701</v>
      </c>
      <c r="F2889" s="20">
        <v>16.363040043896699</v>
      </c>
      <c r="G2889" s="20">
        <v>11.5335332833127</v>
      </c>
      <c r="H2889" s="20">
        <v>24.488561584902602</v>
      </c>
      <c r="I2889" s="20">
        <v>9.9254143603719793</v>
      </c>
      <c r="J2889" s="20">
        <v>10.9980763618355</v>
      </c>
      <c r="K2889" s="20">
        <v>12.025802901903001</v>
      </c>
      <c r="L2889" s="20">
        <v>5.7747028132673002</v>
      </c>
      <c r="M2889" s="51">
        <v>11.7615187222685</v>
      </c>
    </row>
    <row r="2890" spans="1:13" x14ac:dyDescent="0.35">
      <c r="A2890" s="19" t="str">
        <f>B2178&amp;C2874&amp;D2890</f>
        <v>DISTRIBUCION VOLUMEN X CRITERIO (kg ó litros)Atun Fresco Ing.&gt;500MIL</v>
      </c>
      <c r="B2890" s="19">
        <v>0</v>
      </c>
      <c r="C2890" s="19">
        <v>0</v>
      </c>
      <c r="D2890" s="19" t="s">
        <v>16</v>
      </c>
      <c r="E2890" s="20">
        <v>19.400026308172698</v>
      </c>
      <c r="F2890" s="20">
        <v>31.482547005818699</v>
      </c>
      <c r="G2890" s="20">
        <v>26.450825943678101</v>
      </c>
      <c r="H2890" s="20">
        <v>27.203326074760898</v>
      </c>
      <c r="I2890" s="20">
        <v>26.721557373648501</v>
      </c>
      <c r="J2890" s="20">
        <v>30.1420659621261</v>
      </c>
      <c r="K2890" s="20">
        <v>28.7738411854505</v>
      </c>
      <c r="L2890" s="20">
        <v>22.653662591895099</v>
      </c>
      <c r="M2890" s="51">
        <v>11.0984212803258</v>
      </c>
    </row>
    <row r="2891" spans="1:13" x14ac:dyDescent="0.35">
      <c r="A2891" s="19" t="str">
        <f>B2178&amp;C2874&amp;D2891</f>
        <v>DISTRIBUCION VOLUMEN X CRITERIO (kg ó litros)Atun Fresco Ing.DE 15 A 19 AÑOS</v>
      </c>
      <c r="B2891" s="19">
        <v>0</v>
      </c>
      <c r="C2891" s="19">
        <v>0</v>
      </c>
      <c r="D2891" s="19" t="s">
        <v>39</v>
      </c>
      <c r="E2891" s="20" t="s">
        <v>282</v>
      </c>
      <c r="F2891" s="20" t="s">
        <v>282</v>
      </c>
      <c r="G2891" s="20" t="s">
        <v>282</v>
      </c>
      <c r="H2891" s="20" t="s">
        <v>282</v>
      </c>
      <c r="I2891" s="20" t="s">
        <v>282</v>
      </c>
      <c r="J2891" s="20">
        <v>2.5643041735453602</v>
      </c>
      <c r="K2891" s="20" t="s">
        <v>282</v>
      </c>
      <c r="L2891" s="20" t="s">
        <v>282</v>
      </c>
      <c r="M2891" s="51">
        <v>0.45769310257619999</v>
      </c>
    </row>
    <row r="2892" spans="1:13" x14ac:dyDescent="0.35">
      <c r="A2892" s="19" t="str">
        <f>B2178&amp;C2874&amp;D2892</f>
        <v>DISTRIBUCION VOLUMEN X CRITERIO (kg ó litros)Atun Fresco Ing.DE 20 A 24 AÑOS</v>
      </c>
      <c r="B2892" s="19">
        <v>0</v>
      </c>
      <c r="C2892" s="19">
        <v>0</v>
      </c>
      <c r="D2892" s="19" t="s">
        <v>40</v>
      </c>
      <c r="E2892" s="20">
        <v>0.53117333250992205</v>
      </c>
      <c r="F2892" s="20">
        <v>1.6848711085814401</v>
      </c>
      <c r="G2892" s="20" t="s">
        <v>282</v>
      </c>
      <c r="H2892" s="20">
        <v>1.1354169919308199</v>
      </c>
      <c r="I2892" s="20" t="s">
        <v>282</v>
      </c>
      <c r="J2892" s="20">
        <v>1.75815643299126</v>
      </c>
      <c r="K2892" s="20">
        <v>1.4240605468977201</v>
      </c>
      <c r="L2892" s="20">
        <v>5.58305148527932</v>
      </c>
      <c r="M2892" s="51">
        <v>1.54833385990396</v>
      </c>
    </row>
    <row r="2893" spans="1:13" x14ac:dyDescent="0.35">
      <c r="A2893" s="19" t="str">
        <f>B2178&amp;C2874&amp;D2893</f>
        <v>DISTRIBUCION VOLUMEN X CRITERIO (kg ó litros)Atun Fresco Ing.DE 25 A 34 AÑOS</v>
      </c>
      <c r="B2893" s="19">
        <v>0</v>
      </c>
      <c r="C2893" s="19">
        <v>0</v>
      </c>
      <c r="D2893" s="19" t="s">
        <v>41</v>
      </c>
      <c r="E2893" s="20">
        <v>12.8905356653543</v>
      </c>
      <c r="F2893" s="20">
        <v>17.085926164768399</v>
      </c>
      <c r="G2893" s="20">
        <v>5.5289050953765999</v>
      </c>
      <c r="H2893" s="20">
        <v>17.270273637837899</v>
      </c>
      <c r="I2893" s="20">
        <v>11.5538273536703</v>
      </c>
      <c r="J2893" s="20">
        <v>9.8284002278738107</v>
      </c>
      <c r="K2893" s="20">
        <v>10.715253756714599</v>
      </c>
      <c r="L2893" s="20">
        <v>9.7254602238054897</v>
      </c>
      <c r="M2893" s="51">
        <v>8.7737173458525994</v>
      </c>
    </row>
    <row r="2894" spans="1:13" x14ac:dyDescent="0.35">
      <c r="A2894" s="19" t="str">
        <f>B2178&amp;C2874&amp;D2894</f>
        <v>DISTRIBUCION VOLUMEN X CRITERIO (kg ó litros)Atun Fresco Ing.DE 35 A 49 AÑOS</v>
      </c>
      <c r="B2894" s="19">
        <v>0</v>
      </c>
      <c r="C2894" s="19">
        <v>0</v>
      </c>
      <c r="D2894" s="19" t="s">
        <v>42</v>
      </c>
      <c r="E2894" s="20">
        <v>29.065325973048601</v>
      </c>
      <c r="F2894" s="20">
        <v>19.2854977483791</v>
      </c>
      <c r="G2894" s="20">
        <v>16.611925258014701</v>
      </c>
      <c r="H2894" s="20">
        <v>21.2976314172363</v>
      </c>
      <c r="I2894" s="20">
        <v>11.7235431322471</v>
      </c>
      <c r="J2894" s="20">
        <v>26.017089596344299</v>
      </c>
      <c r="K2894" s="20">
        <v>20.002625633523699</v>
      </c>
      <c r="L2894" s="20">
        <v>24.945152762820101</v>
      </c>
      <c r="M2894" s="51">
        <v>19.203496730975601</v>
      </c>
    </row>
    <row r="2895" spans="1:13" x14ac:dyDescent="0.35">
      <c r="A2895" s="19" t="str">
        <f>B2178&amp;C2874&amp;D2895</f>
        <v>DISTRIBUCION VOLUMEN X CRITERIO (kg ó litros)Atun Fresco Ing.DE 50 A 59 AÑOS</v>
      </c>
      <c r="B2895" s="19">
        <v>0</v>
      </c>
      <c r="C2895" s="19">
        <v>0</v>
      </c>
      <c r="D2895" s="19" t="s">
        <v>43</v>
      </c>
      <c r="E2895" s="20">
        <v>26.442755210607402</v>
      </c>
      <c r="F2895" s="20">
        <v>28.220807206233101</v>
      </c>
      <c r="G2895" s="20">
        <v>26.115607616127701</v>
      </c>
      <c r="H2895" s="20">
        <v>23.801125052302599</v>
      </c>
      <c r="I2895" s="20">
        <v>39.037123577984303</v>
      </c>
      <c r="J2895" s="20">
        <v>22.724649245823102</v>
      </c>
      <c r="K2895" s="20">
        <v>27.815784479007899</v>
      </c>
      <c r="L2895" s="20">
        <v>28.222790241906399</v>
      </c>
      <c r="M2895" s="51">
        <v>27.202528828945901</v>
      </c>
    </row>
    <row r="2896" spans="1:13" x14ac:dyDescent="0.35">
      <c r="A2896" s="19" t="str">
        <f>B2178&amp;C2874&amp;D2896</f>
        <v>DISTRIBUCION VOLUMEN X CRITERIO (kg ó litros)Atun Fresco Ing.DE 60 A 75 AÑOS</v>
      </c>
      <c r="B2896" s="19">
        <v>0</v>
      </c>
      <c r="C2896" s="19">
        <v>0</v>
      </c>
      <c r="D2896" s="19" t="s">
        <v>44</v>
      </c>
      <c r="E2896" s="20">
        <v>31.0702001012666</v>
      </c>
      <c r="F2896" s="20">
        <v>33.722900480503498</v>
      </c>
      <c r="G2896" s="20">
        <v>51.743574818522099</v>
      </c>
      <c r="H2896" s="20">
        <v>36.4955432918238</v>
      </c>
      <c r="I2896" s="20">
        <v>37.685506619379701</v>
      </c>
      <c r="J2896" s="20">
        <v>37.107406448377098</v>
      </c>
      <c r="K2896" s="20">
        <v>40.042274736829697</v>
      </c>
      <c r="L2896" s="20">
        <v>31.523544669144702</v>
      </c>
      <c r="M2896" s="51">
        <v>42.814220990955597</v>
      </c>
    </row>
    <row r="2897" spans="1:13" x14ac:dyDescent="0.35">
      <c r="A2897" s="19" t="str">
        <f>B2178&amp;C2874&amp;D2897</f>
        <v>DISTRIBUCION VOLUMEN X CRITERIO (kg ó litros)Atun Fresco Ing.NIVEL ALTO</v>
      </c>
      <c r="B2897" s="19">
        <v>0</v>
      </c>
      <c r="C2897" s="19">
        <v>0</v>
      </c>
      <c r="D2897" s="19" t="s">
        <v>256</v>
      </c>
      <c r="E2897" s="20">
        <v>29.152280701866299</v>
      </c>
      <c r="F2897" s="20">
        <v>29.9384969412611</v>
      </c>
      <c r="G2897" s="20">
        <v>24.199470849799098</v>
      </c>
      <c r="H2897" s="20">
        <v>21.513212597983902</v>
      </c>
      <c r="I2897" s="20">
        <v>23.385726874983899</v>
      </c>
      <c r="J2897" s="20">
        <v>31.976407219411001</v>
      </c>
      <c r="K2897" s="20">
        <v>28.231182305352899</v>
      </c>
      <c r="L2897" s="20">
        <v>31.821439493302702</v>
      </c>
      <c r="M2897" s="51">
        <v>27.807039034087602</v>
      </c>
    </row>
    <row r="2898" spans="1:13" x14ac:dyDescent="0.35">
      <c r="A2898" s="19" t="str">
        <f>B2178&amp;C2874&amp;D2898</f>
        <v>DISTRIBUCION VOLUMEN X CRITERIO (kg ó litros)Atun Fresco Ing.NIVEL MEDIO ALTO</v>
      </c>
      <c r="B2898" s="19">
        <v>0</v>
      </c>
      <c r="C2898" s="19">
        <v>0</v>
      </c>
      <c r="D2898" s="19" t="s">
        <v>257</v>
      </c>
      <c r="E2898" s="20">
        <v>23.280551983417698</v>
      </c>
      <c r="F2898" s="20">
        <v>14.4253060984214</v>
      </c>
      <c r="G2898" s="20">
        <v>16.040084933863</v>
      </c>
      <c r="H2898" s="20">
        <v>13.6360725806676</v>
      </c>
      <c r="I2898" s="20">
        <v>20.560151901404101</v>
      </c>
      <c r="J2898" s="20">
        <v>15.539583998936701</v>
      </c>
      <c r="K2898" s="20">
        <v>10.650176747021099</v>
      </c>
      <c r="L2898" s="20">
        <v>15.877888890162801</v>
      </c>
      <c r="M2898" s="51">
        <v>17.939630442745301</v>
      </c>
    </row>
    <row r="2899" spans="1:13" x14ac:dyDescent="0.35">
      <c r="A2899" s="19" t="str">
        <f>B2178&amp;C2874&amp;D2899</f>
        <v>DISTRIBUCION VOLUMEN X CRITERIO (kg ó litros)Atun Fresco Ing.NIVEL MEDIO</v>
      </c>
      <c r="B2899" s="19">
        <v>0</v>
      </c>
      <c r="C2899" s="19">
        <v>0</v>
      </c>
      <c r="D2899" s="19" t="s">
        <v>258</v>
      </c>
      <c r="E2899" s="20">
        <v>18.743798576976701</v>
      </c>
      <c r="F2899" s="20">
        <v>9.4197808502000804</v>
      </c>
      <c r="G2899" s="20">
        <v>12.7745734161815</v>
      </c>
      <c r="H2899" s="20">
        <v>20.053179821370801</v>
      </c>
      <c r="I2899" s="20">
        <v>14.487617451756799</v>
      </c>
      <c r="J2899" s="20">
        <v>17.787475091584302</v>
      </c>
      <c r="K2899" s="20">
        <v>31.263293620654501</v>
      </c>
      <c r="L2899" s="20">
        <v>26.079879961346901</v>
      </c>
      <c r="M2899" s="51">
        <v>24.457007684375402</v>
      </c>
    </row>
    <row r="2900" spans="1:13" x14ac:dyDescent="0.35">
      <c r="A2900" s="19" t="str">
        <f>B2178&amp;C2874&amp;D2900</f>
        <v>DISTRIBUCION VOLUMEN X CRITERIO (kg ó litros)Atun Fresco Ing.NIVEL MEDIO BAJO</v>
      </c>
      <c r="B2900" s="19">
        <v>0</v>
      </c>
      <c r="C2900" s="19">
        <v>0</v>
      </c>
      <c r="D2900" s="19" t="s">
        <v>259</v>
      </c>
      <c r="E2900" s="20">
        <v>14.163609922630901</v>
      </c>
      <c r="F2900" s="20">
        <v>32.7402690361425</v>
      </c>
      <c r="G2900" s="20">
        <v>13.6903888975464</v>
      </c>
      <c r="H2900" s="20">
        <v>14.581399727055199</v>
      </c>
      <c r="I2900" s="20">
        <v>18.2174775280962</v>
      </c>
      <c r="J2900" s="20">
        <v>15.3597195606817</v>
      </c>
      <c r="K2900" s="20">
        <v>20.946075216657</v>
      </c>
      <c r="L2900" s="20">
        <v>12.8552995301929</v>
      </c>
      <c r="M2900" s="51">
        <v>20.601695769820498</v>
      </c>
    </row>
    <row r="2901" spans="1:13" x14ac:dyDescent="0.35">
      <c r="A2901" s="19" t="str">
        <f>B2178&amp;C2874&amp;D2901</f>
        <v>DISTRIBUCION VOLUMEN X CRITERIO (kg ó litros)Atun Fresco Ing.HOMBRE</v>
      </c>
      <c r="B2901" s="19">
        <v>0</v>
      </c>
      <c r="C2901" s="19">
        <v>0</v>
      </c>
      <c r="D2901" s="19" t="s">
        <v>21</v>
      </c>
      <c r="E2901" s="20">
        <v>48.360783741390499</v>
      </c>
      <c r="F2901" s="20">
        <v>49.557129947460801</v>
      </c>
      <c r="G2901" s="20">
        <v>55.717066203258902</v>
      </c>
      <c r="H2901" s="20">
        <v>43.769136782218098</v>
      </c>
      <c r="I2901" s="20">
        <v>42.833633855240102</v>
      </c>
      <c r="J2901" s="20">
        <v>59.831722302630098</v>
      </c>
      <c r="K2901" s="20">
        <v>41.825877252978003</v>
      </c>
      <c r="L2901" s="20">
        <v>47.441899538760403</v>
      </c>
      <c r="M2901" s="51">
        <v>51.231086997525601</v>
      </c>
    </row>
    <row r="2902" spans="1:13" x14ac:dyDescent="0.35">
      <c r="A2902" s="19" t="str">
        <f>B2178&amp;C2874&amp;D2902</f>
        <v>DISTRIBUCION VOLUMEN X CRITERIO (kg ó litros)Atun Fresco Ing.MUJER</v>
      </c>
      <c r="B2902" s="19">
        <v>0</v>
      </c>
      <c r="C2902" s="19">
        <v>0</v>
      </c>
      <c r="D2902" s="19" t="s">
        <v>22</v>
      </c>
      <c r="E2902" s="20">
        <v>51.639199333926904</v>
      </c>
      <c r="F2902" s="20">
        <v>50.442870052539199</v>
      </c>
      <c r="G2902" s="20">
        <v>44.282939138581</v>
      </c>
      <c r="H2902" s="20">
        <v>56.230854717628901</v>
      </c>
      <c r="I2902" s="20">
        <v>57.1663747478947</v>
      </c>
      <c r="J2902" s="20">
        <v>40.168289576358703</v>
      </c>
      <c r="K2902" s="20">
        <v>58.174126770397301</v>
      </c>
      <c r="L2902" s="20">
        <v>52.558097761672002</v>
      </c>
      <c r="M2902" s="51">
        <v>48.7689076282266</v>
      </c>
    </row>
    <row r="2903" spans="1:13" x14ac:dyDescent="0.35">
      <c r="A2903" s="19" t="str">
        <f>B2178&amp;C2903&amp;D2903</f>
        <v>DISTRIBUCION VOLUMEN X CRITERIO (kg ó litros)Resto pescados Ing.T.ESPAÑA</v>
      </c>
      <c r="B2903" s="19">
        <v>0</v>
      </c>
      <c r="C2903" s="19" t="s">
        <v>144</v>
      </c>
      <c r="D2903" s="19" t="s">
        <v>36</v>
      </c>
      <c r="E2903" s="20">
        <v>100</v>
      </c>
      <c r="F2903" s="20">
        <v>100</v>
      </c>
      <c r="G2903" s="20">
        <v>100</v>
      </c>
      <c r="H2903" s="20">
        <v>100</v>
      </c>
      <c r="I2903" s="20">
        <v>100</v>
      </c>
      <c r="J2903" s="20">
        <v>100</v>
      </c>
      <c r="K2903" s="20">
        <v>100</v>
      </c>
      <c r="L2903" s="20">
        <v>100</v>
      </c>
      <c r="M2903" s="51">
        <v>100</v>
      </c>
    </row>
    <row r="2904" spans="1:13" x14ac:dyDescent="0.35">
      <c r="A2904" s="19" t="str">
        <f>B2178&amp;C2903&amp;D2904</f>
        <v>DISTRIBUCION VOLUMEN X CRITERIO (kg ó litros)Resto pescados Ing.BCN AM</v>
      </c>
      <c r="B2904" s="19">
        <v>0</v>
      </c>
      <c r="C2904" s="19">
        <v>0</v>
      </c>
      <c r="D2904" s="19" t="s">
        <v>1</v>
      </c>
      <c r="E2904" s="20">
        <v>8.3980913057892295</v>
      </c>
      <c r="F2904" s="20">
        <v>7.4384908152356601</v>
      </c>
      <c r="G2904" s="20">
        <v>6.9535403287317399</v>
      </c>
      <c r="H2904" s="20">
        <v>6.4467105426221103</v>
      </c>
      <c r="I2904" s="20">
        <v>8.9998033076770803</v>
      </c>
      <c r="J2904" s="20">
        <v>9.2354369355883001</v>
      </c>
      <c r="K2904" s="20">
        <v>8.6430372184725694</v>
      </c>
      <c r="L2904" s="20">
        <v>10.0483585508275</v>
      </c>
      <c r="M2904" s="51">
        <v>9.1940824211372902</v>
      </c>
    </row>
    <row r="2905" spans="1:13" x14ac:dyDescent="0.35">
      <c r="A2905" s="19" t="str">
        <f>B2178&amp;C2903&amp;D2905</f>
        <v>DISTRIBUCION VOLUMEN X CRITERIO (kg ó litros)Resto pescados Ing.REST.CAT ARAGON</v>
      </c>
      <c r="B2905" s="19">
        <v>0</v>
      </c>
      <c r="C2905" s="19">
        <v>0</v>
      </c>
      <c r="D2905" s="19" t="s">
        <v>2</v>
      </c>
      <c r="E2905" s="20">
        <v>10.344888551910101</v>
      </c>
      <c r="F2905" s="20">
        <v>10.975211568217199</v>
      </c>
      <c r="G2905" s="20">
        <v>8.5762942375114708</v>
      </c>
      <c r="H2905" s="20">
        <v>10.3645939995993</v>
      </c>
      <c r="I2905" s="20">
        <v>12.257493277782499</v>
      </c>
      <c r="J2905" s="20">
        <v>9.2049993242273995</v>
      </c>
      <c r="K2905" s="20">
        <v>11.3502473528977</v>
      </c>
      <c r="L2905" s="20">
        <v>10.1828925528393</v>
      </c>
      <c r="M2905" s="51">
        <v>12.220275424236499</v>
      </c>
    </row>
    <row r="2906" spans="1:13" x14ac:dyDescent="0.35">
      <c r="A2906" s="19" t="str">
        <f>B2178&amp;C2903&amp;D2906</f>
        <v>DISTRIBUCION VOLUMEN X CRITERIO (kg ó litros)Resto pescados Ing.LEVANTE</v>
      </c>
      <c r="B2906" s="19">
        <v>0</v>
      </c>
      <c r="C2906" s="19">
        <v>0</v>
      </c>
      <c r="D2906" s="19" t="s">
        <v>3</v>
      </c>
      <c r="E2906" s="20">
        <v>16.987484295544402</v>
      </c>
      <c r="F2906" s="20">
        <v>14.762542261047701</v>
      </c>
      <c r="G2906" s="20">
        <v>19.362640683749799</v>
      </c>
      <c r="H2906" s="20">
        <v>16.141314374122999</v>
      </c>
      <c r="I2906" s="20">
        <v>15.0088520114719</v>
      </c>
      <c r="J2906" s="20">
        <v>18.1054822643233</v>
      </c>
      <c r="K2906" s="20">
        <v>17.659922639376799</v>
      </c>
      <c r="L2906" s="20">
        <v>19.865587626598</v>
      </c>
      <c r="M2906" s="51">
        <v>15.181492288650899</v>
      </c>
    </row>
    <row r="2907" spans="1:13" x14ac:dyDescent="0.35">
      <c r="A2907" s="19" t="str">
        <f>B2178&amp;C2903&amp;D2907</f>
        <v>DISTRIBUCION VOLUMEN X CRITERIO (kg ó litros)Resto pescados Ing.ANDALUCIA</v>
      </c>
      <c r="B2907" s="19">
        <v>0</v>
      </c>
      <c r="C2907" s="19">
        <v>0</v>
      </c>
      <c r="D2907" s="19" t="s">
        <v>4</v>
      </c>
      <c r="E2907" s="20">
        <v>23.5757913485877</v>
      </c>
      <c r="F2907" s="20">
        <v>25.104267065965701</v>
      </c>
      <c r="G2907" s="20">
        <v>20.3065409748177</v>
      </c>
      <c r="H2907" s="20">
        <v>21.948372460985102</v>
      </c>
      <c r="I2907" s="20">
        <v>19.688254273798101</v>
      </c>
      <c r="J2907" s="20">
        <v>21.5424435168567</v>
      </c>
      <c r="K2907" s="20">
        <v>20.1522265506675</v>
      </c>
      <c r="L2907" s="20">
        <v>20.459560237313401</v>
      </c>
      <c r="M2907" s="51">
        <v>22.420037450492899</v>
      </c>
    </row>
    <row r="2908" spans="1:13" x14ac:dyDescent="0.35">
      <c r="A2908" s="19" t="str">
        <f>B2178&amp;C2903&amp;D2908</f>
        <v>DISTRIBUCION VOLUMEN X CRITERIO (kg ó litros)Resto pescados Ing.MDD AM</v>
      </c>
      <c r="B2908" s="19">
        <v>0</v>
      </c>
      <c r="C2908" s="19">
        <v>0</v>
      </c>
      <c r="D2908" s="19" t="s">
        <v>5</v>
      </c>
      <c r="E2908" s="20">
        <v>15.122390559523801</v>
      </c>
      <c r="F2908" s="20">
        <v>19.362919989393799</v>
      </c>
      <c r="G2908" s="20">
        <v>18.271708841743902</v>
      </c>
      <c r="H2908" s="20">
        <v>17.336283822261102</v>
      </c>
      <c r="I2908" s="20">
        <v>15.2588439758081</v>
      </c>
      <c r="J2908" s="20">
        <v>16.577090000316701</v>
      </c>
      <c r="K2908" s="20">
        <v>16.924735245849501</v>
      </c>
      <c r="L2908" s="20">
        <v>16.8609869195964</v>
      </c>
      <c r="M2908" s="51">
        <v>14.294556340671599</v>
      </c>
    </row>
    <row r="2909" spans="1:13" x14ac:dyDescent="0.35">
      <c r="A2909" s="19" t="str">
        <f>B2178&amp;C2903&amp;D2909</f>
        <v>DISTRIBUCION VOLUMEN X CRITERIO (kg ó litros)Resto pescados Ing.RTO CENTRO</v>
      </c>
      <c r="B2909" s="19">
        <v>0</v>
      </c>
      <c r="C2909" s="19">
        <v>0</v>
      </c>
      <c r="D2909" s="19" t="s">
        <v>6</v>
      </c>
      <c r="E2909" s="20">
        <v>6.8510194432807703</v>
      </c>
      <c r="F2909" s="20">
        <v>6.7013359353273501</v>
      </c>
      <c r="G2909" s="20">
        <v>8.2959722984806508</v>
      </c>
      <c r="H2909" s="20">
        <v>7.2773588877184201</v>
      </c>
      <c r="I2909" s="20">
        <v>8.8612477570902897</v>
      </c>
      <c r="J2909" s="20">
        <v>7.70446450633355</v>
      </c>
      <c r="K2909" s="20">
        <v>7.5932717103977501</v>
      </c>
      <c r="L2909" s="20">
        <v>8.9464203668587405</v>
      </c>
      <c r="M2909" s="51">
        <v>8.38160765527957</v>
      </c>
    </row>
    <row r="2910" spans="1:13" x14ac:dyDescent="0.35">
      <c r="A2910" s="19" t="str">
        <f>B2178&amp;C2903&amp;D2910</f>
        <v>DISTRIBUCION VOLUMEN X CRITERIO (kg ó litros)Resto pescados Ing.NORTE-CENTRO</v>
      </c>
      <c r="B2910" s="19">
        <v>0</v>
      </c>
      <c r="C2910" s="19">
        <v>0</v>
      </c>
      <c r="D2910" s="19" t="s">
        <v>7</v>
      </c>
      <c r="E2910" s="20">
        <v>9.7944734179178692</v>
      </c>
      <c r="F2910" s="20">
        <v>8.0582481102596795</v>
      </c>
      <c r="G2910" s="20">
        <v>8.4823838979835102</v>
      </c>
      <c r="H2910" s="20">
        <v>7.6920392499545098</v>
      </c>
      <c r="I2910" s="20">
        <v>8.7261862690598093</v>
      </c>
      <c r="J2910" s="20">
        <v>7.3805931916844996</v>
      </c>
      <c r="K2910" s="20">
        <v>8.1048490750224893</v>
      </c>
      <c r="L2910" s="20">
        <v>5.2950281337659701</v>
      </c>
      <c r="M2910" s="51">
        <v>8.7747725308331308</v>
      </c>
    </row>
    <row r="2911" spans="1:13" x14ac:dyDescent="0.35">
      <c r="A2911" s="19" t="str">
        <f>B2178&amp;C2903&amp;D2911</f>
        <v>DISTRIBUCION VOLUMEN X CRITERIO (kg ó litros)Resto pescados Ing.NOROESTE</v>
      </c>
      <c r="B2911" s="19">
        <v>0</v>
      </c>
      <c r="C2911" s="19">
        <v>0</v>
      </c>
      <c r="D2911" s="19" t="s">
        <v>8</v>
      </c>
      <c r="E2911" s="20">
        <v>8.9258728675846708</v>
      </c>
      <c r="F2911" s="20">
        <v>7.5969749934543396</v>
      </c>
      <c r="G2911" s="20">
        <v>9.7509029732953891</v>
      </c>
      <c r="H2911" s="20">
        <v>12.7933355266278</v>
      </c>
      <c r="I2911" s="20">
        <v>11.199327954849499</v>
      </c>
      <c r="J2911" s="20">
        <v>10.249495357002401</v>
      </c>
      <c r="K2911" s="20">
        <v>9.5717157274404698</v>
      </c>
      <c r="L2911" s="20">
        <v>8.34117952283313</v>
      </c>
      <c r="M2911" s="51">
        <v>9.5331783919018598</v>
      </c>
    </row>
    <row r="2912" spans="1:13" x14ac:dyDescent="0.35">
      <c r="A2912" s="19" t="str">
        <f>B2178&amp;C2903&amp;D2912</f>
        <v>DISTRIBUCION VOLUMEN X CRITERIO (kg ó litros)Resto pescados Ing.&lt;2MIL</v>
      </c>
      <c r="B2912" s="19">
        <v>0</v>
      </c>
      <c r="C2912" s="19">
        <v>0</v>
      </c>
      <c r="D2912" s="19" t="s">
        <v>9</v>
      </c>
      <c r="E2912" s="20">
        <v>3.3427012604230302</v>
      </c>
      <c r="F2912" s="20">
        <v>4.9364118679174398</v>
      </c>
      <c r="G2912" s="20">
        <v>5.1482322606918496</v>
      </c>
      <c r="H2912" s="20">
        <v>4.0852394664280798</v>
      </c>
      <c r="I2912" s="20">
        <v>5.2585240249187999</v>
      </c>
      <c r="J2912" s="20">
        <v>5.31718053663867</v>
      </c>
      <c r="K2912" s="20">
        <v>8.6546770419518104</v>
      </c>
      <c r="L2912" s="20">
        <v>4.3795064627490499</v>
      </c>
      <c r="M2912" s="51">
        <v>5.5997126858124604</v>
      </c>
    </row>
    <row r="2913" spans="1:13" x14ac:dyDescent="0.35">
      <c r="A2913" s="19" t="str">
        <f>B2178&amp;C2903&amp;D2913</f>
        <v>DISTRIBUCION VOLUMEN X CRITERIO (kg ó litros)Resto pescados Ing.2-5MIL</v>
      </c>
      <c r="B2913" s="19">
        <v>0</v>
      </c>
      <c r="C2913" s="19">
        <v>0</v>
      </c>
      <c r="D2913" s="19" t="s">
        <v>10</v>
      </c>
      <c r="E2913" s="20">
        <v>4.5746560772636</v>
      </c>
      <c r="F2913" s="20">
        <v>3.82208709615806</v>
      </c>
      <c r="G2913" s="20">
        <v>5.5896378989203397</v>
      </c>
      <c r="H2913" s="20">
        <v>4.5492822038193497</v>
      </c>
      <c r="I2913" s="20">
        <v>4.74890563743892</v>
      </c>
      <c r="J2913" s="20">
        <v>2.9083350393395899</v>
      </c>
      <c r="K2913" s="20">
        <v>4.27187808267582</v>
      </c>
      <c r="L2913" s="20">
        <v>2.9669743375467799</v>
      </c>
      <c r="M2913" s="51">
        <v>3.3299867893006301</v>
      </c>
    </row>
    <row r="2914" spans="1:13" x14ac:dyDescent="0.35">
      <c r="A2914" s="19" t="str">
        <f>B2178&amp;C2903&amp;D2914</f>
        <v>DISTRIBUCION VOLUMEN X CRITERIO (kg ó litros)Resto pescados Ing.5-10MIL</v>
      </c>
      <c r="B2914" s="19">
        <v>0</v>
      </c>
      <c r="C2914" s="19">
        <v>0</v>
      </c>
      <c r="D2914" s="19" t="s">
        <v>11</v>
      </c>
      <c r="E2914" s="20">
        <v>6.6783021387344004</v>
      </c>
      <c r="F2914" s="20">
        <v>5.1751866490231704</v>
      </c>
      <c r="G2914" s="20">
        <v>5.6355361634024197</v>
      </c>
      <c r="H2914" s="20">
        <v>7.7986067746062</v>
      </c>
      <c r="I2914" s="20">
        <v>6.9543784923104104</v>
      </c>
      <c r="J2914" s="20">
        <v>5.5563796009114501</v>
      </c>
      <c r="K2914" s="20">
        <v>7.6515857536942997</v>
      </c>
      <c r="L2914" s="20">
        <v>9.3197706000172005</v>
      </c>
      <c r="M2914" s="51">
        <v>7.3026327283076196</v>
      </c>
    </row>
    <row r="2915" spans="1:13" x14ac:dyDescent="0.35">
      <c r="A2915" s="19" t="str">
        <f>B2178&amp;C2903&amp;D2915</f>
        <v>DISTRIBUCION VOLUMEN X CRITERIO (kg ó litros)Resto pescados Ing.10-30MIL</v>
      </c>
      <c r="B2915" s="19">
        <v>0</v>
      </c>
      <c r="C2915" s="19">
        <v>0</v>
      </c>
      <c r="D2915" s="19" t="s">
        <v>12</v>
      </c>
      <c r="E2915" s="20">
        <v>18.068176235126899</v>
      </c>
      <c r="F2915" s="20">
        <v>18.697463451229499</v>
      </c>
      <c r="G2915" s="20">
        <v>15.0149180963659</v>
      </c>
      <c r="H2915" s="20">
        <v>19.056581314512101</v>
      </c>
      <c r="I2915" s="20">
        <v>16.768398440340299</v>
      </c>
      <c r="J2915" s="20">
        <v>13.736797062818001</v>
      </c>
      <c r="K2915" s="20">
        <v>16.7277891750105</v>
      </c>
      <c r="L2915" s="20">
        <v>19.556284135962599</v>
      </c>
      <c r="M2915" s="51">
        <v>18.5012810458948</v>
      </c>
    </row>
    <row r="2916" spans="1:13" x14ac:dyDescent="0.35">
      <c r="A2916" s="19" t="str">
        <f>B2178&amp;C2903&amp;D2916</f>
        <v>DISTRIBUCION VOLUMEN X CRITERIO (kg ó litros)Resto pescados Ing.30-100MIL</v>
      </c>
      <c r="B2916" s="19">
        <v>0</v>
      </c>
      <c r="C2916" s="19">
        <v>0</v>
      </c>
      <c r="D2916" s="19" t="s">
        <v>13</v>
      </c>
      <c r="E2916" s="20">
        <v>21.7250397607183</v>
      </c>
      <c r="F2916" s="20">
        <v>18.276048802978799</v>
      </c>
      <c r="G2916" s="20">
        <v>22.878139934079599</v>
      </c>
      <c r="H2916" s="20">
        <v>19.128118155683701</v>
      </c>
      <c r="I2916" s="20">
        <v>21.481183872685701</v>
      </c>
      <c r="J2916" s="20">
        <v>24.112609152708099</v>
      </c>
      <c r="K2916" s="20">
        <v>18.648317815008401</v>
      </c>
      <c r="L2916" s="20">
        <v>19.419500357827999</v>
      </c>
      <c r="M2916" s="51">
        <v>25.620424595534701</v>
      </c>
    </row>
    <row r="2917" spans="1:13" x14ac:dyDescent="0.35">
      <c r="A2917" s="19" t="str">
        <f>B2178&amp;C2903&amp;D2917</f>
        <v>DISTRIBUCION VOLUMEN X CRITERIO (kg ó litros)Resto pescados Ing.100-200MIL</v>
      </c>
      <c r="B2917" s="19">
        <v>0</v>
      </c>
      <c r="C2917" s="19">
        <v>0</v>
      </c>
      <c r="D2917" s="19" t="s">
        <v>14</v>
      </c>
      <c r="E2917" s="20">
        <v>11.6060092498819</v>
      </c>
      <c r="F2917" s="20">
        <v>11.2709469889296</v>
      </c>
      <c r="G2917" s="20">
        <v>10.0314518797361</v>
      </c>
      <c r="H2917" s="20">
        <v>10.3710791564583</v>
      </c>
      <c r="I2917" s="20">
        <v>8.3308971444191702</v>
      </c>
      <c r="J2917" s="20">
        <v>8.5821929055901691</v>
      </c>
      <c r="K2917" s="20">
        <v>8.3304672232364894</v>
      </c>
      <c r="L2917" s="20">
        <v>9.5345796266844101</v>
      </c>
      <c r="M2917" s="51">
        <v>10.4646947886388</v>
      </c>
    </row>
    <row r="2918" spans="1:13" x14ac:dyDescent="0.35">
      <c r="A2918" s="19" t="str">
        <f>B2178&amp;C2903&amp;D2918</f>
        <v>DISTRIBUCION VOLUMEN X CRITERIO (kg ó litros)Resto pescados Ing.200-500MIL</v>
      </c>
      <c r="B2918" s="19">
        <v>0</v>
      </c>
      <c r="C2918" s="19">
        <v>0</v>
      </c>
      <c r="D2918" s="19" t="s">
        <v>15</v>
      </c>
      <c r="E2918" s="20">
        <v>13.3013701893651</v>
      </c>
      <c r="F2918" s="20">
        <v>14.6026972758558</v>
      </c>
      <c r="G2918" s="20">
        <v>11.785926553436999</v>
      </c>
      <c r="H2918" s="20">
        <v>15.190657014050901</v>
      </c>
      <c r="I2918" s="20">
        <v>15.3354758010392</v>
      </c>
      <c r="J2918" s="20">
        <v>15.677917435411301</v>
      </c>
      <c r="K2918" s="20">
        <v>12.777325946918699</v>
      </c>
      <c r="L2918" s="20">
        <v>15.042412952851601</v>
      </c>
      <c r="M2918" s="51">
        <v>11.8916456648251</v>
      </c>
    </row>
    <row r="2919" spans="1:13" x14ac:dyDescent="0.35">
      <c r="A2919" s="19" t="str">
        <f>B2178&amp;C2903&amp;D2919</f>
        <v>DISTRIBUCION VOLUMEN X CRITERIO (kg ó litros)Resto pescados Ing.&gt;500MIL</v>
      </c>
      <c r="B2919" s="19">
        <v>0</v>
      </c>
      <c r="C2919" s="19">
        <v>0</v>
      </c>
      <c r="D2919" s="19" t="s">
        <v>16</v>
      </c>
      <c r="E2919" s="20">
        <v>20.703752299326698</v>
      </c>
      <c r="F2919" s="20">
        <v>23.219153184901099</v>
      </c>
      <c r="G2919" s="20">
        <v>23.916144593904001</v>
      </c>
      <c r="H2919" s="20">
        <v>19.820443519223499</v>
      </c>
      <c r="I2919" s="20">
        <v>21.1222401152557</v>
      </c>
      <c r="J2919" s="20">
        <v>24.108593717976699</v>
      </c>
      <c r="K2919" s="20">
        <v>22.937960822475301</v>
      </c>
      <c r="L2919" s="20">
        <v>19.780988263377601</v>
      </c>
      <c r="M2919" s="51">
        <v>17.2896224348322</v>
      </c>
    </row>
    <row r="2920" spans="1:13" x14ac:dyDescent="0.35">
      <c r="A2920" s="19" t="str">
        <f>B2178&amp;C2903&amp;D2920</f>
        <v>DISTRIBUCION VOLUMEN X CRITERIO (kg ó litros)Resto pescados Ing.DE 15 A 19 AÑOS</v>
      </c>
      <c r="B2920" s="19">
        <v>0</v>
      </c>
      <c r="C2920" s="19">
        <v>0</v>
      </c>
      <c r="D2920" s="19" t="s">
        <v>39</v>
      </c>
      <c r="E2920" s="20">
        <v>0.37637303904310998</v>
      </c>
      <c r="F2920" s="20">
        <v>1.08561277217109</v>
      </c>
      <c r="G2920" s="20">
        <v>0.78990120961139099</v>
      </c>
      <c r="H2920" s="20">
        <v>0.77764586625940202</v>
      </c>
      <c r="I2920" s="20">
        <v>1.0460875735627699</v>
      </c>
      <c r="J2920" s="20">
        <v>1.57488731794365</v>
      </c>
      <c r="K2920" s="20">
        <v>0.70512301005761102</v>
      </c>
      <c r="L2920" s="20">
        <v>0.121457398581428</v>
      </c>
      <c r="M2920" s="51">
        <v>1.1362167147684801</v>
      </c>
    </row>
    <row r="2921" spans="1:13" x14ac:dyDescent="0.35">
      <c r="A2921" s="19" t="str">
        <f>B2178&amp;C2903&amp;D2921</f>
        <v>DISTRIBUCION VOLUMEN X CRITERIO (kg ó litros)Resto pescados Ing.DE 20 A 24 AÑOS</v>
      </c>
      <c r="B2921" s="19">
        <v>0</v>
      </c>
      <c r="C2921" s="19">
        <v>0</v>
      </c>
      <c r="D2921" s="19" t="s">
        <v>40</v>
      </c>
      <c r="E2921" s="20">
        <v>0.91941628462892899</v>
      </c>
      <c r="F2921" s="20">
        <v>1.6385195175045599</v>
      </c>
      <c r="G2921" s="20">
        <v>1.4107811052239001</v>
      </c>
      <c r="H2921" s="20">
        <v>1.2938621954887299</v>
      </c>
      <c r="I2921" s="20">
        <v>1.01531444922855</v>
      </c>
      <c r="J2921" s="20">
        <v>0.90549497108511401</v>
      </c>
      <c r="K2921" s="20">
        <v>2.34608027690307</v>
      </c>
      <c r="L2921" s="20">
        <v>1.82896142403476</v>
      </c>
      <c r="M2921" s="51">
        <v>1.2831597529123999</v>
      </c>
    </row>
    <row r="2922" spans="1:13" x14ac:dyDescent="0.35">
      <c r="A2922" s="19" t="str">
        <f>B2178&amp;C2903&amp;D2922</f>
        <v>DISTRIBUCION VOLUMEN X CRITERIO (kg ó litros)Resto pescados Ing.DE 25 A 34 AÑOS</v>
      </c>
      <c r="B2922" s="19">
        <v>0</v>
      </c>
      <c r="C2922" s="19">
        <v>0</v>
      </c>
      <c r="D2922" s="19" t="s">
        <v>41</v>
      </c>
      <c r="E2922" s="20">
        <v>7.9548943347418</v>
      </c>
      <c r="F2922" s="20">
        <v>7.4042804015492303</v>
      </c>
      <c r="G2922" s="20">
        <v>5.6585366880928998</v>
      </c>
      <c r="H2922" s="20">
        <v>5.6764857041010002</v>
      </c>
      <c r="I2922" s="20">
        <v>5.8284571781664596</v>
      </c>
      <c r="J2922" s="20">
        <v>7.0400232975870303</v>
      </c>
      <c r="K2922" s="20">
        <v>4.9150440313696198</v>
      </c>
      <c r="L2922" s="20">
        <v>6.0056638226201802</v>
      </c>
      <c r="M2922" s="51">
        <v>5.0527060154388597</v>
      </c>
    </row>
    <row r="2923" spans="1:13" x14ac:dyDescent="0.35">
      <c r="A2923" s="19" t="str">
        <f>B2178&amp;C2903&amp;D2923</f>
        <v>DISTRIBUCION VOLUMEN X CRITERIO (kg ó litros)Resto pescados Ing.DE 35 A 49 AÑOS</v>
      </c>
      <c r="B2923" s="19">
        <v>0</v>
      </c>
      <c r="C2923" s="19">
        <v>0</v>
      </c>
      <c r="D2923" s="19" t="s">
        <v>42</v>
      </c>
      <c r="E2923" s="20">
        <v>20.908763728086999</v>
      </c>
      <c r="F2923" s="20">
        <v>18.806812484542501</v>
      </c>
      <c r="G2923" s="20">
        <v>17.035234172248799</v>
      </c>
      <c r="H2923" s="20">
        <v>17.781721102857599</v>
      </c>
      <c r="I2923" s="20">
        <v>17.2396343019272</v>
      </c>
      <c r="J2923" s="20">
        <v>14.1978706308937</v>
      </c>
      <c r="K2923" s="20">
        <v>19.484139768437501</v>
      </c>
      <c r="L2923" s="20">
        <v>17.025781400476401</v>
      </c>
      <c r="M2923" s="51">
        <v>15.895268818829701</v>
      </c>
    </row>
    <row r="2924" spans="1:13" x14ac:dyDescent="0.35">
      <c r="A2924" s="19" t="str">
        <f>B2178&amp;C2903&amp;D2924</f>
        <v>DISTRIBUCION VOLUMEN X CRITERIO (kg ó litros)Resto pescados Ing.DE 50 A 59 AÑOS</v>
      </c>
      <c r="B2924" s="19">
        <v>0</v>
      </c>
      <c r="C2924" s="19">
        <v>0</v>
      </c>
      <c r="D2924" s="19" t="s">
        <v>43</v>
      </c>
      <c r="E2924" s="20">
        <v>25.226009629589999</v>
      </c>
      <c r="F2924" s="20">
        <v>30.917374259348701</v>
      </c>
      <c r="G2924" s="20">
        <v>27.5067543151767</v>
      </c>
      <c r="H2924" s="20">
        <v>26.764215691497601</v>
      </c>
      <c r="I2924" s="20">
        <v>25.8650230013811</v>
      </c>
      <c r="J2924" s="20">
        <v>23.682744386065298</v>
      </c>
      <c r="K2924" s="20">
        <v>25.739985670562099</v>
      </c>
      <c r="L2924" s="20">
        <v>26.296028447204101</v>
      </c>
      <c r="M2924" s="51">
        <v>28.228217316824001</v>
      </c>
    </row>
    <row r="2925" spans="1:13" x14ac:dyDescent="0.35">
      <c r="A2925" s="19" t="str">
        <f>B2178&amp;C2903&amp;D2925</f>
        <v>DISTRIBUCION VOLUMEN X CRITERIO (kg ó litros)Resto pescados Ing.DE 60 A 75 AÑOS</v>
      </c>
      <c r="B2925" s="19">
        <v>0</v>
      </c>
      <c r="C2925" s="19">
        <v>0</v>
      </c>
      <c r="D2925" s="19" t="s">
        <v>44</v>
      </c>
      <c r="E2925" s="20">
        <v>44.614553042626298</v>
      </c>
      <c r="F2925" s="20">
        <v>40.147393926089499</v>
      </c>
      <c r="G2925" s="20">
        <v>47.598784301541201</v>
      </c>
      <c r="H2925" s="20">
        <v>47.706077735548398</v>
      </c>
      <c r="I2925" s="20">
        <v>49.005487760886602</v>
      </c>
      <c r="J2925" s="20">
        <v>52.5989859245093</v>
      </c>
      <c r="K2925" s="20">
        <v>46.809630701147299</v>
      </c>
      <c r="L2925" s="20">
        <v>48.7221224208377</v>
      </c>
      <c r="M2925" s="51">
        <v>48.404431101062698</v>
      </c>
    </row>
    <row r="2926" spans="1:13" x14ac:dyDescent="0.35">
      <c r="A2926" s="19" t="str">
        <f>B2178&amp;C2903&amp;D2926</f>
        <v>DISTRIBUCION VOLUMEN X CRITERIO (kg ó litros)Resto pescados Ing.NIVEL ALTO</v>
      </c>
      <c r="B2926" s="19">
        <v>0</v>
      </c>
      <c r="C2926" s="19">
        <v>0</v>
      </c>
      <c r="D2926" s="19" t="s">
        <v>256</v>
      </c>
      <c r="E2926" s="20">
        <v>26.243953226253499</v>
      </c>
      <c r="F2926" s="20">
        <v>27.161940314084401</v>
      </c>
      <c r="G2926" s="20">
        <v>27.281488876489501</v>
      </c>
      <c r="H2926" s="20">
        <v>22.157964107059701</v>
      </c>
      <c r="I2926" s="20">
        <v>25.5231773983623</v>
      </c>
      <c r="J2926" s="20">
        <v>25.051455883081399</v>
      </c>
      <c r="K2926" s="20">
        <v>24.3493657678262</v>
      </c>
      <c r="L2926" s="20">
        <v>22.676924050711701</v>
      </c>
      <c r="M2926" s="51">
        <v>24.882855120331399</v>
      </c>
    </row>
    <row r="2927" spans="1:13" x14ac:dyDescent="0.35">
      <c r="A2927" s="19" t="str">
        <f>B2178&amp;C2903&amp;D2927</f>
        <v>DISTRIBUCION VOLUMEN X CRITERIO (kg ó litros)Resto pescados Ing.NIVEL MEDIO ALTO</v>
      </c>
      <c r="B2927" s="19">
        <v>0</v>
      </c>
      <c r="C2927" s="19">
        <v>0</v>
      </c>
      <c r="D2927" s="19" t="s">
        <v>257</v>
      </c>
      <c r="E2927" s="20">
        <v>15.915552368559601</v>
      </c>
      <c r="F2927" s="20">
        <v>12.010371617254901</v>
      </c>
      <c r="G2927" s="20">
        <v>15.4896313052644</v>
      </c>
      <c r="H2927" s="20">
        <v>16.072534256186401</v>
      </c>
      <c r="I2927" s="20">
        <v>17.4594731117854</v>
      </c>
      <c r="J2927" s="20">
        <v>13.0208898805139</v>
      </c>
      <c r="K2927" s="20">
        <v>15.562173048143899</v>
      </c>
      <c r="L2927" s="20">
        <v>13.0686874881115</v>
      </c>
      <c r="M2927" s="51">
        <v>16.9562792825656</v>
      </c>
    </row>
    <row r="2928" spans="1:13" x14ac:dyDescent="0.35">
      <c r="A2928" s="19" t="str">
        <f>B2178&amp;C2903&amp;D2928</f>
        <v>DISTRIBUCION VOLUMEN X CRITERIO (kg ó litros)Resto pescados Ing.NIVEL MEDIO</v>
      </c>
      <c r="B2928" s="19">
        <v>0</v>
      </c>
      <c r="C2928" s="19">
        <v>0</v>
      </c>
      <c r="D2928" s="19" t="s">
        <v>258</v>
      </c>
      <c r="E2928" s="20">
        <v>25.6363629916852</v>
      </c>
      <c r="F2928" s="20">
        <v>28.299248775377801</v>
      </c>
      <c r="G2928" s="20">
        <v>24.645387449688801</v>
      </c>
      <c r="H2928" s="20">
        <v>23.525232481773799</v>
      </c>
      <c r="I2928" s="20">
        <v>24.7580841734788</v>
      </c>
      <c r="J2928" s="20">
        <v>25.0079204747605</v>
      </c>
      <c r="K2928" s="20">
        <v>25.4972826284544</v>
      </c>
      <c r="L2928" s="20">
        <v>23.368634135595599</v>
      </c>
      <c r="M2928" s="51">
        <v>25.736970306600799</v>
      </c>
    </row>
    <row r="2929" spans="1:13" x14ac:dyDescent="0.35">
      <c r="A2929" s="19" t="str">
        <f>B2178&amp;C2903&amp;D2929</f>
        <v>DISTRIBUCION VOLUMEN X CRITERIO (kg ó litros)Resto pescados Ing.NIVEL MEDIO BAJO</v>
      </c>
      <c r="B2929" s="19">
        <v>0</v>
      </c>
      <c r="C2929" s="19">
        <v>0</v>
      </c>
      <c r="D2929" s="19" t="s">
        <v>259</v>
      </c>
      <c r="E2929" s="20">
        <v>14.453715407739899</v>
      </c>
      <c r="F2929" s="20">
        <v>15.7049112316329</v>
      </c>
      <c r="G2929" s="20">
        <v>11.715722210601299</v>
      </c>
      <c r="H2929" s="20">
        <v>14.4236682164222</v>
      </c>
      <c r="I2929" s="20">
        <v>12.925186024849801</v>
      </c>
      <c r="J2929" s="20">
        <v>14.7217470711243</v>
      </c>
      <c r="K2929" s="20">
        <v>13.6803733953621</v>
      </c>
      <c r="L2929" s="20">
        <v>14.366166598633701</v>
      </c>
      <c r="M2929" s="51">
        <v>11.4630659936594</v>
      </c>
    </row>
    <row r="2930" spans="1:13" x14ac:dyDescent="0.35">
      <c r="A2930" s="19" t="str">
        <f>B2178&amp;C2903&amp;D2930</f>
        <v>DISTRIBUCION VOLUMEN X CRITERIO (kg ó litros)Resto pescados Ing.HOMBRE</v>
      </c>
      <c r="B2930" s="19">
        <v>0</v>
      </c>
      <c r="C2930" s="19">
        <v>0</v>
      </c>
      <c r="D2930" s="19" t="s">
        <v>21</v>
      </c>
      <c r="E2930" s="20">
        <v>58.527406000464403</v>
      </c>
      <c r="F2930" s="20">
        <v>53.232705760416202</v>
      </c>
      <c r="G2930" s="20">
        <v>56.413035705078002</v>
      </c>
      <c r="H2930" s="20">
        <v>53.146614709415097</v>
      </c>
      <c r="I2930" s="20">
        <v>54.557055458917098</v>
      </c>
      <c r="J2930" s="20">
        <v>57.436977245955902</v>
      </c>
      <c r="K2930" s="20">
        <v>59.2967776803155</v>
      </c>
      <c r="L2930" s="20">
        <v>54.983853492182803</v>
      </c>
      <c r="M2930" s="51">
        <v>50.168787313701202</v>
      </c>
    </row>
    <row r="2931" spans="1:13" x14ac:dyDescent="0.35">
      <c r="A2931" s="19" t="str">
        <f>B2178&amp;C2903&amp;D2931</f>
        <v>DISTRIBUCION VOLUMEN X CRITERIO (kg ó litros)Resto pescados Ing.MUJER</v>
      </c>
      <c r="B2931" s="19">
        <v>0</v>
      </c>
      <c r="C2931" s="19">
        <v>0</v>
      </c>
      <c r="D2931" s="19" t="s">
        <v>22</v>
      </c>
      <c r="E2931" s="20">
        <v>41.472598018776303</v>
      </c>
      <c r="F2931" s="20">
        <v>46.767284418566703</v>
      </c>
      <c r="G2931" s="20">
        <v>43.586954357394397</v>
      </c>
      <c r="H2931" s="20">
        <v>46.853393484247597</v>
      </c>
      <c r="I2931" s="20">
        <v>45.442953749120598</v>
      </c>
      <c r="J2931" s="20">
        <v>42.563029632258001</v>
      </c>
      <c r="K2931" s="20">
        <v>40.703224504312701</v>
      </c>
      <c r="L2931" s="20">
        <v>45.0161593044295</v>
      </c>
      <c r="M2931" s="51">
        <v>49.831218958011704</v>
      </c>
    </row>
    <row r="2932" spans="1:13" x14ac:dyDescent="0.35">
      <c r="A2932" s="19" t="str">
        <f>B2178&amp;C2932&amp;D2932</f>
        <v>DISTRIBUCION VOLUMEN X CRITERIO (kg ó litros)Mariscos Ing.T.ESPAÑA</v>
      </c>
      <c r="B2932" s="19">
        <v>0</v>
      </c>
      <c r="C2932" s="19" t="s">
        <v>145</v>
      </c>
      <c r="D2932" s="19" t="s">
        <v>36</v>
      </c>
      <c r="E2932" s="20">
        <v>100</v>
      </c>
      <c r="F2932" s="20">
        <v>100</v>
      </c>
      <c r="G2932" s="20">
        <v>100</v>
      </c>
      <c r="H2932" s="20">
        <v>100</v>
      </c>
      <c r="I2932" s="20">
        <v>100</v>
      </c>
      <c r="J2932" s="20">
        <v>100</v>
      </c>
      <c r="K2932" s="20">
        <v>100</v>
      </c>
      <c r="L2932" s="20">
        <v>100</v>
      </c>
      <c r="M2932" s="51">
        <v>100</v>
      </c>
    </row>
    <row r="2933" spans="1:13" x14ac:dyDescent="0.35">
      <c r="A2933" s="19" t="str">
        <f>B2178&amp;C2932&amp;D2933</f>
        <v>DISTRIBUCION VOLUMEN X CRITERIO (kg ó litros)Mariscos Ing.BCN AM</v>
      </c>
      <c r="B2933" s="19">
        <v>0</v>
      </c>
      <c r="C2933" s="19">
        <v>0</v>
      </c>
      <c r="D2933" s="19" t="s">
        <v>1</v>
      </c>
      <c r="E2933" s="20">
        <v>13.421103088128399</v>
      </c>
      <c r="F2933" s="20">
        <v>6.2362294669377203</v>
      </c>
      <c r="G2933" s="20">
        <v>14.436010642562399</v>
      </c>
      <c r="H2933" s="20">
        <v>8.0119970059410193</v>
      </c>
      <c r="I2933" s="20">
        <v>9.7851154470801394</v>
      </c>
      <c r="J2933" s="20">
        <v>10.332773610713099</v>
      </c>
      <c r="K2933" s="20">
        <v>8.7139001351209107</v>
      </c>
      <c r="L2933" s="20">
        <v>9.5752176192331309</v>
      </c>
      <c r="M2933" s="51">
        <v>7.9316560288656603</v>
      </c>
    </row>
    <row r="2934" spans="1:13" x14ac:dyDescent="0.35">
      <c r="A2934" s="19" t="str">
        <f>B2178&amp;C2932&amp;D2934</f>
        <v>DISTRIBUCION VOLUMEN X CRITERIO (kg ó litros)Mariscos Ing.REST.CAT ARAGON</v>
      </c>
      <c r="B2934" s="19">
        <v>0</v>
      </c>
      <c r="C2934" s="19">
        <v>0</v>
      </c>
      <c r="D2934" s="19" t="s">
        <v>2</v>
      </c>
      <c r="E2934" s="20">
        <v>13.4962377910421</v>
      </c>
      <c r="F2934" s="20">
        <v>16.293212450660199</v>
      </c>
      <c r="G2934" s="20">
        <v>23.9603974617132</v>
      </c>
      <c r="H2934" s="20">
        <v>20.0367894871363</v>
      </c>
      <c r="I2934" s="20">
        <v>22.994557866977999</v>
      </c>
      <c r="J2934" s="20">
        <v>18.351994009677998</v>
      </c>
      <c r="K2934" s="20">
        <v>18.898844002280601</v>
      </c>
      <c r="L2934" s="20">
        <v>14.477183930963699</v>
      </c>
      <c r="M2934" s="51">
        <v>20.4979483302142</v>
      </c>
    </row>
    <row r="2935" spans="1:13" x14ac:dyDescent="0.35">
      <c r="A2935" s="19" t="str">
        <f>B2178&amp;C2932&amp;D2935</f>
        <v>DISTRIBUCION VOLUMEN X CRITERIO (kg ó litros)Mariscos Ing.LEVANTE</v>
      </c>
      <c r="B2935" s="19">
        <v>0</v>
      </c>
      <c r="C2935" s="19">
        <v>0</v>
      </c>
      <c r="D2935" s="19" t="s">
        <v>3</v>
      </c>
      <c r="E2935" s="20">
        <v>20.528272540536001</v>
      </c>
      <c r="F2935" s="20">
        <v>19.156169184982598</v>
      </c>
      <c r="G2935" s="20">
        <v>21.773032148117199</v>
      </c>
      <c r="H2935" s="20">
        <v>21.694761931175702</v>
      </c>
      <c r="I2935" s="20">
        <v>18.147280671925699</v>
      </c>
      <c r="J2935" s="20">
        <v>19.725508997961398</v>
      </c>
      <c r="K2935" s="20">
        <v>19.219729438458302</v>
      </c>
      <c r="L2935" s="20">
        <v>19.286274618764701</v>
      </c>
      <c r="M2935" s="51">
        <v>18.5224716092725</v>
      </c>
    </row>
    <row r="2936" spans="1:13" x14ac:dyDescent="0.35">
      <c r="A2936" s="19" t="str">
        <f>B2178&amp;C2932&amp;D2936</f>
        <v>DISTRIBUCION VOLUMEN X CRITERIO (kg ó litros)Mariscos Ing.ANDALUCIA</v>
      </c>
      <c r="B2936" s="19">
        <v>0</v>
      </c>
      <c r="C2936" s="19">
        <v>0</v>
      </c>
      <c r="D2936" s="19" t="s">
        <v>4</v>
      </c>
      <c r="E2936" s="20">
        <v>17.481757146420499</v>
      </c>
      <c r="F2936" s="20">
        <v>21.454413615817099</v>
      </c>
      <c r="G2936" s="20">
        <v>12.564717682786901</v>
      </c>
      <c r="H2936" s="20">
        <v>17.3847245665035</v>
      </c>
      <c r="I2936" s="20">
        <v>13.5868187795172</v>
      </c>
      <c r="J2936" s="20">
        <v>14.622569015497101</v>
      </c>
      <c r="K2936" s="20">
        <v>13.0754211791886</v>
      </c>
      <c r="L2936" s="20">
        <v>16.614074874267601</v>
      </c>
      <c r="M2936" s="51">
        <v>15.7705143516096</v>
      </c>
    </row>
    <row r="2937" spans="1:13" x14ac:dyDescent="0.35">
      <c r="A2937" s="19" t="str">
        <f>B2178&amp;C2932&amp;D2937</f>
        <v>DISTRIBUCION VOLUMEN X CRITERIO (kg ó litros)Mariscos Ing.MDD AM</v>
      </c>
      <c r="B2937" s="19">
        <v>0</v>
      </c>
      <c r="C2937" s="19">
        <v>0</v>
      </c>
      <c r="D2937" s="19" t="s">
        <v>5</v>
      </c>
      <c r="E2937" s="20">
        <v>14.101789940858801</v>
      </c>
      <c r="F2937" s="20">
        <v>12.8816647197468</v>
      </c>
      <c r="G2937" s="20">
        <v>9.4572461256599407</v>
      </c>
      <c r="H2937" s="20">
        <v>11.0246056888158</v>
      </c>
      <c r="I2937" s="20">
        <v>14.754318736754399</v>
      </c>
      <c r="J2937" s="20">
        <v>12.133607926743</v>
      </c>
      <c r="K2937" s="20">
        <v>11.0742727604551</v>
      </c>
      <c r="L2937" s="20">
        <v>14.5766091417191</v>
      </c>
      <c r="M2937" s="51">
        <v>11.2110990049992</v>
      </c>
    </row>
    <row r="2938" spans="1:13" x14ac:dyDescent="0.35">
      <c r="A2938" s="19" t="str">
        <f>B2178&amp;C2932&amp;D2938</f>
        <v>DISTRIBUCION VOLUMEN X CRITERIO (kg ó litros)Mariscos Ing.RTO CENTRO</v>
      </c>
      <c r="B2938" s="19">
        <v>0</v>
      </c>
      <c r="C2938" s="19">
        <v>0</v>
      </c>
      <c r="D2938" s="19" t="s">
        <v>6</v>
      </c>
      <c r="E2938" s="20">
        <v>6.7198721682938602</v>
      </c>
      <c r="F2938" s="20">
        <v>7.9038241615539198</v>
      </c>
      <c r="G2938" s="20">
        <v>5.6721100918653802</v>
      </c>
      <c r="H2938" s="20">
        <v>9.8774100219008698</v>
      </c>
      <c r="I2938" s="20">
        <v>5.8445260930693097</v>
      </c>
      <c r="J2938" s="20">
        <v>10.3265993285645</v>
      </c>
      <c r="K2938" s="20">
        <v>14.539465290390201</v>
      </c>
      <c r="L2938" s="20">
        <v>11.965159323797</v>
      </c>
      <c r="M2938" s="51">
        <v>11.233430668115499</v>
      </c>
    </row>
    <row r="2939" spans="1:13" x14ac:dyDescent="0.35">
      <c r="A2939" s="19" t="str">
        <f>B2178&amp;C2932&amp;D2939</f>
        <v>DISTRIBUCION VOLUMEN X CRITERIO (kg ó litros)Mariscos Ing.NORTE-CENTRO</v>
      </c>
      <c r="B2939" s="19">
        <v>0</v>
      </c>
      <c r="C2939" s="19">
        <v>0</v>
      </c>
      <c r="D2939" s="19" t="s">
        <v>7</v>
      </c>
      <c r="E2939" s="20">
        <v>7.4486675691309996</v>
      </c>
      <c r="F2939" s="20">
        <v>8.3910194421975692</v>
      </c>
      <c r="G2939" s="20">
        <v>6.1639583960463096</v>
      </c>
      <c r="H2939" s="20">
        <v>3.9684359333543302</v>
      </c>
      <c r="I2939" s="20">
        <v>7.2583350027936104</v>
      </c>
      <c r="J2939" s="20">
        <v>6.3913091208009298</v>
      </c>
      <c r="K2939" s="20">
        <v>5.6225103578985403</v>
      </c>
      <c r="L2939" s="20">
        <v>6.8085983744064702</v>
      </c>
      <c r="M2939" s="51">
        <v>5.5232056883952696</v>
      </c>
    </row>
    <row r="2940" spans="1:13" x14ac:dyDescent="0.35">
      <c r="A2940" s="19" t="str">
        <f>B2178&amp;C2932&amp;D2940</f>
        <v>DISTRIBUCION VOLUMEN X CRITERIO (kg ó litros)Mariscos Ing.NOROESTE</v>
      </c>
      <c r="B2940" s="19">
        <v>0</v>
      </c>
      <c r="C2940" s="19">
        <v>0</v>
      </c>
      <c r="D2940" s="19" t="s">
        <v>8</v>
      </c>
      <c r="E2940" s="20">
        <v>6.8023040259009004</v>
      </c>
      <c r="F2940" s="20">
        <v>7.6834676138020903</v>
      </c>
      <c r="G2940" s="20">
        <v>5.9725287800350397</v>
      </c>
      <c r="H2940" s="20">
        <v>8.0012754524595202</v>
      </c>
      <c r="I2940" s="20">
        <v>7.6290527903472398</v>
      </c>
      <c r="J2940" s="20">
        <v>8.1156360757121995</v>
      </c>
      <c r="K2940" s="20">
        <v>8.8558493402350908</v>
      </c>
      <c r="L2940" s="20">
        <v>6.6968765467723799</v>
      </c>
      <c r="M2940" s="51">
        <v>9.3096814914050299</v>
      </c>
    </row>
    <row r="2941" spans="1:13" x14ac:dyDescent="0.35">
      <c r="A2941" s="19" t="str">
        <f>B2178&amp;C2932&amp;D2941</f>
        <v>DISTRIBUCION VOLUMEN X CRITERIO (kg ó litros)Mariscos Ing.&lt;2MIL</v>
      </c>
      <c r="B2941" s="19">
        <v>0</v>
      </c>
      <c r="C2941" s="19">
        <v>0</v>
      </c>
      <c r="D2941" s="19" t="s">
        <v>9</v>
      </c>
      <c r="E2941" s="20">
        <v>4.4269416258389098</v>
      </c>
      <c r="F2941" s="20">
        <v>2.5504534420709302</v>
      </c>
      <c r="G2941" s="20">
        <v>3.6671250586223101</v>
      </c>
      <c r="H2941" s="20">
        <v>7.5858514110267201</v>
      </c>
      <c r="I2941" s="20">
        <v>5.7091965588157096</v>
      </c>
      <c r="J2941" s="20">
        <v>9.5475693211160699</v>
      </c>
      <c r="K2941" s="20">
        <v>14.739929881907599</v>
      </c>
      <c r="L2941" s="20">
        <v>9.3770481233581808</v>
      </c>
      <c r="M2941" s="51">
        <v>9.3020922541879791</v>
      </c>
    </row>
    <row r="2942" spans="1:13" x14ac:dyDescent="0.35">
      <c r="A2942" s="19" t="str">
        <f>B2178&amp;C2932&amp;D2942</f>
        <v>DISTRIBUCION VOLUMEN X CRITERIO (kg ó litros)Mariscos Ing.2-5MIL</v>
      </c>
      <c r="B2942" s="19">
        <v>0</v>
      </c>
      <c r="C2942" s="19">
        <v>0</v>
      </c>
      <c r="D2942" s="19" t="s">
        <v>10</v>
      </c>
      <c r="E2942" s="20">
        <v>5.6960837674792097</v>
      </c>
      <c r="F2942" s="20">
        <v>5.1628977132173501</v>
      </c>
      <c r="G2942" s="20">
        <v>9.6111591181068192</v>
      </c>
      <c r="H2942" s="20">
        <v>2.1256824517032</v>
      </c>
      <c r="I2942" s="20">
        <v>3.0545133629379499</v>
      </c>
      <c r="J2942" s="20">
        <v>5.0896291958007103</v>
      </c>
      <c r="K2942" s="20">
        <v>2.7509858727688901</v>
      </c>
      <c r="L2942" s="20">
        <v>2.7229806833069401</v>
      </c>
      <c r="M2942" s="51">
        <v>4.8221725597110199</v>
      </c>
    </row>
    <row r="2943" spans="1:13" x14ac:dyDescent="0.35">
      <c r="A2943" s="19" t="str">
        <f>B2178&amp;C2932&amp;D2943</f>
        <v>DISTRIBUCION VOLUMEN X CRITERIO (kg ó litros)Mariscos Ing.5-10MIL</v>
      </c>
      <c r="B2943" s="19">
        <v>0</v>
      </c>
      <c r="C2943" s="19">
        <v>0</v>
      </c>
      <c r="D2943" s="19" t="s">
        <v>11</v>
      </c>
      <c r="E2943" s="20">
        <v>6.5438873052298803</v>
      </c>
      <c r="F2943" s="20">
        <v>11.962770714964901</v>
      </c>
      <c r="G2943" s="20">
        <v>8.5837667776914106</v>
      </c>
      <c r="H2943" s="20">
        <v>11.615572088841899</v>
      </c>
      <c r="I2943" s="20">
        <v>14.854115630031499</v>
      </c>
      <c r="J2943" s="20">
        <v>13.860907636669699</v>
      </c>
      <c r="K2943" s="20">
        <v>16.981406030457102</v>
      </c>
      <c r="L2943" s="20">
        <v>11.4223059211945</v>
      </c>
      <c r="M2943" s="51">
        <v>11.131321849560299</v>
      </c>
    </row>
    <row r="2944" spans="1:13" x14ac:dyDescent="0.35">
      <c r="A2944" s="19" t="str">
        <f>B2178&amp;C2932&amp;D2944</f>
        <v>DISTRIBUCION VOLUMEN X CRITERIO (kg ó litros)Mariscos Ing.10-30MIL</v>
      </c>
      <c r="B2944" s="19">
        <v>0</v>
      </c>
      <c r="C2944" s="19">
        <v>0</v>
      </c>
      <c r="D2944" s="19" t="s">
        <v>12</v>
      </c>
      <c r="E2944" s="20">
        <v>16.013810909627399</v>
      </c>
      <c r="F2944" s="20">
        <v>20.3791935447518</v>
      </c>
      <c r="G2944" s="20">
        <v>19.9094106403433</v>
      </c>
      <c r="H2944" s="20">
        <v>20.180530560742099</v>
      </c>
      <c r="I2944" s="20">
        <v>18.104698456334599</v>
      </c>
      <c r="J2944" s="20">
        <v>15.2267373428508</v>
      </c>
      <c r="K2944" s="20">
        <v>14.361464184552601</v>
      </c>
      <c r="L2944" s="20">
        <v>15.4597166919585</v>
      </c>
      <c r="M2944" s="51">
        <v>18.552711183382598</v>
      </c>
    </row>
    <row r="2945" spans="1:13" x14ac:dyDescent="0.35">
      <c r="A2945" s="19" t="str">
        <f>B2178&amp;C2932&amp;D2945</f>
        <v>DISTRIBUCION VOLUMEN X CRITERIO (kg ó litros)Mariscos Ing.30-100MIL</v>
      </c>
      <c r="B2945" s="19">
        <v>0</v>
      </c>
      <c r="C2945" s="19">
        <v>0</v>
      </c>
      <c r="D2945" s="19" t="s">
        <v>13</v>
      </c>
      <c r="E2945" s="20">
        <v>22.904836898744701</v>
      </c>
      <c r="F2945" s="20">
        <v>18.1257384490311</v>
      </c>
      <c r="G2945" s="20">
        <v>23.336708831224101</v>
      </c>
      <c r="H2945" s="20">
        <v>20.830525152327901</v>
      </c>
      <c r="I2945" s="20">
        <v>18.068180779205001</v>
      </c>
      <c r="J2945" s="20">
        <v>17.430271681634402</v>
      </c>
      <c r="K2945" s="20">
        <v>15.118809133324801</v>
      </c>
      <c r="L2945" s="20">
        <v>14.7108098230555</v>
      </c>
      <c r="M2945" s="51">
        <v>21.572148074983701</v>
      </c>
    </row>
    <row r="2946" spans="1:13" x14ac:dyDescent="0.35">
      <c r="A2946" s="19" t="str">
        <f>B2178&amp;C2932&amp;D2946</f>
        <v>DISTRIBUCION VOLUMEN X CRITERIO (kg ó litros)Mariscos Ing.100-200MIL</v>
      </c>
      <c r="B2946" s="19">
        <v>0</v>
      </c>
      <c r="C2946" s="19">
        <v>0</v>
      </c>
      <c r="D2946" s="19" t="s">
        <v>14</v>
      </c>
      <c r="E2946" s="20">
        <v>12.548605620444199</v>
      </c>
      <c r="F2946" s="20">
        <v>11.8070551514618</v>
      </c>
      <c r="G2946" s="20">
        <v>6.9951357874224103</v>
      </c>
      <c r="H2946" s="20">
        <v>8.3383131588871002</v>
      </c>
      <c r="I2946" s="20">
        <v>7.3440219591202602</v>
      </c>
      <c r="J2946" s="20">
        <v>10.427452230953101</v>
      </c>
      <c r="K2946" s="20">
        <v>8.2550996700703099</v>
      </c>
      <c r="L2946" s="20">
        <v>14.3093776262644</v>
      </c>
      <c r="M2946" s="51">
        <v>8.5080487469637998</v>
      </c>
    </row>
    <row r="2947" spans="1:13" x14ac:dyDescent="0.35">
      <c r="A2947" s="19" t="str">
        <f>B2178&amp;C2932&amp;D2947</f>
        <v>DISTRIBUCION VOLUMEN X CRITERIO (kg ó litros)Mariscos Ing.200-500MIL</v>
      </c>
      <c r="B2947" s="19">
        <v>0</v>
      </c>
      <c r="C2947" s="19">
        <v>0</v>
      </c>
      <c r="D2947" s="19" t="s">
        <v>15</v>
      </c>
      <c r="E2947" s="20">
        <v>13.683438051347601</v>
      </c>
      <c r="F2947" s="20">
        <v>12.19799298461</v>
      </c>
      <c r="G2947" s="20">
        <v>7.3880651542962799</v>
      </c>
      <c r="H2947" s="20">
        <v>12.1712073632821</v>
      </c>
      <c r="I2947" s="20">
        <v>13.763276557306099</v>
      </c>
      <c r="J2947" s="20">
        <v>10.789128079102699</v>
      </c>
      <c r="K2947" s="20">
        <v>12.937829842237701</v>
      </c>
      <c r="L2947" s="20">
        <v>16.5057192525808</v>
      </c>
      <c r="M2947" s="51">
        <v>13.3847895259144</v>
      </c>
    </row>
    <row r="2948" spans="1:13" x14ac:dyDescent="0.35">
      <c r="A2948" s="19" t="str">
        <f>B2178&amp;C2932&amp;D2948</f>
        <v>DISTRIBUCION VOLUMEN X CRITERIO (kg ó litros)Mariscos Ing.&gt;500MIL</v>
      </c>
      <c r="B2948" s="19">
        <v>0</v>
      </c>
      <c r="C2948" s="19">
        <v>0</v>
      </c>
      <c r="D2948" s="19" t="s">
        <v>16</v>
      </c>
      <c r="E2948" s="20">
        <v>18.182399378727698</v>
      </c>
      <c r="F2948" s="20">
        <v>17.813896152871401</v>
      </c>
      <c r="G2948" s="20">
        <v>20.508629444476501</v>
      </c>
      <c r="H2948" s="20">
        <v>17.152317273321898</v>
      </c>
      <c r="I2948" s="20">
        <v>19.102006890954598</v>
      </c>
      <c r="J2948" s="20">
        <v>17.628300875293402</v>
      </c>
      <c r="K2948" s="20">
        <v>14.8544685481206</v>
      </c>
      <c r="L2948" s="20">
        <v>15.4920366458392</v>
      </c>
      <c r="M2948" s="51">
        <v>12.7267258891236</v>
      </c>
    </row>
    <row r="2949" spans="1:13" x14ac:dyDescent="0.35">
      <c r="A2949" s="19" t="str">
        <f>B2178&amp;C2932&amp;D2949</f>
        <v>DISTRIBUCION VOLUMEN X CRITERIO (kg ó litros)Mariscos Ing.DE 15 A 19 AÑOS</v>
      </c>
      <c r="B2949" s="19">
        <v>0</v>
      </c>
      <c r="C2949" s="19">
        <v>0</v>
      </c>
      <c r="D2949" s="19" t="s">
        <v>39</v>
      </c>
      <c r="E2949" s="20">
        <v>6.1277569361111499E-2</v>
      </c>
      <c r="F2949" s="20">
        <v>0.75522434788661097</v>
      </c>
      <c r="G2949" s="20">
        <v>0.15947029697151799</v>
      </c>
      <c r="H2949" s="20">
        <v>3.43599001302894</v>
      </c>
      <c r="I2949" s="20">
        <v>0.22093057783546699</v>
      </c>
      <c r="J2949" s="20">
        <v>2.0493314406807898E-2</v>
      </c>
      <c r="K2949" s="20">
        <v>0.10468608890735499</v>
      </c>
      <c r="L2949" s="20" t="s">
        <v>282</v>
      </c>
      <c r="M2949" s="51">
        <v>0.71834567933476301</v>
      </c>
    </row>
    <row r="2950" spans="1:13" x14ac:dyDescent="0.35">
      <c r="A2950" s="19" t="str">
        <f>B2178&amp;C2932&amp;D2950</f>
        <v>DISTRIBUCION VOLUMEN X CRITERIO (kg ó litros)Mariscos Ing.DE 20 A 24 AÑOS</v>
      </c>
      <c r="B2950" s="19">
        <v>0</v>
      </c>
      <c r="C2950" s="19">
        <v>0</v>
      </c>
      <c r="D2950" s="19" t="s">
        <v>40</v>
      </c>
      <c r="E2950" s="20">
        <v>0.63502507834295296</v>
      </c>
      <c r="F2950" s="20">
        <v>1.4667295673669301</v>
      </c>
      <c r="G2950" s="20">
        <v>0.43471281875392997</v>
      </c>
      <c r="H2950" s="20">
        <v>0.32115893723418698</v>
      </c>
      <c r="I2950" s="20">
        <v>0.47533548736039399</v>
      </c>
      <c r="J2950" s="20">
        <v>1.0255150428433499</v>
      </c>
      <c r="K2950" s="20">
        <v>0.207924669939338</v>
      </c>
      <c r="L2950" s="20">
        <v>0.45498825156720701</v>
      </c>
      <c r="M2950" s="51">
        <v>0.61677473306946196</v>
      </c>
    </row>
    <row r="2951" spans="1:13" x14ac:dyDescent="0.35">
      <c r="A2951" s="19" t="str">
        <f>B2178&amp;C2932&amp;D2951</f>
        <v>DISTRIBUCION VOLUMEN X CRITERIO (kg ó litros)Mariscos Ing.DE 25 A 34 AÑOS</v>
      </c>
      <c r="B2951" s="19">
        <v>0</v>
      </c>
      <c r="C2951" s="19">
        <v>0</v>
      </c>
      <c r="D2951" s="19" t="s">
        <v>41</v>
      </c>
      <c r="E2951" s="20">
        <v>4.4184619085444004</v>
      </c>
      <c r="F2951" s="20">
        <v>6.1022018803906297</v>
      </c>
      <c r="G2951" s="20">
        <v>4.9485897755319197</v>
      </c>
      <c r="H2951" s="20">
        <v>3.8688894153648299</v>
      </c>
      <c r="I2951" s="20">
        <v>5.6888856357316104</v>
      </c>
      <c r="J2951" s="20">
        <v>3.8809512905021499</v>
      </c>
      <c r="K2951" s="20">
        <v>4.5681463032726901</v>
      </c>
      <c r="L2951" s="20">
        <v>4.2068314281238397</v>
      </c>
      <c r="M2951" s="51">
        <v>3.85389958208517</v>
      </c>
    </row>
    <row r="2952" spans="1:13" x14ac:dyDescent="0.35">
      <c r="A2952" s="19" t="str">
        <f>B2178&amp;C2932&amp;D2952</f>
        <v>DISTRIBUCION VOLUMEN X CRITERIO (kg ó litros)Mariscos Ing.DE 35 A 49 AÑOS</v>
      </c>
      <c r="B2952" s="19">
        <v>0</v>
      </c>
      <c r="C2952" s="19">
        <v>0</v>
      </c>
      <c r="D2952" s="19" t="s">
        <v>42</v>
      </c>
      <c r="E2952" s="20">
        <v>23.338130295858601</v>
      </c>
      <c r="F2952" s="20">
        <v>18.905057231273702</v>
      </c>
      <c r="G2952" s="20">
        <v>12.8186942820422</v>
      </c>
      <c r="H2952" s="20">
        <v>14.153036632664501</v>
      </c>
      <c r="I2952" s="20">
        <v>17.057042186450101</v>
      </c>
      <c r="J2952" s="20">
        <v>16.778836824436699</v>
      </c>
      <c r="K2952" s="20">
        <v>15.0718210546846</v>
      </c>
      <c r="L2952" s="20">
        <v>16.358798910885401</v>
      </c>
      <c r="M2952" s="51">
        <v>16.923937298720801</v>
      </c>
    </row>
    <row r="2953" spans="1:13" x14ac:dyDescent="0.35">
      <c r="A2953" s="19" t="str">
        <f>B2178&amp;C2932&amp;D2953</f>
        <v>DISTRIBUCION VOLUMEN X CRITERIO (kg ó litros)Mariscos Ing.DE 50 A 59 AÑOS</v>
      </c>
      <c r="B2953" s="19">
        <v>0</v>
      </c>
      <c r="C2953" s="19">
        <v>0</v>
      </c>
      <c r="D2953" s="19" t="s">
        <v>43</v>
      </c>
      <c r="E2953" s="20">
        <v>25.746070034904601</v>
      </c>
      <c r="F2953" s="20">
        <v>25.291978973660399</v>
      </c>
      <c r="G2953" s="20">
        <v>20.715959073994899</v>
      </c>
      <c r="H2953" s="20">
        <v>20.324507740316101</v>
      </c>
      <c r="I2953" s="20">
        <v>18.151093731133599</v>
      </c>
      <c r="J2953" s="20">
        <v>29.350489479894499</v>
      </c>
      <c r="K2953" s="20">
        <v>26.156855543821901</v>
      </c>
      <c r="L2953" s="20">
        <v>29.046668124474799</v>
      </c>
      <c r="M2953" s="51">
        <v>27.172524273249401</v>
      </c>
    </row>
    <row r="2954" spans="1:13" x14ac:dyDescent="0.35">
      <c r="A2954" s="19" t="str">
        <f>B2178&amp;C2932&amp;D2954</f>
        <v>DISTRIBUCION VOLUMEN X CRITERIO (kg ó litros)Mariscos Ing.DE 60 A 75 AÑOS</v>
      </c>
      <c r="B2954" s="19">
        <v>0</v>
      </c>
      <c r="C2954" s="19">
        <v>0</v>
      </c>
      <c r="D2954" s="19" t="s">
        <v>44</v>
      </c>
      <c r="E2954" s="20">
        <v>45.801039850447196</v>
      </c>
      <c r="F2954" s="20">
        <v>47.478808118924803</v>
      </c>
      <c r="G2954" s="20">
        <v>60.922577292929198</v>
      </c>
      <c r="H2954" s="20">
        <v>57.896419787027703</v>
      </c>
      <c r="I2954" s="20">
        <v>58.406720795689701</v>
      </c>
      <c r="J2954" s="20">
        <v>48.943714927385898</v>
      </c>
      <c r="K2954" s="20">
        <v>53.890559640128302</v>
      </c>
      <c r="L2954" s="20">
        <v>49.932708458587399</v>
      </c>
      <c r="M2954" s="51">
        <v>50.714525577582201</v>
      </c>
    </row>
    <row r="2955" spans="1:13" x14ac:dyDescent="0.35">
      <c r="A2955" s="19" t="str">
        <f>B2178&amp;C2932&amp;D2955</f>
        <v>DISTRIBUCION VOLUMEN X CRITERIO (kg ó litros)Mariscos Ing.NIVEL ALTO</v>
      </c>
      <c r="B2955" s="19">
        <v>0</v>
      </c>
      <c r="C2955" s="19">
        <v>0</v>
      </c>
      <c r="D2955" s="19" t="s">
        <v>256</v>
      </c>
      <c r="E2955" s="20">
        <v>30.4540712554323</v>
      </c>
      <c r="F2955" s="20">
        <v>22.931855481315601</v>
      </c>
      <c r="G2955" s="20">
        <v>26.321147536453299</v>
      </c>
      <c r="H2955" s="20">
        <v>21.6590087087515</v>
      </c>
      <c r="I2955" s="20">
        <v>24.347133678247001</v>
      </c>
      <c r="J2955" s="20">
        <v>23.540181379531301</v>
      </c>
      <c r="K2955" s="20">
        <v>18.982115718257202</v>
      </c>
      <c r="L2955" s="20">
        <v>22.141479844812601</v>
      </c>
      <c r="M2955" s="51">
        <v>26.937624962462401</v>
      </c>
    </row>
    <row r="2956" spans="1:13" x14ac:dyDescent="0.35">
      <c r="A2956" s="19" t="str">
        <f>B2178&amp;C2932&amp;D2956</f>
        <v>DISTRIBUCION VOLUMEN X CRITERIO (kg ó litros)Mariscos Ing.NIVEL MEDIO ALTO</v>
      </c>
      <c r="B2956" s="19">
        <v>0</v>
      </c>
      <c r="C2956" s="19">
        <v>0</v>
      </c>
      <c r="D2956" s="19" t="s">
        <v>257</v>
      </c>
      <c r="E2956" s="20">
        <v>13.586059513430101</v>
      </c>
      <c r="F2956" s="20">
        <v>16.773645071177398</v>
      </c>
      <c r="G2956" s="20">
        <v>15.2571627110551</v>
      </c>
      <c r="H2956" s="20">
        <v>13.0214011457869</v>
      </c>
      <c r="I2956" s="20">
        <v>11.978924626244901</v>
      </c>
      <c r="J2956" s="20">
        <v>12.6315493910479</v>
      </c>
      <c r="K2956" s="20">
        <v>16.187475703911801</v>
      </c>
      <c r="L2956" s="20">
        <v>13.796987275885799</v>
      </c>
      <c r="M2956" s="51">
        <v>12.6321148826329</v>
      </c>
    </row>
    <row r="2957" spans="1:13" x14ac:dyDescent="0.35">
      <c r="A2957" s="19" t="str">
        <f>B2178&amp;C2932&amp;D2957</f>
        <v>DISTRIBUCION VOLUMEN X CRITERIO (kg ó litros)Mariscos Ing.NIVEL MEDIO</v>
      </c>
      <c r="B2957" s="19">
        <v>0</v>
      </c>
      <c r="C2957" s="19">
        <v>0</v>
      </c>
      <c r="D2957" s="19" t="s">
        <v>258</v>
      </c>
      <c r="E2957" s="20">
        <v>20.6491949134412</v>
      </c>
      <c r="F2957" s="20">
        <v>22.7353391225063</v>
      </c>
      <c r="G2957" s="20">
        <v>19.487127381289</v>
      </c>
      <c r="H2957" s="20">
        <v>25.864058911710099</v>
      </c>
      <c r="I2957" s="20">
        <v>31.092572593214701</v>
      </c>
      <c r="J2957" s="20">
        <v>29.278581550411801</v>
      </c>
      <c r="K2957" s="20">
        <v>22.2417667372243</v>
      </c>
      <c r="L2957" s="20">
        <v>21.909180908189501</v>
      </c>
      <c r="M2957" s="51">
        <v>26.601178107320099</v>
      </c>
    </row>
    <row r="2958" spans="1:13" x14ac:dyDescent="0.35">
      <c r="A2958" s="19" t="str">
        <f>B2178&amp;C2932&amp;D2958</f>
        <v>DISTRIBUCION VOLUMEN X CRITERIO (kg ó litros)Mariscos Ing.NIVEL MEDIO BAJO</v>
      </c>
      <c r="B2958" s="19">
        <v>0</v>
      </c>
      <c r="C2958" s="19">
        <v>0</v>
      </c>
      <c r="D2958" s="19" t="s">
        <v>259</v>
      </c>
      <c r="E2958" s="20">
        <v>19.000086645380598</v>
      </c>
      <c r="F2958" s="20">
        <v>14.7915328854924</v>
      </c>
      <c r="G2958" s="20">
        <v>20.435379441420501</v>
      </c>
      <c r="H2958" s="20">
        <v>14.489997971247099</v>
      </c>
      <c r="I2958" s="20">
        <v>12.219926050353401</v>
      </c>
      <c r="J2958" s="20">
        <v>13.5114728749099</v>
      </c>
      <c r="K2958" s="20">
        <v>16.676429397131098</v>
      </c>
      <c r="L2958" s="20">
        <v>18.400424404024999</v>
      </c>
      <c r="M2958" s="51">
        <v>12.7363928965827</v>
      </c>
    </row>
    <row r="2959" spans="1:13" x14ac:dyDescent="0.35">
      <c r="A2959" s="19" t="str">
        <f>B2178&amp;C2932&amp;D2959</f>
        <v>DISTRIBUCION VOLUMEN X CRITERIO (kg ó litros)Mariscos Ing.HOMBRE</v>
      </c>
      <c r="B2959" s="19">
        <v>0</v>
      </c>
      <c r="C2959" s="19">
        <v>0</v>
      </c>
      <c r="D2959" s="19" t="s">
        <v>21</v>
      </c>
      <c r="E2959" s="20">
        <v>53.002366298880602</v>
      </c>
      <c r="F2959" s="20">
        <v>58.813263625653597</v>
      </c>
      <c r="G2959" s="20">
        <v>60.095267476098201</v>
      </c>
      <c r="H2959" s="20">
        <v>61.459655507084101</v>
      </c>
      <c r="I2959" s="20">
        <v>59.7366486400743</v>
      </c>
      <c r="J2959" s="20">
        <v>61.429002888098402</v>
      </c>
      <c r="K2959" s="20">
        <v>57.8469869997176</v>
      </c>
      <c r="L2959" s="20">
        <v>55.446311318123797</v>
      </c>
      <c r="M2959" s="51">
        <v>60.856462802310901</v>
      </c>
    </row>
    <row r="2960" spans="1:13" x14ac:dyDescent="0.35">
      <c r="A2960" s="19" t="str">
        <f>B2178&amp;C2932&amp;D2960</f>
        <v>DISTRIBUCION VOLUMEN X CRITERIO (kg ó litros)Mariscos Ing.MUJER</v>
      </c>
      <c r="B2960" s="19">
        <v>0</v>
      </c>
      <c r="C2960" s="19">
        <v>0</v>
      </c>
      <c r="D2960" s="19" t="s">
        <v>22</v>
      </c>
      <c r="E2960" s="20">
        <v>46.997643001899</v>
      </c>
      <c r="F2960" s="20">
        <v>41.186737563672601</v>
      </c>
      <c r="G2960" s="20">
        <v>39.904736671639299</v>
      </c>
      <c r="H2960" s="20">
        <v>38.540347860576802</v>
      </c>
      <c r="I2960" s="20">
        <v>40.263358476112302</v>
      </c>
      <c r="J2960" s="20">
        <v>38.570996201408001</v>
      </c>
      <c r="K2960" s="20">
        <v>42.1530078849338</v>
      </c>
      <c r="L2960" s="20">
        <v>44.553684831102899</v>
      </c>
      <c r="M2960" s="51">
        <v>39.143545548128898</v>
      </c>
    </row>
    <row r="2961" spans="1:13" x14ac:dyDescent="0.35">
      <c r="A2961" s="19" t="str">
        <f>B2178&amp;C2961&amp;D2961</f>
        <v>DISTRIBUCION VOLUMEN X CRITERIO (kg ó litros)Calamares Ing.T.ESPAÑA</v>
      </c>
      <c r="B2961" s="19">
        <v>0</v>
      </c>
      <c r="C2961" s="19" t="s">
        <v>146</v>
      </c>
      <c r="D2961" s="19" t="s">
        <v>36</v>
      </c>
      <c r="E2961" s="20">
        <v>100</v>
      </c>
      <c r="F2961" s="20">
        <v>100</v>
      </c>
      <c r="G2961" s="20">
        <v>100</v>
      </c>
      <c r="H2961" s="20">
        <v>100</v>
      </c>
      <c r="I2961" s="20">
        <v>100</v>
      </c>
      <c r="J2961" s="20">
        <v>100</v>
      </c>
      <c r="K2961" s="20">
        <v>100</v>
      </c>
      <c r="L2961" s="20">
        <v>100</v>
      </c>
      <c r="M2961" s="51">
        <v>100</v>
      </c>
    </row>
    <row r="2962" spans="1:13" x14ac:dyDescent="0.35">
      <c r="A2962" s="19" t="str">
        <f>B2178&amp;C2961&amp;D2962</f>
        <v>DISTRIBUCION VOLUMEN X CRITERIO (kg ó litros)Calamares Ing.BCN AM</v>
      </c>
      <c r="B2962" s="19">
        <v>0</v>
      </c>
      <c r="C2962" s="19">
        <v>0</v>
      </c>
      <c r="D2962" s="19" t="s">
        <v>1</v>
      </c>
      <c r="E2962" s="20">
        <v>14.0728274685004</v>
      </c>
      <c r="F2962" s="20">
        <v>5.7891359606629802</v>
      </c>
      <c r="G2962" s="20">
        <v>10.4479249968551</v>
      </c>
      <c r="H2962" s="20">
        <v>7.8769308743352298</v>
      </c>
      <c r="I2962" s="20">
        <v>9.0100342712560995</v>
      </c>
      <c r="J2962" s="20">
        <v>8.6184449130327696</v>
      </c>
      <c r="K2962" s="20">
        <v>7.0441362753080199</v>
      </c>
      <c r="L2962" s="20">
        <v>7.9513237653788602</v>
      </c>
      <c r="M2962" s="51">
        <v>7.5148997951543004</v>
      </c>
    </row>
    <row r="2963" spans="1:13" x14ac:dyDescent="0.35">
      <c r="A2963" s="19" t="str">
        <f>B2178&amp;C2961&amp;D2963</f>
        <v>DISTRIBUCION VOLUMEN X CRITERIO (kg ó litros)Calamares Ing.REST.CAT ARAGON</v>
      </c>
      <c r="B2963" s="19">
        <v>0</v>
      </c>
      <c r="C2963" s="19">
        <v>0</v>
      </c>
      <c r="D2963" s="19" t="s">
        <v>2</v>
      </c>
      <c r="E2963" s="20">
        <v>11.5960619675822</v>
      </c>
      <c r="F2963" s="20">
        <v>9.8975639574686607</v>
      </c>
      <c r="G2963" s="20">
        <v>21.1176854556692</v>
      </c>
      <c r="H2963" s="20">
        <v>19.618481754029201</v>
      </c>
      <c r="I2963" s="20">
        <v>19.8680267204386</v>
      </c>
      <c r="J2963" s="20">
        <v>16.6824207395907</v>
      </c>
      <c r="K2963" s="20">
        <v>16.6289645481334</v>
      </c>
      <c r="L2963" s="20">
        <v>14.0319095395025</v>
      </c>
      <c r="M2963" s="51">
        <v>19.680511893851602</v>
      </c>
    </row>
    <row r="2964" spans="1:13" x14ac:dyDescent="0.35">
      <c r="A2964" s="19" t="str">
        <f>B2178&amp;C2961&amp;D2964</f>
        <v>DISTRIBUCION VOLUMEN X CRITERIO (kg ó litros)Calamares Ing.LEVANTE</v>
      </c>
      <c r="B2964" s="19">
        <v>0</v>
      </c>
      <c r="C2964" s="19">
        <v>0</v>
      </c>
      <c r="D2964" s="19" t="s">
        <v>3</v>
      </c>
      <c r="E2964" s="20">
        <v>21.0512700895896</v>
      </c>
      <c r="F2964" s="20">
        <v>26.8031478658068</v>
      </c>
      <c r="G2964" s="20">
        <v>26.074624949805902</v>
      </c>
      <c r="H2964" s="20">
        <v>25.4638105673857</v>
      </c>
      <c r="I2964" s="20">
        <v>18.802506216258799</v>
      </c>
      <c r="J2964" s="20">
        <v>22.571327840158201</v>
      </c>
      <c r="K2964" s="20">
        <v>21.148461643536699</v>
      </c>
      <c r="L2964" s="20">
        <v>22.167736429432999</v>
      </c>
      <c r="M2964" s="51">
        <v>17.558070994152899</v>
      </c>
    </row>
    <row r="2965" spans="1:13" x14ac:dyDescent="0.35">
      <c r="A2965" s="19" t="str">
        <f>B2178&amp;C2961&amp;D2965</f>
        <v>DISTRIBUCION VOLUMEN X CRITERIO (kg ó litros)Calamares Ing.ANDALUCIA</v>
      </c>
      <c r="B2965" s="19">
        <v>0</v>
      </c>
      <c r="C2965" s="19">
        <v>0</v>
      </c>
      <c r="D2965" s="19" t="s">
        <v>4</v>
      </c>
      <c r="E2965" s="20">
        <v>17.615754638057599</v>
      </c>
      <c r="F2965" s="20">
        <v>21.452284977455399</v>
      </c>
      <c r="G2965" s="20">
        <v>13.4997089632342</v>
      </c>
      <c r="H2965" s="20">
        <v>13.840828393847399</v>
      </c>
      <c r="I2965" s="20">
        <v>16.206838933006502</v>
      </c>
      <c r="J2965" s="20">
        <v>16.7561846512755</v>
      </c>
      <c r="K2965" s="20">
        <v>13.959300226196699</v>
      </c>
      <c r="L2965" s="20">
        <v>15.9057013027875</v>
      </c>
      <c r="M2965" s="51">
        <v>13.8155974147162</v>
      </c>
    </row>
    <row r="2966" spans="1:13" x14ac:dyDescent="0.35">
      <c r="A2966" s="19" t="str">
        <f>B2178&amp;C2961&amp;D2966</f>
        <v>DISTRIBUCION VOLUMEN X CRITERIO (kg ó litros)Calamares Ing.MDD AM</v>
      </c>
      <c r="B2966" s="19">
        <v>0</v>
      </c>
      <c r="C2966" s="19">
        <v>0</v>
      </c>
      <c r="D2966" s="19" t="s">
        <v>5</v>
      </c>
      <c r="E2966" s="20">
        <v>14.499615709129699</v>
      </c>
      <c r="F2966" s="20">
        <v>13.884133586789799</v>
      </c>
      <c r="G2966" s="20">
        <v>11.1859118387202</v>
      </c>
      <c r="H2966" s="20">
        <v>10.8348777185694</v>
      </c>
      <c r="I2966" s="20">
        <v>15.775121477996599</v>
      </c>
      <c r="J2966" s="20">
        <v>15.830779078643699</v>
      </c>
      <c r="K2966" s="20">
        <v>12.483631371938699</v>
      </c>
      <c r="L2966" s="20">
        <v>14.071301784131</v>
      </c>
      <c r="M2966" s="51">
        <v>13.087959830136301</v>
      </c>
    </row>
    <row r="2967" spans="1:13" x14ac:dyDescent="0.35">
      <c r="A2967" s="19" t="str">
        <f>B2178&amp;C2961&amp;D2967</f>
        <v>DISTRIBUCION VOLUMEN X CRITERIO (kg ó litros)Calamares Ing.RTO CENTRO</v>
      </c>
      <c r="B2967" s="19">
        <v>0</v>
      </c>
      <c r="C2967" s="19">
        <v>0</v>
      </c>
      <c r="D2967" s="19" t="s">
        <v>6</v>
      </c>
      <c r="E2967" s="20">
        <v>7.0202074438293698</v>
      </c>
      <c r="F2967" s="20">
        <v>7.30686393652182</v>
      </c>
      <c r="G2967" s="20">
        <v>5.6467109908061497</v>
      </c>
      <c r="H2967" s="20">
        <v>12.3134068558289</v>
      </c>
      <c r="I2967" s="20">
        <v>6.6884943723681198</v>
      </c>
      <c r="J2967" s="20">
        <v>9.7194706589972508</v>
      </c>
      <c r="K2967" s="20">
        <v>15.821624651855</v>
      </c>
      <c r="L2967" s="20">
        <v>12.8736300214173</v>
      </c>
      <c r="M2967" s="51">
        <v>12.914225603093399</v>
      </c>
    </row>
    <row r="2968" spans="1:13" x14ac:dyDescent="0.35">
      <c r="A2968" s="19" t="str">
        <f>B2178&amp;C2961&amp;D2968</f>
        <v>DISTRIBUCION VOLUMEN X CRITERIO (kg ó litros)Calamares Ing.NORTE-CENTRO</v>
      </c>
      <c r="B2968" s="19">
        <v>0</v>
      </c>
      <c r="C2968" s="19">
        <v>0</v>
      </c>
      <c r="D2968" s="19" t="s">
        <v>7</v>
      </c>
      <c r="E2968" s="20">
        <v>8.5431130181563208</v>
      </c>
      <c r="F2968" s="20">
        <v>9.6526430207342404</v>
      </c>
      <c r="G2968" s="20">
        <v>6.4383113890979997</v>
      </c>
      <c r="H2968" s="20">
        <v>4.3918300389585401</v>
      </c>
      <c r="I2968" s="20">
        <v>7.3516679399826899</v>
      </c>
      <c r="J2968" s="20">
        <v>5.3999692906483201</v>
      </c>
      <c r="K2968" s="20">
        <v>4.8442822284436797</v>
      </c>
      <c r="L2968" s="20">
        <v>5.9952764660076996</v>
      </c>
      <c r="M2968" s="51">
        <v>6.08165152836761</v>
      </c>
    </row>
    <row r="2969" spans="1:13" x14ac:dyDescent="0.35">
      <c r="A2969" s="19" t="str">
        <f>B2178&amp;C2961&amp;D2969</f>
        <v>DISTRIBUCION VOLUMEN X CRITERIO (kg ó litros)Calamares Ing.NOROESTE</v>
      </c>
      <c r="B2969" s="19">
        <v>0</v>
      </c>
      <c r="C2969" s="19">
        <v>0</v>
      </c>
      <c r="D2969" s="19" t="s">
        <v>8</v>
      </c>
      <c r="E2969" s="20">
        <v>5.6011500161611503</v>
      </c>
      <c r="F2969" s="20">
        <v>5.2142266193366398</v>
      </c>
      <c r="G2969" s="20">
        <v>5.5891178928582699</v>
      </c>
      <c r="H2969" s="20">
        <v>5.6598269873022602</v>
      </c>
      <c r="I2969" s="20">
        <v>6.2973164832314499</v>
      </c>
      <c r="J2969" s="20">
        <v>4.4214016195211698</v>
      </c>
      <c r="K2969" s="20">
        <v>8.0695916650743609</v>
      </c>
      <c r="L2969" s="20">
        <v>7.0031179232204899</v>
      </c>
      <c r="M2969" s="51">
        <v>9.3470933346190108</v>
      </c>
    </row>
    <row r="2970" spans="1:13" x14ac:dyDescent="0.35">
      <c r="A2970" s="19" t="str">
        <f>B2178&amp;C2961&amp;D2970</f>
        <v>DISTRIBUCION VOLUMEN X CRITERIO (kg ó litros)Calamares Ing.&lt;2MIL</v>
      </c>
      <c r="B2970" s="19">
        <v>0</v>
      </c>
      <c r="C2970" s="19">
        <v>0</v>
      </c>
      <c r="D2970" s="19" t="s">
        <v>9</v>
      </c>
      <c r="E2970" s="20">
        <v>4.3179461001934296</v>
      </c>
      <c r="F2970" s="20">
        <v>2.6464375125065498</v>
      </c>
      <c r="G2970" s="20">
        <v>4.4454873383503903</v>
      </c>
      <c r="H2970" s="20">
        <v>9.2937059702258704</v>
      </c>
      <c r="I2970" s="20">
        <v>6.7575986955992402</v>
      </c>
      <c r="J2970" s="20">
        <v>7.9784339633017902</v>
      </c>
      <c r="K2970" s="20">
        <v>13.074138613787801</v>
      </c>
      <c r="L2970" s="20">
        <v>9.3609572651636093</v>
      </c>
      <c r="M2970" s="51">
        <v>7.5565949033083601</v>
      </c>
    </row>
    <row r="2971" spans="1:13" x14ac:dyDescent="0.35">
      <c r="A2971" s="19" t="str">
        <f>B2178&amp;C2961&amp;D2971</f>
        <v>DISTRIBUCION VOLUMEN X CRITERIO (kg ó litros)Calamares Ing.2-5MIL</v>
      </c>
      <c r="B2971" s="19">
        <v>0</v>
      </c>
      <c r="C2971" s="19">
        <v>0</v>
      </c>
      <c r="D2971" s="19" t="s">
        <v>10</v>
      </c>
      <c r="E2971" s="20">
        <v>5.2659205749689599</v>
      </c>
      <c r="F2971" s="20">
        <v>4.9187186256767097</v>
      </c>
      <c r="G2971" s="20">
        <v>9.0920012521837705</v>
      </c>
      <c r="H2971" s="20">
        <v>1.97524525829334</v>
      </c>
      <c r="I2971" s="20">
        <v>2.6472379872941301</v>
      </c>
      <c r="J2971" s="20">
        <v>5.3211142992858997</v>
      </c>
      <c r="K2971" s="20">
        <v>2.3323164255697701</v>
      </c>
      <c r="L2971" s="20">
        <v>2.6655763466296798</v>
      </c>
      <c r="M2971" s="51">
        <v>3.7940822687672999</v>
      </c>
    </row>
    <row r="2972" spans="1:13" x14ac:dyDescent="0.35">
      <c r="A2972" s="19" t="str">
        <f>B2178&amp;C2961&amp;D2972</f>
        <v>DISTRIBUCION VOLUMEN X CRITERIO (kg ó litros)Calamares Ing.5-10MIL</v>
      </c>
      <c r="B2972" s="19">
        <v>0</v>
      </c>
      <c r="C2972" s="19">
        <v>0</v>
      </c>
      <c r="D2972" s="19" t="s">
        <v>11</v>
      </c>
      <c r="E2972" s="20">
        <v>6.9773128015463204</v>
      </c>
      <c r="F2972" s="20">
        <v>14.466180248417301</v>
      </c>
      <c r="G2972" s="20">
        <v>12.241973749107901</v>
      </c>
      <c r="H2972" s="20">
        <v>17.538347260209999</v>
      </c>
      <c r="I2972" s="20">
        <v>14.835175453446199</v>
      </c>
      <c r="J2972" s="20">
        <v>12.9779805995527</v>
      </c>
      <c r="K2972" s="20">
        <v>14.4876363705296</v>
      </c>
      <c r="L2972" s="20">
        <v>11.2523753159454</v>
      </c>
      <c r="M2972" s="51">
        <v>13.471313008997599</v>
      </c>
    </row>
    <row r="2973" spans="1:13" x14ac:dyDescent="0.35">
      <c r="A2973" s="19" t="str">
        <f>B2178&amp;C2961&amp;D2973</f>
        <v>DISTRIBUCION VOLUMEN X CRITERIO (kg ó litros)Calamares Ing.10-30MIL</v>
      </c>
      <c r="B2973" s="19">
        <v>0</v>
      </c>
      <c r="C2973" s="19">
        <v>0</v>
      </c>
      <c r="D2973" s="19" t="s">
        <v>12</v>
      </c>
      <c r="E2973" s="20">
        <v>14.534776131867901</v>
      </c>
      <c r="F2973" s="20">
        <v>13.4117706582878</v>
      </c>
      <c r="G2973" s="20">
        <v>14.5809331551062</v>
      </c>
      <c r="H2973" s="20">
        <v>11.115127443893</v>
      </c>
      <c r="I2973" s="20">
        <v>14.4932564457783</v>
      </c>
      <c r="J2973" s="20">
        <v>16.213839639076902</v>
      </c>
      <c r="K2973" s="20">
        <v>12.8846175881776</v>
      </c>
      <c r="L2973" s="20">
        <v>13.556230719108401</v>
      </c>
      <c r="M2973" s="51">
        <v>15.687005365954001</v>
      </c>
    </row>
    <row r="2974" spans="1:13" x14ac:dyDescent="0.35">
      <c r="A2974" s="19" t="str">
        <f>B2178&amp;C2961&amp;D2974</f>
        <v>DISTRIBUCION VOLUMEN X CRITERIO (kg ó litros)Calamares Ing.30-100MIL</v>
      </c>
      <c r="B2974" s="19">
        <v>0</v>
      </c>
      <c r="C2974" s="19">
        <v>0</v>
      </c>
      <c r="D2974" s="19" t="s">
        <v>13</v>
      </c>
      <c r="E2974" s="20">
        <v>22.3058723561916</v>
      </c>
      <c r="F2974" s="20">
        <v>21.2010102726931</v>
      </c>
      <c r="G2974" s="20">
        <v>21.6226092300099</v>
      </c>
      <c r="H2974" s="20">
        <v>19.134635369973001</v>
      </c>
      <c r="I2974" s="20">
        <v>18.808094915543901</v>
      </c>
      <c r="J2974" s="20">
        <v>16.146901608063501</v>
      </c>
      <c r="K2974" s="20">
        <v>16.6329942728708</v>
      </c>
      <c r="L2974" s="20">
        <v>15.640069465581799</v>
      </c>
      <c r="M2974" s="51">
        <v>22.520859549678601</v>
      </c>
    </row>
    <row r="2975" spans="1:13" x14ac:dyDescent="0.35">
      <c r="A2975" s="19" t="str">
        <f>B2178&amp;C2961&amp;D2975</f>
        <v>DISTRIBUCION VOLUMEN X CRITERIO (kg ó litros)Calamares Ing.100-200MIL</v>
      </c>
      <c r="B2975" s="19">
        <v>0</v>
      </c>
      <c r="C2975" s="19">
        <v>0</v>
      </c>
      <c r="D2975" s="19" t="s">
        <v>14</v>
      </c>
      <c r="E2975" s="20">
        <v>12.9069975867786</v>
      </c>
      <c r="F2975" s="20">
        <v>13.132572027878</v>
      </c>
      <c r="G2975" s="20">
        <v>8.6542262898006292</v>
      </c>
      <c r="H2975" s="20">
        <v>10.1472188486507</v>
      </c>
      <c r="I2975" s="20">
        <v>9.3988795022105904</v>
      </c>
      <c r="J2975" s="20">
        <v>8.6539529244967692</v>
      </c>
      <c r="K2975" s="20">
        <v>9.4201224445275304</v>
      </c>
      <c r="L2975" s="20">
        <v>14.933918380510599</v>
      </c>
      <c r="M2975" s="51">
        <v>8.4305583082303706</v>
      </c>
    </row>
    <row r="2976" spans="1:13" x14ac:dyDescent="0.35">
      <c r="A2976" s="19" t="str">
        <f>B2178&amp;C2961&amp;D2976</f>
        <v>DISTRIBUCION VOLUMEN X CRITERIO (kg ó litros)Calamares Ing.200-500MIL</v>
      </c>
      <c r="B2976" s="19">
        <v>0</v>
      </c>
      <c r="C2976" s="19">
        <v>0</v>
      </c>
      <c r="D2976" s="19" t="s">
        <v>15</v>
      </c>
      <c r="E2976" s="20">
        <v>14.911536830080699</v>
      </c>
      <c r="F2976" s="20">
        <v>12.200348300096801</v>
      </c>
      <c r="G2976" s="20">
        <v>8.4098492625437107</v>
      </c>
      <c r="H2976" s="20">
        <v>14.2795254599557</v>
      </c>
      <c r="I2976" s="20">
        <v>14.1858092021095</v>
      </c>
      <c r="J2976" s="20">
        <v>13.5273236669673</v>
      </c>
      <c r="K2976" s="20">
        <v>13.9578831762775</v>
      </c>
      <c r="L2976" s="20">
        <v>15.906059024987499</v>
      </c>
      <c r="M2976" s="51">
        <v>13.927408606656099</v>
      </c>
    </row>
    <row r="2977" spans="1:13" x14ac:dyDescent="0.35">
      <c r="A2977" s="19" t="str">
        <f>B2178&amp;C2961&amp;D2977</f>
        <v>DISTRIBUCION VOLUMEN X CRITERIO (kg ó litros)Calamares Ing.&gt;500MIL</v>
      </c>
      <c r="B2977" s="19">
        <v>0</v>
      </c>
      <c r="C2977" s="19">
        <v>0</v>
      </c>
      <c r="D2977" s="19" t="s">
        <v>16</v>
      </c>
      <c r="E2977" s="20">
        <v>18.779639999633101</v>
      </c>
      <c r="F2977" s="20">
        <v>18.022956976610601</v>
      </c>
      <c r="G2977" s="20">
        <v>20.952917547259201</v>
      </c>
      <c r="H2977" s="20">
        <v>16.516185674769901</v>
      </c>
      <c r="I2977" s="20">
        <v>18.873968356874801</v>
      </c>
      <c r="J2977" s="20">
        <v>19.1804508130584</v>
      </c>
      <c r="K2977" s="20">
        <v>17.210293686510301</v>
      </c>
      <c r="L2977" s="20">
        <v>16.684809348829798</v>
      </c>
      <c r="M2977" s="51">
        <v>14.6121876880686</v>
      </c>
    </row>
    <row r="2978" spans="1:13" x14ac:dyDescent="0.35">
      <c r="A2978" s="19" t="str">
        <f>B2178&amp;C2961&amp;D2978</f>
        <v>DISTRIBUCION VOLUMEN X CRITERIO (kg ó litros)Calamares Ing.DE 15 A 19 AÑOS</v>
      </c>
      <c r="B2978" s="19">
        <v>0</v>
      </c>
      <c r="C2978" s="19">
        <v>0</v>
      </c>
      <c r="D2978" s="19" t="s">
        <v>39</v>
      </c>
      <c r="E2978" s="20">
        <v>0.27532779390381501</v>
      </c>
      <c r="F2978" s="20" t="s">
        <v>282</v>
      </c>
      <c r="G2978" s="20" t="s">
        <v>282</v>
      </c>
      <c r="H2978" s="20">
        <v>0.87244179981786196</v>
      </c>
      <c r="I2978" s="20">
        <v>0.75701965220534095</v>
      </c>
      <c r="J2978" s="20">
        <v>9.1591649063386502E-2</v>
      </c>
      <c r="K2978" s="20" t="s">
        <v>282</v>
      </c>
      <c r="L2978" s="20" t="s">
        <v>282</v>
      </c>
      <c r="M2978" s="51">
        <v>0.89092048720508699</v>
      </c>
    </row>
    <row r="2979" spans="1:13" x14ac:dyDescent="0.35">
      <c r="A2979" s="19" t="str">
        <f>B2178&amp;C2961&amp;D2979</f>
        <v>DISTRIBUCION VOLUMEN X CRITERIO (kg ó litros)Calamares Ing.DE 20 A 24 AÑOS</v>
      </c>
      <c r="B2979" s="19">
        <v>0</v>
      </c>
      <c r="C2979" s="19">
        <v>0</v>
      </c>
      <c r="D2979" s="19" t="s">
        <v>40</v>
      </c>
      <c r="E2979" s="20">
        <v>1.19556039393212</v>
      </c>
      <c r="F2979" s="20">
        <v>0.97477749760277199</v>
      </c>
      <c r="G2979" s="20">
        <v>0.175311330141177</v>
      </c>
      <c r="H2979" s="20">
        <v>0.162049674649514</v>
      </c>
      <c r="I2979" s="20">
        <v>0.441891214412791</v>
      </c>
      <c r="J2979" s="20">
        <v>1.4352258128300299</v>
      </c>
      <c r="K2979" s="20">
        <v>0.445185391731451</v>
      </c>
      <c r="L2979" s="20">
        <v>0.53308276577921698</v>
      </c>
      <c r="M2979" s="51">
        <v>0.76659763521394597</v>
      </c>
    </row>
    <row r="2980" spans="1:13" x14ac:dyDescent="0.35">
      <c r="A2980" s="19" t="str">
        <f>B2178&amp;C2961&amp;D2980</f>
        <v>DISTRIBUCION VOLUMEN X CRITERIO (kg ó litros)Calamares Ing.DE 25 A 34 AÑOS</v>
      </c>
      <c r="B2980" s="19">
        <v>0</v>
      </c>
      <c r="C2980" s="19">
        <v>0</v>
      </c>
      <c r="D2980" s="19" t="s">
        <v>41</v>
      </c>
      <c r="E2980" s="20">
        <v>4.0902034579615103</v>
      </c>
      <c r="F2980" s="20">
        <v>4.6541724171023002</v>
      </c>
      <c r="G2980" s="20">
        <v>6.1867243055912597</v>
      </c>
      <c r="H2980" s="20">
        <v>3.7170274219112298</v>
      </c>
      <c r="I2980" s="20">
        <v>8.03673991115941</v>
      </c>
      <c r="J2980" s="20">
        <v>4.5076115438357602</v>
      </c>
      <c r="K2980" s="20">
        <v>4.7971678207422697</v>
      </c>
      <c r="L2980" s="20">
        <v>4.8711231617293196</v>
      </c>
      <c r="M2980" s="51">
        <v>3.8672229412830199</v>
      </c>
    </row>
    <row r="2981" spans="1:13" x14ac:dyDescent="0.35">
      <c r="A2981" s="19" t="str">
        <f>B2178&amp;C2961&amp;D2981</f>
        <v>DISTRIBUCION VOLUMEN X CRITERIO (kg ó litros)Calamares Ing.DE 35 A 49 AÑOS</v>
      </c>
      <c r="B2981" s="19">
        <v>0</v>
      </c>
      <c r="C2981" s="19">
        <v>0</v>
      </c>
      <c r="D2981" s="19" t="s">
        <v>42</v>
      </c>
      <c r="E2981" s="20">
        <v>23.288114364018</v>
      </c>
      <c r="F2981" s="20">
        <v>18.563196982075802</v>
      </c>
      <c r="G2981" s="20">
        <v>12.027184546130901</v>
      </c>
      <c r="H2981" s="20">
        <v>16.1270475306079</v>
      </c>
      <c r="I2981" s="20">
        <v>15.7522899073793</v>
      </c>
      <c r="J2981" s="20">
        <v>16.0397057640265</v>
      </c>
      <c r="K2981" s="20">
        <v>12.731895879087199</v>
      </c>
      <c r="L2981" s="20">
        <v>15.699268171112999</v>
      </c>
      <c r="M2981" s="51">
        <v>18.4443260452882</v>
      </c>
    </row>
    <row r="2982" spans="1:13" x14ac:dyDescent="0.35">
      <c r="A2982" s="19" t="str">
        <f>B2178&amp;C2961&amp;D2982</f>
        <v>DISTRIBUCION VOLUMEN X CRITERIO (kg ó litros)Calamares Ing.DE 50 A 59 AÑOS</v>
      </c>
      <c r="B2982" s="19">
        <v>0</v>
      </c>
      <c r="C2982" s="19">
        <v>0</v>
      </c>
      <c r="D2982" s="19" t="s">
        <v>43</v>
      </c>
      <c r="E2982" s="20">
        <v>25.254034684004701</v>
      </c>
      <c r="F2982" s="20">
        <v>29.5798087310536</v>
      </c>
      <c r="G2982" s="20">
        <v>22.505439110997401</v>
      </c>
      <c r="H2982" s="20">
        <v>20.61617619918</v>
      </c>
      <c r="I2982" s="20">
        <v>18.671365519498199</v>
      </c>
      <c r="J2982" s="20">
        <v>27.018588186204401</v>
      </c>
      <c r="K2982" s="20">
        <v>28.494680711398001</v>
      </c>
      <c r="L2982" s="20">
        <v>29.2253070864645</v>
      </c>
      <c r="M2982" s="51">
        <v>27.756839773916099</v>
      </c>
    </row>
    <row r="2983" spans="1:13" x14ac:dyDescent="0.35">
      <c r="A2983" s="19" t="str">
        <f>B2178&amp;C2961&amp;D2983</f>
        <v>DISTRIBUCION VOLUMEN X CRITERIO (kg ó litros)Calamares Ing.DE 60 A 75 AÑOS</v>
      </c>
      <c r="B2983" s="19">
        <v>0</v>
      </c>
      <c r="C2983" s="19">
        <v>0</v>
      </c>
      <c r="D2983" s="19" t="s">
        <v>44</v>
      </c>
      <c r="E2983" s="20">
        <v>45.896761610065703</v>
      </c>
      <c r="F2983" s="20">
        <v>46.228040304807998</v>
      </c>
      <c r="G2983" s="20">
        <v>59.105338528064003</v>
      </c>
      <c r="H2983" s="20">
        <v>58.505254618381201</v>
      </c>
      <c r="I2983" s="20">
        <v>56.340710359251702</v>
      </c>
      <c r="J2983" s="20">
        <v>50.907272574432298</v>
      </c>
      <c r="K2983" s="20">
        <v>53.531073230961198</v>
      </c>
      <c r="L2983" s="20">
        <v>49.671213359991697</v>
      </c>
      <c r="M2983" s="51">
        <v>48.274104508801301</v>
      </c>
    </row>
    <row r="2984" spans="1:13" x14ac:dyDescent="0.35">
      <c r="A2984" s="19" t="str">
        <f>B2178&amp;C2961&amp;D2984</f>
        <v>DISTRIBUCION VOLUMEN X CRITERIO (kg ó litros)Calamares Ing.NIVEL ALTO</v>
      </c>
      <c r="B2984" s="19">
        <v>0</v>
      </c>
      <c r="C2984" s="19">
        <v>0</v>
      </c>
      <c r="D2984" s="19" t="s">
        <v>256</v>
      </c>
      <c r="E2984" s="20">
        <v>31.692586941338899</v>
      </c>
      <c r="F2984" s="20">
        <v>24.884672123399898</v>
      </c>
      <c r="G2984" s="20">
        <v>28.960348475824201</v>
      </c>
      <c r="H2984" s="20">
        <v>23.604679598493501</v>
      </c>
      <c r="I2984" s="20">
        <v>25.104524803321699</v>
      </c>
      <c r="J2984" s="20">
        <v>26.486413160402101</v>
      </c>
      <c r="K2984" s="20">
        <v>22.258542752312099</v>
      </c>
      <c r="L2984" s="20">
        <v>22.612210404954102</v>
      </c>
      <c r="M2984" s="51">
        <v>29.041548309640799</v>
      </c>
    </row>
    <row r="2985" spans="1:13" x14ac:dyDescent="0.35">
      <c r="A2985" s="19" t="str">
        <f>B2178&amp;C2961&amp;D2985</f>
        <v>DISTRIBUCION VOLUMEN X CRITERIO (kg ó litros)Calamares Ing.NIVEL MEDIO ALTO</v>
      </c>
      <c r="B2985" s="19">
        <v>0</v>
      </c>
      <c r="C2985" s="19">
        <v>0</v>
      </c>
      <c r="D2985" s="19" t="s">
        <v>257</v>
      </c>
      <c r="E2985" s="20">
        <v>14.8745865839469</v>
      </c>
      <c r="F2985" s="20">
        <v>17.696657348547699</v>
      </c>
      <c r="G2985" s="20">
        <v>16.0618502121958</v>
      </c>
      <c r="H2985" s="20">
        <v>10.486936474573501</v>
      </c>
      <c r="I2985" s="20">
        <v>12.4497929986883</v>
      </c>
      <c r="J2985" s="20">
        <v>12.839256514318</v>
      </c>
      <c r="K2985" s="20">
        <v>16.490532644527299</v>
      </c>
      <c r="L2985" s="20">
        <v>13.608291017768501</v>
      </c>
      <c r="M2985" s="51">
        <v>12.6060299442674</v>
      </c>
    </row>
    <row r="2986" spans="1:13" x14ac:dyDescent="0.35">
      <c r="A2986" s="19" t="str">
        <f>B2178&amp;C2961&amp;D2986</f>
        <v>DISTRIBUCION VOLUMEN X CRITERIO (kg ó litros)Calamares Ing.NIVEL MEDIO</v>
      </c>
      <c r="B2986" s="19">
        <v>0</v>
      </c>
      <c r="C2986" s="19">
        <v>0</v>
      </c>
      <c r="D2986" s="19" t="s">
        <v>258</v>
      </c>
      <c r="E2986" s="20">
        <v>21.348583418328101</v>
      </c>
      <c r="F2986" s="20">
        <v>27.4710772457675</v>
      </c>
      <c r="G2986" s="20">
        <v>24.892186565220001</v>
      </c>
      <c r="H2986" s="20">
        <v>33.878138126601897</v>
      </c>
      <c r="I2986" s="20">
        <v>34.403361681892598</v>
      </c>
      <c r="J2986" s="20">
        <v>29.095581080169001</v>
      </c>
      <c r="K2986" s="20">
        <v>22.4596876487605</v>
      </c>
      <c r="L2986" s="20">
        <v>21.983734686919899</v>
      </c>
      <c r="M2986" s="51">
        <v>26.919947674497799</v>
      </c>
    </row>
    <row r="2987" spans="1:13" x14ac:dyDescent="0.35">
      <c r="A2987" s="19" t="str">
        <f>B2178&amp;C2961&amp;D2987</f>
        <v>DISTRIBUCION VOLUMEN X CRITERIO (kg ó litros)Calamares Ing.NIVEL MEDIO BAJO</v>
      </c>
      <c r="B2987" s="19">
        <v>0</v>
      </c>
      <c r="C2987" s="19">
        <v>0</v>
      </c>
      <c r="D2987" s="19" t="s">
        <v>259</v>
      </c>
      <c r="E2987" s="20">
        <v>18.0319873691334</v>
      </c>
      <c r="F2987" s="20">
        <v>12.316665385229101</v>
      </c>
      <c r="G2987" s="20">
        <v>15.8248644091928</v>
      </c>
      <c r="H2987" s="20">
        <v>10.1903805572405</v>
      </c>
      <c r="I2987" s="20">
        <v>11.946447050824</v>
      </c>
      <c r="J2987" s="20">
        <v>14.0905592203301</v>
      </c>
      <c r="K2987" s="20">
        <v>14.550480479866399</v>
      </c>
      <c r="L2987" s="20">
        <v>18.321287983782302</v>
      </c>
      <c r="M2987" s="51">
        <v>13.294841501368101</v>
      </c>
    </row>
    <row r="2988" spans="1:13" x14ac:dyDescent="0.35">
      <c r="A2988" s="19" t="str">
        <f>B2178&amp;C2961&amp;D2988</f>
        <v>DISTRIBUCION VOLUMEN X CRITERIO (kg ó litros)Calamares Ing.HOMBRE</v>
      </c>
      <c r="B2988" s="19">
        <v>0</v>
      </c>
      <c r="C2988" s="19">
        <v>0</v>
      </c>
      <c r="D2988" s="19" t="s">
        <v>21</v>
      </c>
      <c r="E2988" s="20">
        <v>54.281195005683202</v>
      </c>
      <c r="F2988" s="20">
        <v>59.526333197038703</v>
      </c>
      <c r="G2988" s="20">
        <v>61.987019461439601</v>
      </c>
      <c r="H2988" s="20">
        <v>61.282227131569002</v>
      </c>
      <c r="I2988" s="20">
        <v>57.429016270923498</v>
      </c>
      <c r="J2988" s="20">
        <v>61.950018167833903</v>
      </c>
      <c r="K2988" s="20">
        <v>57.853678902191803</v>
      </c>
      <c r="L2988" s="20">
        <v>57.804559591409102</v>
      </c>
      <c r="M2988" s="51">
        <v>62.657833030897301</v>
      </c>
    </row>
    <row r="2989" spans="1:13" x14ac:dyDescent="0.35">
      <c r="A2989" s="19" t="str">
        <f>B2178&amp;C2961&amp;D2989</f>
        <v>DISTRIBUCION VOLUMEN X CRITERIO (kg ó litros)Calamares Ing.MUJER</v>
      </c>
      <c r="B2989" s="19">
        <v>0</v>
      </c>
      <c r="C2989" s="19">
        <v>0</v>
      </c>
      <c r="D2989" s="19" t="s">
        <v>22</v>
      </c>
      <c r="E2989" s="20">
        <v>45.718810801034799</v>
      </c>
      <c r="F2989" s="20">
        <v>40.473666987721202</v>
      </c>
      <c r="G2989" s="20">
        <v>38.0129886911893</v>
      </c>
      <c r="H2989" s="20">
        <v>38.717774429887903</v>
      </c>
      <c r="I2989" s="20">
        <v>42.570999750122603</v>
      </c>
      <c r="J2989" s="20">
        <v>38.049979209722999</v>
      </c>
      <c r="K2989" s="20">
        <v>42.1463210745598</v>
      </c>
      <c r="L2989" s="20">
        <v>42.195440393610802</v>
      </c>
      <c r="M2989" s="51">
        <v>37.342184320331697</v>
      </c>
    </row>
    <row r="2990" spans="1:13" x14ac:dyDescent="0.35">
      <c r="A2990" s="19" t="str">
        <f>B2178&amp;C2990&amp;D2990</f>
        <v>DISTRIBUCION VOLUMEN X CRITERIO (kg ó litros)Pulpo/sepia Ing.T.ESPAÑA</v>
      </c>
      <c r="B2990" s="19">
        <v>0</v>
      </c>
      <c r="C2990" s="19" t="s">
        <v>147</v>
      </c>
      <c r="D2990" s="19" t="s">
        <v>36</v>
      </c>
      <c r="E2990" s="20">
        <v>100</v>
      </c>
      <c r="F2990" s="20">
        <v>100</v>
      </c>
      <c r="G2990" s="20">
        <v>100</v>
      </c>
      <c r="H2990" s="20">
        <v>100</v>
      </c>
      <c r="I2990" s="20">
        <v>100</v>
      </c>
      <c r="J2990" s="20">
        <v>100</v>
      </c>
      <c r="K2990" s="20">
        <v>100</v>
      </c>
      <c r="L2990" s="20">
        <v>100</v>
      </c>
      <c r="M2990" s="51">
        <v>100</v>
      </c>
    </row>
    <row r="2991" spans="1:13" x14ac:dyDescent="0.35">
      <c r="A2991" s="19" t="str">
        <f>B2178&amp;C2990&amp;D2991</f>
        <v>DISTRIBUCION VOLUMEN X CRITERIO (kg ó litros)Pulpo/sepia Ing.BCN AM</v>
      </c>
      <c r="B2991" s="19">
        <v>0</v>
      </c>
      <c r="C2991" s="19">
        <v>0</v>
      </c>
      <c r="D2991" s="19" t="s">
        <v>1</v>
      </c>
      <c r="E2991" s="20">
        <v>15.007751785593699</v>
      </c>
      <c r="F2991" s="20">
        <v>7.5988586462942598</v>
      </c>
      <c r="G2991" s="20">
        <v>15.950089375769201</v>
      </c>
      <c r="H2991" s="20">
        <v>8.3278280479271203</v>
      </c>
      <c r="I2991" s="20">
        <v>10.094868250160999</v>
      </c>
      <c r="J2991" s="20">
        <v>14.321787661408599</v>
      </c>
      <c r="K2991" s="20">
        <v>8.6071865311877804</v>
      </c>
      <c r="L2991" s="20">
        <v>9.4488737313061204</v>
      </c>
      <c r="M2991" s="51">
        <v>8.49448010036296</v>
      </c>
    </row>
    <row r="2992" spans="1:13" x14ac:dyDescent="0.35">
      <c r="A2992" s="19" t="str">
        <f>B2178&amp;C2990&amp;D2992</f>
        <v>DISTRIBUCION VOLUMEN X CRITERIO (kg ó litros)Pulpo/sepia Ing.REST.CAT ARAGON</v>
      </c>
      <c r="B2992" s="19">
        <v>0</v>
      </c>
      <c r="C2992" s="19">
        <v>0</v>
      </c>
      <c r="D2992" s="19" t="s">
        <v>2</v>
      </c>
      <c r="E2992" s="20">
        <v>12.855900278259501</v>
      </c>
      <c r="F2992" s="20">
        <v>23.128564099785301</v>
      </c>
      <c r="G2992" s="20">
        <v>28.8434375818786</v>
      </c>
      <c r="H2992" s="20">
        <v>21.276515034707</v>
      </c>
      <c r="I2992" s="20">
        <v>26.221827668037001</v>
      </c>
      <c r="J2992" s="20">
        <v>20.0755720128193</v>
      </c>
      <c r="K2992" s="20">
        <v>20.5755090746006</v>
      </c>
      <c r="L2992" s="20">
        <v>14.944552051463599</v>
      </c>
      <c r="M2992" s="51">
        <v>22.253165916601301</v>
      </c>
    </row>
    <row r="2993" spans="1:13" x14ac:dyDescent="0.35">
      <c r="A2993" s="19" t="str">
        <f>B2178&amp;C2990&amp;D2993</f>
        <v>DISTRIBUCION VOLUMEN X CRITERIO (kg ó litros)Pulpo/sepia Ing.LEVANTE</v>
      </c>
      <c r="B2993" s="19">
        <v>0</v>
      </c>
      <c r="C2993" s="19">
        <v>0</v>
      </c>
      <c r="D2993" s="19" t="s">
        <v>3</v>
      </c>
      <c r="E2993" s="20">
        <v>23.195555929670402</v>
      </c>
      <c r="F2993" s="20">
        <v>17.8680331707343</v>
      </c>
      <c r="G2993" s="20">
        <v>20.690097702470499</v>
      </c>
      <c r="H2993" s="20">
        <v>21.5042074357379</v>
      </c>
      <c r="I2993" s="20">
        <v>19.0816143927802</v>
      </c>
      <c r="J2993" s="20">
        <v>21.199450651249201</v>
      </c>
      <c r="K2993" s="20">
        <v>22.072306813114601</v>
      </c>
      <c r="L2993" s="20">
        <v>18.921590496417299</v>
      </c>
      <c r="M2993" s="51">
        <v>21.568394430859701</v>
      </c>
    </row>
    <row r="2994" spans="1:13" x14ac:dyDescent="0.35">
      <c r="A2994" s="19" t="str">
        <f>B2178&amp;C2990&amp;D2994</f>
        <v>DISTRIBUCION VOLUMEN X CRITERIO (kg ó litros)Pulpo/sepia Ing.ANDALUCIA</v>
      </c>
      <c r="B2994" s="19">
        <v>0</v>
      </c>
      <c r="C2994" s="19">
        <v>0</v>
      </c>
      <c r="D2994" s="19" t="s">
        <v>4</v>
      </c>
      <c r="E2994" s="20">
        <v>12.9091613012147</v>
      </c>
      <c r="F2994" s="20">
        <v>18.0547751527107</v>
      </c>
      <c r="G2994" s="20">
        <v>9.6053190804518103</v>
      </c>
      <c r="H2994" s="20">
        <v>17.204517436075701</v>
      </c>
      <c r="I2994" s="20">
        <v>10.3143463434374</v>
      </c>
      <c r="J2994" s="20">
        <v>8.6891998035070905</v>
      </c>
      <c r="K2994" s="20">
        <v>10.6975374386514</v>
      </c>
      <c r="L2994" s="20">
        <v>15.885402004050199</v>
      </c>
      <c r="M2994" s="51">
        <v>11.653492979838999</v>
      </c>
    </row>
    <row r="2995" spans="1:13" x14ac:dyDescent="0.35">
      <c r="A2995" s="19" t="str">
        <f>B2178&amp;C2990&amp;D2995</f>
        <v>DISTRIBUCION VOLUMEN X CRITERIO (kg ó litros)Pulpo/sepia Ing.MDD AM</v>
      </c>
      <c r="B2995" s="19">
        <v>0</v>
      </c>
      <c r="C2995" s="19">
        <v>0</v>
      </c>
      <c r="D2995" s="19" t="s">
        <v>5</v>
      </c>
      <c r="E2995" s="20">
        <v>14.7464490766233</v>
      </c>
      <c r="F2995" s="20">
        <v>12.2750743346586</v>
      </c>
      <c r="G2995" s="20">
        <v>9.9850726646972294</v>
      </c>
      <c r="H2995" s="20">
        <v>11.171769297243999</v>
      </c>
      <c r="I2995" s="20">
        <v>14.925086850514701</v>
      </c>
      <c r="J2995" s="20">
        <v>11.6460379456223</v>
      </c>
      <c r="K2995" s="20">
        <v>9.64676801088895</v>
      </c>
      <c r="L2995" s="20">
        <v>15.5539729980683</v>
      </c>
      <c r="M2995" s="51">
        <v>10.3920108877169</v>
      </c>
    </row>
    <row r="2996" spans="1:13" x14ac:dyDescent="0.35">
      <c r="A2996" s="19" t="str">
        <f>B2178&amp;C2990&amp;D2996</f>
        <v>DISTRIBUCION VOLUMEN X CRITERIO (kg ó litros)Pulpo/sepia Ing.RTO CENTRO</v>
      </c>
      <c r="B2996" s="19">
        <v>0</v>
      </c>
      <c r="C2996" s="19">
        <v>0</v>
      </c>
      <c r="D2996" s="19" t="s">
        <v>6</v>
      </c>
      <c r="E2996" s="20">
        <v>6.9050723279445103</v>
      </c>
      <c r="F2996" s="20">
        <v>7.7062982811923204</v>
      </c>
      <c r="G2996" s="20">
        <v>4.16608707135088</v>
      </c>
      <c r="H2996" s="20">
        <v>9.6628856617837808</v>
      </c>
      <c r="I2996" s="20">
        <v>4.57471114554561</v>
      </c>
      <c r="J2996" s="20">
        <v>9.5963468764005402</v>
      </c>
      <c r="K2996" s="20">
        <v>15.477570491803201</v>
      </c>
      <c r="L2996" s="20">
        <v>12.4194075480608</v>
      </c>
      <c r="M2996" s="51">
        <v>11.3542986419851</v>
      </c>
    </row>
    <row r="2997" spans="1:13" x14ac:dyDescent="0.35">
      <c r="A2997" s="19" t="str">
        <f>B2178&amp;C2990&amp;D2997</f>
        <v>DISTRIBUCION VOLUMEN X CRITERIO (kg ó litros)Pulpo/sepia Ing.NORTE-CENTRO</v>
      </c>
      <c r="B2997" s="19">
        <v>0</v>
      </c>
      <c r="C2997" s="19">
        <v>0</v>
      </c>
      <c r="D2997" s="19" t="s">
        <v>7</v>
      </c>
      <c r="E2997" s="20">
        <v>7.2016691833909299</v>
      </c>
      <c r="F2997" s="20">
        <v>6.5693734570668498</v>
      </c>
      <c r="G2997" s="20">
        <v>4.6172372973358398</v>
      </c>
      <c r="H2997" s="20">
        <v>2.9906829134016699</v>
      </c>
      <c r="I2997" s="20">
        <v>6.4562669512367803</v>
      </c>
      <c r="J2997" s="20">
        <v>5.5808409694768404</v>
      </c>
      <c r="K2997" s="20">
        <v>6.3615097129098004</v>
      </c>
      <c r="L2997" s="20">
        <v>6.3419908916687397</v>
      </c>
      <c r="M2997" s="51">
        <v>5.4366361814159401</v>
      </c>
    </row>
    <row r="2998" spans="1:13" x14ac:dyDescent="0.35">
      <c r="A2998" s="19" t="str">
        <f>B2178&amp;C2990&amp;D2998</f>
        <v>DISTRIBUCION VOLUMEN X CRITERIO (kg ó litros)Pulpo/sepia Ing.NOROESTE</v>
      </c>
      <c r="B2998" s="19">
        <v>0</v>
      </c>
      <c r="C2998" s="19">
        <v>0</v>
      </c>
      <c r="D2998" s="19" t="s">
        <v>8</v>
      </c>
      <c r="E2998" s="20">
        <v>7.1784460336242804</v>
      </c>
      <c r="F2998" s="20">
        <v>6.7990186592870696</v>
      </c>
      <c r="G2998" s="20">
        <v>6.1426601787199804</v>
      </c>
      <c r="H2998" s="20">
        <v>7.8616032136592002</v>
      </c>
      <c r="I2998" s="20">
        <v>8.3312689222006799</v>
      </c>
      <c r="J2998" s="20">
        <v>8.8907639893745891</v>
      </c>
      <c r="K2998" s="20">
        <v>6.5616170580211497</v>
      </c>
      <c r="L2998" s="20">
        <v>6.4842097175977598</v>
      </c>
      <c r="M2998" s="51">
        <v>8.8475192098546298</v>
      </c>
    </row>
    <row r="2999" spans="1:13" x14ac:dyDescent="0.35">
      <c r="A2999" s="19" t="str">
        <f>B2178&amp;C2990&amp;D2999</f>
        <v>DISTRIBUCION VOLUMEN X CRITERIO (kg ó litros)Pulpo/sepia Ing.&lt;2MIL</v>
      </c>
      <c r="B2999" s="19">
        <v>0</v>
      </c>
      <c r="C2999" s="19">
        <v>0</v>
      </c>
      <c r="D2999" s="19" t="s">
        <v>9</v>
      </c>
      <c r="E2999" s="20">
        <v>5.4891570981367401</v>
      </c>
      <c r="F2999" s="20">
        <v>2.3676679458832401</v>
      </c>
      <c r="G2999" s="20">
        <v>3.6724785680565999</v>
      </c>
      <c r="H2999" s="20">
        <v>7.27391948383843</v>
      </c>
      <c r="I2999" s="20">
        <v>6.0612928991126296</v>
      </c>
      <c r="J2999" s="20">
        <v>11.5299911266746</v>
      </c>
      <c r="K2999" s="20">
        <v>17.349459965421701</v>
      </c>
      <c r="L2999" s="20">
        <v>9.9106343641453307</v>
      </c>
      <c r="M2999" s="51">
        <v>10.264053446134801</v>
      </c>
    </row>
    <row r="3000" spans="1:13" x14ac:dyDescent="0.35">
      <c r="A3000" s="19" t="str">
        <f>B2178&amp;C2990&amp;D3000</f>
        <v>DISTRIBUCION VOLUMEN X CRITERIO (kg ó litros)Pulpo/sepia Ing.2-5MIL</v>
      </c>
      <c r="B3000" s="19">
        <v>0</v>
      </c>
      <c r="C3000" s="19">
        <v>0</v>
      </c>
      <c r="D3000" s="19" t="s">
        <v>10</v>
      </c>
      <c r="E3000" s="20">
        <v>6.6864394208344304</v>
      </c>
      <c r="F3000" s="20">
        <v>4.5541674410837603</v>
      </c>
      <c r="G3000" s="20">
        <v>9.0985789865730702</v>
      </c>
      <c r="H3000" s="20">
        <v>1.2932706736169299</v>
      </c>
      <c r="I3000" s="20">
        <v>2.6952514260546199</v>
      </c>
      <c r="J3000" s="20">
        <v>4.6245159548850099</v>
      </c>
      <c r="K3000" s="20">
        <v>2.7574063928237398</v>
      </c>
      <c r="L3000" s="20">
        <v>2.4685775614232202</v>
      </c>
      <c r="M3000" s="51">
        <v>4.84009379316403</v>
      </c>
    </row>
    <row r="3001" spans="1:13" x14ac:dyDescent="0.35">
      <c r="A3001" s="19" t="str">
        <f>B2178&amp;C2990&amp;D3001</f>
        <v>DISTRIBUCION VOLUMEN X CRITERIO (kg ó litros)Pulpo/sepia Ing.5-10MIL</v>
      </c>
      <c r="B3001" s="19">
        <v>0</v>
      </c>
      <c r="C3001" s="19">
        <v>0</v>
      </c>
      <c r="D3001" s="19" t="s">
        <v>11</v>
      </c>
      <c r="E3001" s="20">
        <v>7.0779635933731502</v>
      </c>
      <c r="F3001" s="20">
        <v>11.858691504728901</v>
      </c>
      <c r="G3001" s="20">
        <v>7.8656194995246498</v>
      </c>
      <c r="H3001" s="20">
        <v>10.863782834092801</v>
      </c>
      <c r="I3001" s="20">
        <v>16.0553211928774</v>
      </c>
      <c r="J3001" s="20">
        <v>15.4826791438601</v>
      </c>
      <c r="K3001" s="20">
        <v>18.939453781121198</v>
      </c>
      <c r="L3001" s="20">
        <v>12.487867408466601</v>
      </c>
      <c r="M3001" s="51">
        <v>10.237187887097299</v>
      </c>
    </row>
    <row r="3002" spans="1:13" x14ac:dyDescent="0.35">
      <c r="A3002" s="19" t="str">
        <f>B2178&amp;C2990&amp;D3002</f>
        <v>DISTRIBUCION VOLUMEN X CRITERIO (kg ó litros)Pulpo/sepia Ing.10-30MIL</v>
      </c>
      <c r="B3002" s="19">
        <v>0</v>
      </c>
      <c r="C3002" s="19">
        <v>0</v>
      </c>
      <c r="D3002" s="19" t="s">
        <v>12</v>
      </c>
      <c r="E3002" s="20">
        <v>14.668946208646499</v>
      </c>
      <c r="F3002" s="20">
        <v>25.211783916118598</v>
      </c>
      <c r="G3002" s="20">
        <v>22.373348689628799</v>
      </c>
      <c r="H3002" s="20">
        <v>22.9547742125641</v>
      </c>
      <c r="I3002" s="20">
        <v>17.439315035116799</v>
      </c>
      <c r="J3002" s="20">
        <v>12.1241516144862</v>
      </c>
      <c r="K3002" s="20">
        <v>14.0631831869182</v>
      </c>
      <c r="L3002" s="20">
        <v>14.234806140575801</v>
      </c>
      <c r="M3002" s="51">
        <v>18.899632511082899</v>
      </c>
    </row>
    <row r="3003" spans="1:13" x14ac:dyDescent="0.35">
      <c r="A3003" s="19" t="str">
        <f>B2178&amp;C2990&amp;D3003</f>
        <v>DISTRIBUCION VOLUMEN X CRITERIO (kg ó litros)Pulpo/sepia Ing.30-100MIL</v>
      </c>
      <c r="B3003" s="19">
        <v>0</v>
      </c>
      <c r="C3003" s="19">
        <v>0</v>
      </c>
      <c r="D3003" s="19" t="s">
        <v>13</v>
      </c>
      <c r="E3003" s="20">
        <v>22.251802432261599</v>
      </c>
      <c r="F3003" s="20">
        <v>17.080554094762501</v>
      </c>
      <c r="G3003" s="20">
        <v>23.507030515063899</v>
      </c>
      <c r="H3003" s="20">
        <v>22.522012864027499</v>
      </c>
      <c r="I3003" s="20">
        <v>18.8583004666094</v>
      </c>
      <c r="J3003" s="20">
        <v>16.245247299692199</v>
      </c>
      <c r="K3003" s="20">
        <v>13.0995008358143</v>
      </c>
      <c r="L3003" s="20">
        <v>15.2851245130219</v>
      </c>
      <c r="M3003" s="51">
        <v>24.236258355213099</v>
      </c>
    </row>
    <row r="3004" spans="1:13" x14ac:dyDescent="0.35">
      <c r="A3004" s="19" t="str">
        <f>B2178&amp;C2990&amp;D3004</f>
        <v>DISTRIBUCION VOLUMEN X CRITERIO (kg ó litros)Pulpo/sepia Ing.100-200MIL</v>
      </c>
      <c r="B3004" s="19">
        <v>0</v>
      </c>
      <c r="C3004" s="19">
        <v>0</v>
      </c>
      <c r="D3004" s="19" t="s">
        <v>14</v>
      </c>
      <c r="E3004" s="20">
        <v>11.875499650869701</v>
      </c>
      <c r="F3004" s="20">
        <v>11.368407057471799</v>
      </c>
      <c r="G3004" s="20">
        <v>6.8762199721535797</v>
      </c>
      <c r="H3004" s="20">
        <v>7.6771337681963496</v>
      </c>
      <c r="I3004" s="20">
        <v>7.4464994816669003</v>
      </c>
      <c r="J3004" s="20">
        <v>11.8928130296714</v>
      </c>
      <c r="K3004" s="20">
        <v>8.4400465190030207</v>
      </c>
      <c r="L3004" s="20">
        <v>14.003710835295999</v>
      </c>
      <c r="M3004" s="51">
        <v>8.0077073646607406</v>
      </c>
    </row>
    <row r="3005" spans="1:13" x14ac:dyDescent="0.35">
      <c r="A3005" s="19" t="str">
        <f>B2178&amp;C2990&amp;D3005</f>
        <v>DISTRIBUCION VOLUMEN X CRITERIO (kg ó litros)Pulpo/sepia Ing.200-500MIL</v>
      </c>
      <c r="B3005" s="19">
        <v>0</v>
      </c>
      <c r="C3005" s="19">
        <v>0</v>
      </c>
      <c r="D3005" s="19" t="s">
        <v>15</v>
      </c>
      <c r="E3005" s="20">
        <v>13.0184074896019</v>
      </c>
      <c r="F3005" s="20">
        <v>9.6144926768686805</v>
      </c>
      <c r="G3005" s="20">
        <v>6.3513012679229703</v>
      </c>
      <c r="H3005" s="20">
        <v>11.4798580354274</v>
      </c>
      <c r="I3005" s="20">
        <v>13.468606774291199</v>
      </c>
      <c r="J3005" s="20">
        <v>11.222785095980001</v>
      </c>
      <c r="K3005" s="20">
        <v>12.3488742682399</v>
      </c>
      <c r="L3005" s="20">
        <v>16.521668211409001</v>
      </c>
      <c r="M3005" s="51">
        <v>13.3083633443231</v>
      </c>
    </row>
    <row r="3006" spans="1:13" x14ac:dyDescent="0.35">
      <c r="A3006" s="19" t="str">
        <f>B2178&amp;C2990&amp;D3006</f>
        <v>DISTRIBUCION VOLUMEN X CRITERIO (kg ó litros)Pulpo/sepia Ing.&gt;500MIL</v>
      </c>
      <c r="B3006" s="19">
        <v>0</v>
      </c>
      <c r="C3006" s="19">
        <v>0</v>
      </c>
      <c r="D3006" s="19" t="s">
        <v>16</v>
      </c>
      <c r="E3006" s="20">
        <v>18.931786683802802</v>
      </c>
      <c r="F3006" s="20">
        <v>17.944233553221999</v>
      </c>
      <c r="G3006" s="20">
        <v>20.255425621243699</v>
      </c>
      <c r="H3006" s="20">
        <v>15.935253010424599</v>
      </c>
      <c r="I3006" s="20">
        <v>17.9754021176797</v>
      </c>
      <c r="J3006" s="20">
        <v>16.877813517088999</v>
      </c>
      <c r="K3006" s="20">
        <v>13.002080830359301</v>
      </c>
      <c r="L3006" s="20">
        <v>15.087616183877101</v>
      </c>
      <c r="M3006" s="51">
        <v>10.206704587331201</v>
      </c>
    </row>
    <row r="3007" spans="1:13" x14ac:dyDescent="0.35">
      <c r="A3007" s="19" t="str">
        <f>B2178&amp;C2990&amp;D3007</f>
        <v>DISTRIBUCION VOLUMEN X CRITERIO (kg ó litros)Pulpo/sepia Ing.DE 15 A 19 AÑOS</v>
      </c>
      <c r="B3007" s="19">
        <v>0</v>
      </c>
      <c r="C3007" s="19">
        <v>0</v>
      </c>
      <c r="D3007" s="19" t="s">
        <v>39</v>
      </c>
      <c r="E3007" s="20" t="s">
        <v>282</v>
      </c>
      <c r="F3007" s="20">
        <v>1.22990622711699</v>
      </c>
      <c r="G3007" s="20" t="s">
        <v>282</v>
      </c>
      <c r="H3007" s="20">
        <v>7.0211730029079096</v>
      </c>
      <c r="I3007" s="20" t="s">
        <v>282</v>
      </c>
      <c r="J3007" s="20" t="s">
        <v>282</v>
      </c>
      <c r="K3007" s="20" t="s">
        <v>282</v>
      </c>
      <c r="L3007" s="20" t="s">
        <v>282</v>
      </c>
      <c r="M3007" s="51">
        <v>1.1829529015825999</v>
      </c>
    </row>
    <row r="3008" spans="1:13" x14ac:dyDescent="0.35">
      <c r="A3008" s="19" t="str">
        <f>B2178&amp;C2990&amp;D3008</f>
        <v>DISTRIBUCION VOLUMEN X CRITERIO (kg ó litros)Pulpo/sepia Ing.DE 20 A 24 AÑOS</v>
      </c>
      <c r="B3008" s="19">
        <v>0</v>
      </c>
      <c r="C3008" s="19">
        <v>0</v>
      </c>
      <c r="D3008" s="19" t="s">
        <v>40</v>
      </c>
      <c r="E3008" s="20">
        <v>0.57418330380653804</v>
      </c>
      <c r="F3008" s="20">
        <v>0.56553226002842405</v>
      </c>
      <c r="G3008" s="20">
        <v>0.86467513475484903</v>
      </c>
      <c r="H3008" s="20">
        <v>0.242964663469878</v>
      </c>
      <c r="I3008" s="20">
        <v>0.420248670307867</v>
      </c>
      <c r="J3008" s="20">
        <v>0.979819017709471</v>
      </c>
      <c r="K3008" s="20" t="s">
        <v>282</v>
      </c>
      <c r="L3008" s="20">
        <v>2.8943410392422399E-2</v>
      </c>
      <c r="M3008" s="51">
        <v>0.56294845949842998</v>
      </c>
    </row>
    <row r="3009" spans="1:13" x14ac:dyDescent="0.35">
      <c r="A3009" s="19" t="str">
        <f>B2178&amp;C2990&amp;D3009</f>
        <v>DISTRIBUCION VOLUMEN X CRITERIO (kg ó litros)Pulpo/sepia Ing.DE 25 A 34 AÑOS</v>
      </c>
      <c r="B3009" s="19">
        <v>0</v>
      </c>
      <c r="C3009" s="19">
        <v>0</v>
      </c>
      <c r="D3009" s="19" t="s">
        <v>41</v>
      </c>
      <c r="E3009" s="20">
        <v>4.30542770120082</v>
      </c>
      <c r="F3009" s="20">
        <v>6.6953348862776503</v>
      </c>
      <c r="G3009" s="20">
        <v>5.3643260870863596</v>
      </c>
      <c r="H3009" s="20">
        <v>3.5474815721964901</v>
      </c>
      <c r="I3009" s="20">
        <v>5.3535912206733602</v>
      </c>
      <c r="J3009" s="20">
        <v>3.73151791816804</v>
      </c>
      <c r="K3009" s="20">
        <v>3.6366857588780501</v>
      </c>
      <c r="L3009" s="20">
        <v>4.0245272010882296</v>
      </c>
      <c r="M3009" s="51">
        <v>3.24618144773045</v>
      </c>
    </row>
    <row r="3010" spans="1:13" x14ac:dyDescent="0.35">
      <c r="A3010" s="19" t="str">
        <f>B2178&amp;C2990&amp;D3010</f>
        <v>DISTRIBUCION VOLUMEN X CRITERIO (kg ó litros)Pulpo/sepia Ing.DE 35 A 49 AÑOS</v>
      </c>
      <c r="B3010" s="19">
        <v>0</v>
      </c>
      <c r="C3010" s="19">
        <v>0</v>
      </c>
      <c r="D3010" s="19" t="s">
        <v>42</v>
      </c>
      <c r="E3010" s="20">
        <v>22.1917110597789</v>
      </c>
      <c r="F3010" s="20">
        <v>18.162132601767699</v>
      </c>
      <c r="G3010" s="20">
        <v>12.016350759240099</v>
      </c>
      <c r="H3010" s="20">
        <v>13.869028149665599</v>
      </c>
      <c r="I3010" s="20">
        <v>16.8205448627387</v>
      </c>
      <c r="J3010" s="20">
        <v>14.9373001512784</v>
      </c>
      <c r="K3010" s="20">
        <v>14.607381789356401</v>
      </c>
      <c r="L3010" s="20">
        <v>17.463148162299699</v>
      </c>
      <c r="M3010" s="51">
        <v>14.917603487816001</v>
      </c>
    </row>
    <row r="3011" spans="1:13" x14ac:dyDescent="0.35">
      <c r="A3011" s="19" t="str">
        <f>B2178&amp;C2990&amp;D3011</f>
        <v>DISTRIBUCION VOLUMEN X CRITERIO (kg ó litros)Pulpo/sepia Ing.DE 50 A 59 AÑOS</v>
      </c>
      <c r="B3011" s="19">
        <v>0</v>
      </c>
      <c r="C3011" s="19">
        <v>0</v>
      </c>
      <c r="D3011" s="19" t="s">
        <v>43</v>
      </c>
      <c r="E3011" s="20">
        <v>25.5819395282507</v>
      </c>
      <c r="F3011" s="20">
        <v>25.833402153720598</v>
      </c>
      <c r="G3011" s="20">
        <v>18.009991162461901</v>
      </c>
      <c r="H3011" s="20">
        <v>19.0932478751788</v>
      </c>
      <c r="I3011" s="20">
        <v>17.9439631885223</v>
      </c>
      <c r="J3011" s="20">
        <v>29.153255905049001</v>
      </c>
      <c r="K3011" s="20">
        <v>26.201470323863099</v>
      </c>
      <c r="L3011" s="20">
        <v>28.303756152264501</v>
      </c>
      <c r="M3011" s="51">
        <v>27.088638156116598</v>
      </c>
    </row>
    <row r="3012" spans="1:13" x14ac:dyDescent="0.35">
      <c r="A3012" s="19" t="str">
        <f>B2178&amp;C2990&amp;D3012</f>
        <v>DISTRIBUCION VOLUMEN X CRITERIO (kg ó litros)Pulpo/sepia Ing.DE 60 A 75 AÑOS</v>
      </c>
      <c r="B3012" s="19">
        <v>0</v>
      </c>
      <c r="C3012" s="19">
        <v>0</v>
      </c>
      <c r="D3012" s="19" t="s">
        <v>44</v>
      </c>
      <c r="E3012" s="20">
        <v>47.3467427339571</v>
      </c>
      <c r="F3012" s="20">
        <v>47.513687462298698</v>
      </c>
      <c r="G3012" s="20">
        <v>63.744662444625298</v>
      </c>
      <c r="H3012" s="20">
        <v>56.2261128060902</v>
      </c>
      <c r="I3012" s="20">
        <v>59.461639869288099</v>
      </c>
      <c r="J3012" s="20">
        <v>51.198109799570403</v>
      </c>
      <c r="K3012" s="20">
        <v>55.554461155116698</v>
      </c>
      <c r="L3012" s="20">
        <v>50.179627966018899</v>
      </c>
      <c r="M3012" s="51">
        <v>53.001679863178303</v>
      </c>
    </row>
    <row r="3013" spans="1:13" x14ac:dyDescent="0.35">
      <c r="A3013" s="19" t="str">
        <f>B2178&amp;C2990&amp;D3013</f>
        <v>DISTRIBUCION VOLUMEN X CRITERIO (kg ó litros)Pulpo/sepia Ing.NIVEL ALTO</v>
      </c>
      <c r="B3013" s="19">
        <v>0</v>
      </c>
      <c r="C3013" s="19">
        <v>0</v>
      </c>
      <c r="D3013" s="19" t="s">
        <v>256</v>
      </c>
      <c r="E3013" s="20">
        <v>31.946015068133502</v>
      </c>
      <c r="F3013" s="20">
        <v>24.055603015314599</v>
      </c>
      <c r="G3013" s="20">
        <v>25.257073808583801</v>
      </c>
      <c r="H3013" s="20">
        <v>20.820357505576801</v>
      </c>
      <c r="I3013" s="20">
        <v>23.948033448066301</v>
      </c>
      <c r="J3013" s="20">
        <v>21.832132208028799</v>
      </c>
      <c r="K3013" s="20">
        <v>19.165580386401899</v>
      </c>
      <c r="L3013" s="20">
        <v>22.9416985286372</v>
      </c>
      <c r="M3013" s="51">
        <v>26.856893841673301</v>
      </c>
    </row>
    <row r="3014" spans="1:13" x14ac:dyDescent="0.35">
      <c r="A3014" s="19" t="str">
        <f>B2178&amp;C2990&amp;D3014</f>
        <v>DISTRIBUCION VOLUMEN X CRITERIO (kg ó litros)Pulpo/sepia Ing.NIVEL MEDIO ALTO</v>
      </c>
      <c r="B3014" s="19">
        <v>0</v>
      </c>
      <c r="C3014" s="19">
        <v>0</v>
      </c>
      <c r="D3014" s="19" t="s">
        <v>257</v>
      </c>
      <c r="E3014" s="20">
        <v>14.470559694298</v>
      </c>
      <c r="F3014" s="20">
        <v>13.264387248344701</v>
      </c>
      <c r="G3014" s="20">
        <v>15.734077485983899</v>
      </c>
      <c r="H3014" s="20">
        <v>12.581850048547199</v>
      </c>
      <c r="I3014" s="20">
        <v>10.603286055002799</v>
      </c>
      <c r="J3014" s="20">
        <v>10.3879240118206</v>
      </c>
      <c r="K3014" s="20">
        <v>16.930210150937299</v>
      </c>
      <c r="L3014" s="20">
        <v>15.8095450241169</v>
      </c>
      <c r="M3014" s="51">
        <v>11.0990093888604</v>
      </c>
    </row>
    <row r="3015" spans="1:13" x14ac:dyDescent="0.35">
      <c r="A3015" s="19" t="str">
        <f>B2178&amp;C2990&amp;D3015</f>
        <v>DISTRIBUCION VOLUMEN X CRITERIO (kg ó litros)Pulpo/sepia Ing.NIVEL MEDIO</v>
      </c>
      <c r="B3015" s="19">
        <v>0</v>
      </c>
      <c r="C3015" s="19">
        <v>0</v>
      </c>
      <c r="D3015" s="19" t="s">
        <v>258</v>
      </c>
      <c r="E3015" s="20">
        <v>18.813349808890202</v>
      </c>
      <c r="F3015" s="20">
        <v>19.546363036359299</v>
      </c>
      <c r="G3015" s="20">
        <v>17.2041486061743</v>
      </c>
      <c r="H3015" s="20">
        <v>22.852476075334401</v>
      </c>
      <c r="I3015" s="20">
        <v>32.457915898110599</v>
      </c>
      <c r="J3015" s="20">
        <v>27.035921474113799</v>
      </c>
      <c r="K3015" s="20">
        <v>23.223115082904499</v>
      </c>
      <c r="L3015" s="20">
        <v>19.887463540275</v>
      </c>
      <c r="M3015" s="51">
        <v>24.322518000331101</v>
      </c>
    </row>
    <row r="3016" spans="1:13" x14ac:dyDescent="0.35">
      <c r="A3016" s="19" t="str">
        <f>B2178&amp;C2990&amp;D3016</f>
        <v>DISTRIBUCION VOLUMEN X CRITERIO (kg ó litros)Pulpo/sepia Ing.NIVEL MEDIO BAJO</v>
      </c>
      <c r="B3016" s="19">
        <v>0</v>
      </c>
      <c r="C3016" s="19">
        <v>0</v>
      </c>
      <c r="D3016" s="19" t="s">
        <v>259</v>
      </c>
      <c r="E3016" s="20">
        <v>19.286818604902098</v>
      </c>
      <c r="F3016" s="20">
        <v>16.491835028808499</v>
      </c>
      <c r="G3016" s="20">
        <v>22.753727473130802</v>
      </c>
      <c r="H3016" s="20">
        <v>17.6029626835812</v>
      </c>
      <c r="I3016" s="20">
        <v>11.801208551898499</v>
      </c>
      <c r="J3016" s="20">
        <v>15.355362378579001</v>
      </c>
      <c r="K3016" s="20">
        <v>15.4829658785763</v>
      </c>
      <c r="L3016" s="20">
        <v>18.4904102127363</v>
      </c>
      <c r="M3016" s="51">
        <v>13.429810214775999</v>
      </c>
    </row>
    <row r="3017" spans="1:13" x14ac:dyDescent="0.35">
      <c r="A3017" s="19" t="str">
        <f>B2178&amp;C2990&amp;D3017</f>
        <v>DISTRIBUCION VOLUMEN X CRITERIO (kg ó litros)Pulpo/sepia Ing.HOMBRE</v>
      </c>
      <c r="B3017" s="19">
        <v>0</v>
      </c>
      <c r="C3017" s="19">
        <v>0</v>
      </c>
      <c r="D3017" s="19" t="s">
        <v>21</v>
      </c>
      <c r="E3017" s="20">
        <v>52.468247371563201</v>
      </c>
      <c r="F3017" s="20">
        <v>61.440320872449</v>
      </c>
      <c r="G3017" s="20">
        <v>61.629479337072901</v>
      </c>
      <c r="H3017" s="20">
        <v>64.356890225194107</v>
      </c>
      <c r="I3017" s="20">
        <v>63.0594131978661</v>
      </c>
      <c r="J3017" s="20">
        <v>64.336186148002398</v>
      </c>
      <c r="K3017" s="20">
        <v>60.909204489194003</v>
      </c>
      <c r="L3017" s="20">
        <v>56.858750405430399</v>
      </c>
      <c r="M3017" s="51">
        <v>62.362128848662501</v>
      </c>
    </row>
    <row r="3018" spans="1:13" x14ac:dyDescent="0.35">
      <c r="A3018" s="19" t="str">
        <f>B2178&amp;C2990&amp;D3018</f>
        <v>DISTRIBUCION VOLUMEN X CRITERIO (kg ó litros)Pulpo/sepia Ing.MUJER</v>
      </c>
      <c r="B3018" s="19">
        <v>0</v>
      </c>
      <c r="C3018" s="19">
        <v>0</v>
      </c>
      <c r="D3018" s="19" t="s">
        <v>22</v>
      </c>
      <c r="E3018" s="20">
        <v>47.531752370925503</v>
      </c>
      <c r="F3018" s="20">
        <v>38.559674084173999</v>
      </c>
      <c r="G3018" s="20">
        <v>38.3705264386466</v>
      </c>
      <c r="H3018" s="20">
        <v>35.643120473831097</v>
      </c>
      <c r="I3018" s="20">
        <v>36.940572667373999</v>
      </c>
      <c r="J3018" s="20">
        <v>35.663817065739899</v>
      </c>
      <c r="K3018" s="20">
        <v>39.090800665738897</v>
      </c>
      <c r="L3018" s="20">
        <v>43.141251446854</v>
      </c>
      <c r="M3018" s="51">
        <v>37.6378715523932</v>
      </c>
    </row>
    <row r="3019" spans="1:13" x14ac:dyDescent="0.35">
      <c r="A3019" s="19" t="str">
        <f>B2178&amp;C3019&amp;D3019</f>
        <v>DISTRIBUCION VOLUMEN X CRITERIO (kg ó litros)Langostinos/Gamb.IngT.ESPAÑA</v>
      </c>
      <c r="B3019" s="19">
        <v>0</v>
      </c>
      <c r="C3019" s="19" t="s">
        <v>183</v>
      </c>
      <c r="D3019" s="19" t="s">
        <v>36</v>
      </c>
      <c r="E3019" s="20">
        <v>100</v>
      </c>
      <c r="F3019" s="20">
        <v>100</v>
      </c>
      <c r="G3019" s="20">
        <v>100</v>
      </c>
      <c r="H3019" s="20">
        <v>100</v>
      </c>
      <c r="I3019" s="20">
        <v>100</v>
      </c>
      <c r="J3019" s="20">
        <v>100</v>
      </c>
      <c r="K3019" s="20">
        <v>100</v>
      </c>
      <c r="L3019" s="20">
        <v>100</v>
      </c>
      <c r="M3019" s="51">
        <v>100</v>
      </c>
    </row>
    <row r="3020" spans="1:13" x14ac:dyDescent="0.35">
      <c r="A3020" s="19" t="str">
        <f>B2178&amp;C3019&amp;D3020</f>
        <v>DISTRIBUCION VOLUMEN X CRITERIO (kg ó litros)Langostinos/Gamb.IngBCN AM</v>
      </c>
      <c r="B3020" s="19">
        <v>0</v>
      </c>
      <c r="C3020" s="19">
        <v>0</v>
      </c>
      <c r="D3020" s="19" t="s">
        <v>1</v>
      </c>
      <c r="E3020" s="20">
        <v>11.7853977585123</v>
      </c>
      <c r="F3020" s="20">
        <v>5.1434028193187302</v>
      </c>
      <c r="G3020" s="20">
        <v>14.838089014503501</v>
      </c>
      <c r="H3020" s="20">
        <v>8.9452766058554598</v>
      </c>
      <c r="I3020" s="20">
        <v>8.9965559591557493</v>
      </c>
      <c r="J3020" s="20">
        <v>9.0581378631655305</v>
      </c>
      <c r="K3020" s="20">
        <v>9.8953361590972193</v>
      </c>
      <c r="L3020" s="20">
        <v>9.4862568625239003</v>
      </c>
      <c r="M3020" s="51">
        <v>7.9353052316449997</v>
      </c>
    </row>
    <row r="3021" spans="1:13" x14ac:dyDescent="0.35">
      <c r="A3021" s="19" t="str">
        <f>B2178&amp;C3019&amp;D3021</f>
        <v>DISTRIBUCION VOLUMEN X CRITERIO (kg ó litros)Langostinos/Gamb.IngREST.CAT ARAGON</v>
      </c>
      <c r="B3021" s="19">
        <v>0</v>
      </c>
      <c r="C3021" s="19">
        <v>0</v>
      </c>
      <c r="D3021" s="19" t="s">
        <v>2</v>
      </c>
      <c r="E3021" s="20">
        <v>17.222768302160102</v>
      </c>
      <c r="F3021" s="20">
        <v>17.533152791576001</v>
      </c>
      <c r="G3021" s="20">
        <v>25.7674348642947</v>
      </c>
      <c r="H3021" s="20">
        <v>21.041146412125201</v>
      </c>
      <c r="I3021" s="20">
        <v>24.749625864411801</v>
      </c>
      <c r="J3021" s="20">
        <v>21.047606938326599</v>
      </c>
      <c r="K3021" s="20">
        <v>21.403057881936199</v>
      </c>
      <c r="L3021" s="20">
        <v>16.608032805091501</v>
      </c>
      <c r="M3021" s="51">
        <v>20.8405945484174</v>
      </c>
    </row>
    <row r="3022" spans="1:13" x14ac:dyDescent="0.35">
      <c r="A3022" s="19" t="str">
        <f>B2178&amp;C3019&amp;D3022</f>
        <v>DISTRIBUCION VOLUMEN X CRITERIO (kg ó litros)Langostinos/Gamb.IngLEVANTE</v>
      </c>
      <c r="B3022" s="19">
        <v>0</v>
      </c>
      <c r="C3022" s="19">
        <v>0</v>
      </c>
      <c r="D3022" s="19" t="s">
        <v>3</v>
      </c>
      <c r="E3022" s="20">
        <v>19.754099993313801</v>
      </c>
      <c r="F3022" s="20">
        <v>15.631589114199</v>
      </c>
      <c r="G3022" s="20">
        <v>21.062813051769901</v>
      </c>
      <c r="H3022" s="20">
        <v>20.358842689710301</v>
      </c>
      <c r="I3022" s="20">
        <v>18.802454494563101</v>
      </c>
      <c r="J3022" s="20">
        <v>20.430625028086201</v>
      </c>
      <c r="K3022" s="20">
        <v>16.465599605091501</v>
      </c>
      <c r="L3022" s="20">
        <v>18.178680806458701</v>
      </c>
      <c r="M3022" s="51">
        <v>18.2689100190936</v>
      </c>
    </row>
    <row r="3023" spans="1:13" x14ac:dyDescent="0.35">
      <c r="A3023" s="19" t="str">
        <f>B2178&amp;C3019&amp;D3023</f>
        <v>DISTRIBUCION VOLUMEN X CRITERIO (kg ó litros)Langostinos/Gamb.IngANDALUCIA</v>
      </c>
      <c r="B3023" s="19">
        <v>0</v>
      </c>
      <c r="C3023" s="19">
        <v>0</v>
      </c>
      <c r="D3023" s="19" t="s">
        <v>4</v>
      </c>
      <c r="E3023" s="20">
        <v>16.5577382416534</v>
      </c>
      <c r="F3023" s="20">
        <v>20.799170240806799</v>
      </c>
      <c r="G3023" s="20">
        <v>12.4632872918468</v>
      </c>
      <c r="H3023" s="20">
        <v>20.976450710611701</v>
      </c>
      <c r="I3023" s="20">
        <v>13.5307189775714</v>
      </c>
      <c r="J3023" s="20">
        <v>15.3737510401346</v>
      </c>
      <c r="K3023" s="20">
        <v>12.176444927951501</v>
      </c>
      <c r="L3023" s="20">
        <v>15.3924815130526</v>
      </c>
      <c r="M3023" s="51">
        <v>16.6545711707804</v>
      </c>
    </row>
    <row r="3024" spans="1:13" x14ac:dyDescent="0.35">
      <c r="A3024" s="19" t="str">
        <f>B2178&amp;C3019&amp;D3024</f>
        <v>DISTRIBUCION VOLUMEN X CRITERIO (kg ó litros)Langostinos/Gamb.IngMDD AM</v>
      </c>
      <c r="B3024" s="19">
        <v>0</v>
      </c>
      <c r="C3024" s="19">
        <v>0</v>
      </c>
      <c r="D3024" s="19" t="s">
        <v>5</v>
      </c>
      <c r="E3024" s="20">
        <v>15.380208711844499</v>
      </c>
      <c r="F3024" s="20">
        <v>15.275677429900499</v>
      </c>
      <c r="G3024" s="20">
        <v>8.77864107345194</v>
      </c>
      <c r="H3024" s="20">
        <v>9.9137708330985301</v>
      </c>
      <c r="I3024" s="20">
        <v>15.035956641882001</v>
      </c>
      <c r="J3024" s="20">
        <v>10.781573874910301</v>
      </c>
      <c r="K3024" s="20">
        <v>13.840017564916099</v>
      </c>
      <c r="L3024" s="20">
        <v>15.386313360570499</v>
      </c>
      <c r="M3024" s="51">
        <v>12.9070117024384</v>
      </c>
    </row>
    <row r="3025" spans="1:13" x14ac:dyDescent="0.35">
      <c r="A3025" s="19" t="str">
        <f>B2178&amp;C3019&amp;D3025</f>
        <v>DISTRIBUCION VOLUMEN X CRITERIO (kg ó litros)Langostinos/Gamb.IngRTO CENTRO</v>
      </c>
      <c r="B3025" s="19">
        <v>0</v>
      </c>
      <c r="C3025" s="19">
        <v>0</v>
      </c>
      <c r="D3025" s="19" t="s">
        <v>6</v>
      </c>
      <c r="E3025" s="20">
        <v>7.3885086115373504</v>
      </c>
      <c r="F3025" s="20">
        <v>8.3887661743223703</v>
      </c>
      <c r="G3025" s="20">
        <v>7.0709265597465798</v>
      </c>
      <c r="H3025" s="20">
        <v>9.8952728489758606</v>
      </c>
      <c r="I3025" s="20">
        <v>6.3037395547584696</v>
      </c>
      <c r="J3025" s="20">
        <v>8.1498884523853992</v>
      </c>
      <c r="K3025" s="20">
        <v>13.323869631720401</v>
      </c>
      <c r="L3025" s="20">
        <v>11.2887557429372</v>
      </c>
      <c r="M3025" s="51">
        <v>11.636895913158201</v>
      </c>
    </row>
    <row r="3026" spans="1:13" x14ac:dyDescent="0.35">
      <c r="A3026" s="19" t="str">
        <f>B2178&amp;C3019&amp;D3026</f>
        <v>DISTRIBUCION VOLUMEN X CRITERIO (kg ó litros)Langostinos/Gamb.IngNORTE-CENTRO</v>
      </c>
      <c r="B3026" s="19">
        <v>0</v>
      </c>
      <c r="C3026" s="19">
        <v>0</v>
      </c>
      <c r="D3026" s="19" t="s">
        <v>7</v>
      </c>
      <c r="E3026" s="20">
        <v>8.1199463040868007</v>
      </c>
      <c r="F3026" s="20">
        <v>10.288196482754801</v>
      </c>
      <c r="G3026" s="20">
        <v>5.2482058415935198</v>
      </c>
      <c r="H3026" s="20">
        <v>4.3314144198537798</v>
      </c>
      <c r="I3026" s="20">
        <v>9.0624643197813803</v>
      </c>
      <c r="J3026" s="20">
        <v>8.6150231504788906</v>
      </c>
      <c r="K3026" s="20">
        <v>5.8335095263423602</v>
      </c>
      <c r="L3026" s="20">
        <v>8.3095334976806594</v>
      </c>
      <c r="M3026" s="51">
        <v>5.8359262907547702</v>
      </c>
    </row>
    <row r="3027" spans="1:13" x14ac:dyDescent="0.35">
      <c r="A3027" s="19" t="str">
        <f>B2178&amp;C3019&amp;D3027</f>
        <v>DISTRIBUCION VOLUMEN X CRITERIO (kg ó litros)Langostinos/Gamb.IngNOROESTE</v>
      </c>
      <c r="B3027" s="19">
        <v>0</v>
      </c>
      <c r="C3027" s="19">
        <v>0</v>
      </c>
      <c r="D3027" s="19" t="s">
        <v>8</v>
      </c>
      <c r="E3027" s="20">
        <v>3.7913244183843902</v>
      </c>
      <c r="F3027" s="20">
        <v>6.9400411541043798</v>
      </c>
      <c r="G3027" s="20">
        <v>4.7706081174801804</v>
      </c>
      <c r="H3027" s="20">
        <v>4.5378219460219604</v>
      </c>
      <c r="I3027" s="20">
        <v>3.5184938105927999</v>
      </c>
      <c r="J3027" s="20">
        <v>6.5433968954533199</v>
      </c>
      <c r="K3027" s="20">
        <v>7.0621555786911703</v>
      </c>
      <c r="L3027" s="20">
        <v>5.3499330167143402</v>
      </c>
      <c r="M3027" s="51">
        <v>5.9207882740300599</v>
      </c>
    </row>
    <row r="3028" spans="1:13" x14ac:dyDescent="0.35">
      <c r="A3028" s="19" t="str">
        <f>B2178&amp;C3019&amp;D3028</f>
        <v>DISTRIBUCION VOLUMEN X CRITERIO (kg ó litros)Langostinos/Gamb.Ing&lt;2MIL</v>
      </c>
      <c r="B3028" s="19">
        <v>0</v>
      </c>
      <c r="C3028" s="19">
        <v>0</v>
      </c>
      <c r="D3028" s="19" t="s">
        <v>9</v>
      </c>
      <c r="E3028" s="20">
        <v>4.8449522786055601</v>
      </c>
      <c r="F3028" s="20">
        <v>3.1873257005661899</v>
      </c>
      <c r="G3028" s="20">
        <v>3.52411180429274</v>
      </c>
      <c r="H3028" s="20">
        <v>6.7801422464965304</v>
      </c>
      <c r="I3028" s="20">
        <v>4.9454131337664498</v>
      </c>
      <c r="J3028" s="20">
        <v>11.0652129492466</v>
      </c>
      <c r="K3028" s="20">
        <v>15.210800701861499</v>
      </c>
      <c r="L3028" s="20">
        <v>8.9870519364909107</v>
      </c>
      <c r="M3028" s="51">
        <v>13.9351520201007</v>
      </c>
    </row>
    <row r="3029" spans="1:13" x14ac:dyDescent="0.35">
      <c r="A3029" s="19" t="str">
        <f>B2178&amp;C3019&amp;D3029</f>
        <v>DISTRIBUCION VOLUMEN X CRITERIO (kg ó litros)Langostinos/Gamb.Ing2-5MIL</v>
      </c>
      <c r="B3029" s="19">
        <v>0</v>
      </c>
      <c r="C3029" s="19">
        <v>0</v>
      </c>
      <c r="D3029" s="19" t="s">
        <v>10</v>
      </c>
      <c r="E3029" s="20">
        <v>5.6727293531987399</v>
      </c>
      <c r="F3029" s="20">
        <v>5.4956940780897101</v>
      </c>
      <c r="G3029" s="20">
        <v>9.7613129070847204</v>
      </c>
      <c r="H3029" s="20">
        <v>2.2809902980869401</v>
      </c>
      <c r="I3029" s="20">
        <v>3.2597624506548701</v>
      </c>
      <c r="J3029" s="20">
        <v>4.3886054632724099</v>
      </c>
      <c r="K3029" s="20">
        <v>3.56154725134658</v>
      </c>
      <c r="L3029" s="20">
        <v>2.4484996028456298</v>
      </c>
      <c r="M3029" s="51">
        <v>4.9306801480280598</v>
      </c>
    </row>
    <row r="3030" spans="1:13" x14ac:dyDescent="0.35">
      <c r="A3030" s="19" t="str">
        <f>B2178&amp;C3019&amp;D3030</f>
        <v>DISTRIBUCION VOLUMEN X CRITERIO (kg ó litros)Langostinos/Gamb.Ing5-10MIL</v>
      </c>
      <c r="B3030" s="19">
        <v>0</v>
      </c>
      <c r="C3030" s="19">
        <v>0</v>
      </c>
      <c r="D3030" s="19" t="s">
        <v>11</v>
      </c>
      <c r="E3030" s="20">
        <v>6.3571343169881196</v>
      </c>
      <c r="F3030" s="20">
        <v>12.4769706617389</v>
      </c>
      <c r="G3030" s="20">
        <v>8.8818580798153004</v>
      </c>
      <c r="H3030" s="20">
        <v>10.523859574916299</v>
      </c>
      <c r="I3030" s="20">
        <v>15.872134179260801</v>
      </c>
      <c r="J3030" s="20">
        <v>14.769702755560701</v>
      </c>
      <c r="K3030" s="20">
        <v>17.1699909664088</v>
      </c>
      <c r="L3030" s="20">
        <v>12.710288235292101</v>
      </c>
      <c r="M3030" s="51">
        <v>11.6849736035295</v>
      </c>
    </row>
    <row r="3031" spans="1:13" x14ac:dyDescent="0.35">
      <c r="A3031" s="19" t="str">
        <f>B2178&amp;C3019&amp;D3031</f>
        <v>DISTRIBUCION VOLUMEN X CRITERIO (kg ó litros)Langostinos/Gamb.Ing10-30MIL</v>
      </c>
      <c r="B3031" s="19">
        <v>0</v>
      </c>
      <c r="C3031" s="19">
        <v>0</v>
      </c>
      <c r="D3031" s="19" t="s">
        <v>12</v>
      </c>
      <c r="E3031" s="20">
        <v>17.0378317889882</v>
      </c>
      <c r="F3031" s="20">
        <v>20.563764260935901</v>
      </c>
      <c r="G3031" s="20">
        <v>20.679014316244</v>
      </c>
      <c r="H3031" s="20">
        <v>24.6142060566903</v>
      </c>
      <c r="I3031" s="20">
        <v>20.304216178133601</v>
      </c>
      <c r="J3031" s="20">
        <v>16.235923174765301</v>
      </c>
      <c r="K3031" s="20">
        <v>14.157579383071999</v>
      </c>
      <c r="L3031" s="20">
        <v>17.3450073511688</v>
      </c>
      <c r="M3031" s="51">
        <v>19.744306572148101</v>
      </c>
    </row>
    <row r="3032" spans="1:13" x14ac:dyDescent="0.35">
      <c r="A3032" s="19" t="str">
        <f>B2178&amp;C3019&amp;D3032</f>
        <v>DISTRIBUCION VOLUMEN X CRITERIO (kg ó litros)Langostinos/Gamb.Ing30-100MIL</v>
      </c>
      <c r="B3032" s="19">
        <v>0</v>
      </c>
      <c r="C3032" s="19">
        <v>0</v>
      </c>
      <c r="D3032" s="19" t="s">
        <v>13</v>
      </c>
      <c r="E3032" s="20">
        <v>23.308954853231999</v>
      </c>
      <c r="F3032" s="20">
        <v>14.7313929174625</v>
      </c>
      <c r="G3032" s="20">
        <v>23.0606400184484</v>
      </c>
      <c r="H3032" s="20">
        <v>20.2445832986655</v>
      </c>
      <c r="I3032" s="20">
        <v>16.278471643315701</v>
      </c>
      <c r="J3032" s="20">
        <v>17.544077469337001</v>
      </c>
      <c r="K3032" s="20">
        <v>15.5216442990126</v>
      </c>
      <c r="L3032" s="20">
        <v>12.655393042575801</v>
      </c>
      <c r="M3032" s="51">
        <v>17.6861188064114</v>
      </c>
    </row>
    <row r="3033" spans="1:13" x14ac:dyDescent="0.35">
      <c r="A3033" s="19" t="str">
        <f>B2178&amp;C3019&amp;D3033</f>
        <v>DISTRIBUCION VOLUMEN X CRITERIO (kg ó litros)Langostinos/Gamb.Ing100-200MIL</v>
      </c>
      <c r="B3033" s="19">
        <v>0</v>
      </c>
      <c r="C3033" s="19">
        <v>0</v>
      </c>
      <c r="D3033" s="19" t="s">
        <v>14</v>
      </c>
      <c r="E3033" s="20">
        <v>11.1906402965047</v>
      </c>
      <c r="F3033" s="20">
        <v>12.0046511305748</v>
      </c>
      <c r="G3033" s="20">
        <v>5.7428768476461398</v>
      </c>
      <c r="H3033" s="20">
        <v>7.4927651071418202</v>
      </c>
      <c r="I3033" s="20">
        <v>6.0468703300548698</v>
      </c>
      <c r="J3033" s="20">
        <v>12.584994929871099</v>
      </c>
      <c r="K3033" s="20">
        <v>7.3859779988066698</v>
      </c>
      <c r="L3033" s="20">
        <v>13.0326009034092</v>
      </c>
      <c r="M3033" s="51">
        <v>7.83383067838027</v>
      </c>
    </row>
    <row r="3034" spans="1:13" x14ac:dyDescent="0.35">
      <c r="A3034" s="19" t="str">
        <f>B2178&amp;C3019&amp;D3034</f>
        <v>DISTRIBUCION VOLUMEN X CRITERIO (kg ó litros)Langostinos/Gamb.Ing200-500MIL</v>
      </c>
      <c r="B3034" s="19">
        <v>0</v>
      </c>
      <c r="C3034" s="19">
        <v>0</v>
      </c>
      <c r="D3034" s="19" t="s">
        <v>15</v>
      </c>
      <c r="E3034" s="20">
        <v>12.481063702966299</v>
      </c>
      <c r="F3034" s="20">
        <v>12.8995355549824</v>
      </c>
      <c r="G3034" s="20">
        <v>6.49243534884888</v>
      </c>
      <c r="H3034" s="20">
        <v>10.8651379881296</v>
      </c>
      <c r="I3034" s="20">
        <v>14.3590966269467</v>
      </c>
      <c r="J3034" s="20">
        <v>7.4688535392537903</v>
      </c>
      <c r="K3034" s="20">
        <v>11.512959859778601</v>
      </c>
      <c r="L3034" s="20">
        <v>17.004580857338901</v>
      </c>
      <c r="M3034" s="51">
        <v>10.793113399605501</v>
      </c>
    </row>
    <row r="3035" spans="1:13" x14ac:dyDescent="0.35">
      <c r="A3035" s="19" t="str">
        <f>B2178&amp;C3019&amp;D3035</f>
        <v>DISTRIBUCION VOLUMEN X CRITERIO (kg ó litros)Langostinos/Gamb.Ing&gt;500MIL</v>
      </c>
      <c r="B3035" s="19">
        <v>0</v>
      </c>
      <c r="C3035" s="19">
        <v>0</v>
      </c>
      <c r="D3035" s="19" t="s">
        <v>16</v>
      </c>
      <c r="E3035" s="20">
        <v>19.1066845823023</v>
      </c>
      <c r="F3035" s="20">
        <v>18.640663063008802</v>
      </c>
      <c r="G3035" s="20">
        <v>21.857756170714602</v>
      </c>
      <c r="H3035" s="20">
        <v>17.198314842326099</v>
      </c>
      <c r="I3035" s="20">
        <v>18.934048801944598</v>
      </c>
      <c r="J3035" s="20">
        <v>15.9426256177588</v>
      </c>
      <c r="K3035" s="20">
        <v>15.4794959062157</v>
      </c>
      <c r="L3035" s="20">
        <v>15.816567923536001</v>
      </c>
      <c r="M3035" s="51">
        <v>13.3918287859542</v>
      </c>
    </row>
    <row r="3036" spans="1:13" x14ac:dyDescent="0.35">
      <c r="A3036" s="19" t="str">
        <f>B2178&amp;C3019&amp;D3036</f>
        <v>DISTRIBUCION VOLUMEN X CRITERIO (kg ó litros)Langostinos/Gamb.IngDE 15 A 19 AÑOS</v>
      </c>
      <c r="B3036" s="19">
        <v>0</v>
      </c>
      <c r="C3036" s="19">
        <v>0</v>
      </c>
      <c r="D3036" s="19" t="s">
        <v>39</v>
      </c>
      <c r="E3036" s="20" t="s">
        <v>282</v>
      </c>
      <c r="F3036" s="20">
        <v>0.78656925741815198</v>
      </c>
      <c r="G3036" s="20" t="s">
        <v>282</v>
      </c>
      <c r="H3036" s="20">
        <v>6.1989749375070398</v>
      </c>
      <c r="I3036" s="20">
        <v>5.9443809750794302E-2</v>
      </c>
      <c r="J3036" s="20" t="s">
        <v>282</v>
      </c>
      <c r="K3036" s="20">
        <v>0.18328644605580899</v>
      </c>
      <c r="L3036" s="20" t="s">
        <v>282</v>
      </c>
      <c r="M3036" s="51">
        <v>0.355023245579979</v>
      </c>
    </row>
    <row r="3037" spans="1:13" x14ac:dyDescent="0.35">
      <c r="A3037" s="19" t="str">
        <f>B2178&amp;C3019&amp;D3037</f>
        <v>DISTRIBUCION VOLUMEN X CRITERIO (kg ó litros)Langostinos/Gamb.IngDE 20 A 24 AÑOS</v>
      </c>
      <c r="B3037" s="19">
        <v>0</v>
      </c>
      <c r="C3037" s="19">
        <v>0</v>
      </c>
      <c r="D3037" s="19" t="s">
        <v>40</v>
      </c>
      <c r="E3037" s="20">
        <v>0.53206900174444205</v>
      </c>
      <c r="F3037" s="20">
        <v>2.6700117917030002</v>
      </c>
      <c r="G3037" s="20">
        <v>0.264835712748203</v>
      </c>
      <c r="H3037" s="20">
        <v>9.7036750187742896E-2</v>
      </c>
      <c r="I3037" s="20">
        <v>0.56333943337856796</v>
      </c>
      <c r="J3037" s="20">
        <v>0.85601193788514496</v>
      </c>
      <c r="K3037" s="20" t="s">
        <v>282</v>
      </c>
      <c r="L3037" s="20">
        <v>0.36512943043750801</v>
      </c>
      <c r="M3037" s="51">
        <v>0.49469019728279701</v>
      </c>
    </row>
    <row r="3038" spans="1:13" x14ac:dyDescent="0.35">
      <c r="A3038" s="19" t="str">
        <f>B2178&amp;C3019&amp;D3038</f>
        <v>DISTRIBUCION VOLUMEN X CRITERIO (kg ó litros)Langostinos/Gamb.IngDE 25 A 34 AÑOS</v>
      </c>
      <c r="B3038" s="19">
        <v>0</v>
      </c>
      <c r="C3038" s="19">
        <v>0</v>
      </c>
      <c r="D3038" s="19" t="s">
        <v>41</v>
      </c>
      <c r="E3038" s="20">
        <v>3.9856364322856299</v>
      </c>
      <c r="F3038" s="20">
        <v>7.3887065195329296</v>
      </c>
      <c r="G3038" s="20">
        <v>4.6780754294314697</v>
      </c>
      <c r="H3038" s="20">
        <v>4.7947827980510898</v>
      </c>
      <c r="I3038" s="20">
        <v>5.20766351727874</v>
      </c>
      <c r="J3038" s="20">
        <v>3.6399530694846698</v>
      </c>
      <c r="K3038" s="20">
        <v>4.8097089537017697</v>
      </c>
      <c r="L3038" s="20">
        <v>3.8124489474884902</v>
      </c>
      <c r="M3038" s="51">
        <v>3.7912170090152602</v>
      </c>
    </row>
    <row r="3039" spans="1:13" x14ac:dyDescent="0.35">
      <c r="A3039" s="19" t="str">
        <f>B2178&amp;C3019&amp;D3039</f>
        <v>DISTRIBUCION VOLUMEN X CRITERIO (kg ó litros)Langostinos/Gamb.IngDE 35 A 49 AÑOS</v>
      </c>
      <c r="B3039" s="19">
        <v>0</v>
      </c>
      <c r="C3039" s="19">
        <v>0</v>
      </c>
      <c r="D3039" s="19" t="s">
        <v>42</v>
      </c>
      <c r="E3039" s="20">
        <v>22.547594627071302</v>
      </c>
      <c r="F3039" s="20">
        <v>19.0458713560859</v>
      </c>
      <c r="G3039" s="20">
        <v>14.7187988263506</v>
      </c>
      <c r="H3039" s="20">
        <v>14.3617587413246</v>
      </c>
      <c r="I3039" s="20">
        <v>18.957552590819201</v>
      </c>
      <c r="J3039" s="20">
        <v>16.657620629678</v>
      </c>
      <c r="K3039" s="20">
        <v>18.118904667971599</v>
      </c>
      <c r="L3039" s="20">
        <v>18.118652253658698</v>
      </c>
      <c r="M3039" s="51">
        <v>18.2850425366296</v>
      </c>
    </row>
    <row r="3040" spans="1:13" x14ac:dyDescent="0.35">
      <c r="A3040" s="19" t="str">
        <f>B2178&amp;C3019&amp;D3040</f>
        <v>DISTRIBUCION VOLUMEN X CRITERIO (kg ó litros)Langostinos/Gamb.IngDE 50 A 59 AÑOS</v>
      </c>
      <c r="B3040" s="19">
        <v>0</v>
      </c>
      <c r="C3040" s="19">
        <v>0</v>
      </c>
      <c r="D3040" s="19" t="s">
        <v>43</v>
      </c>
      <c r="E3040" s="20">
        <v>25.795572872745002</v>
      </c>
      <c r="F3040" s="20">
        <v>22.1497508767699</v>
      </c>
      <c r="G3040" s="20">
        <v>21.2228165466496</v>
      </c>
      <c r="H3040" s="20">
        <v>18.9489250839021</v>
      </c>
      <c r="I3040" s="20">
        <v>18.6998956116724</v>
      </c>
      <c r="J3040" s="20">
        <v>32.961428031918302</v>
      </c>
      <c r="K3040" s="20">
        <v>26.036803877682701</v>
      </c>
      <c r="L3040" s="20">
        <v>29.314610142979301</v>
      </c>
      <c r="M3040" s="51">
        <v>27.221747441726801</v>
      </c>
    </row>
    <row r="3041" spans="1:13" x14ac:dyDescent="0.35">
      <c r="A3041" s="19" t="str">
        <f>B2178&amp;C3019&amp;D3041</f>
        <v>DISTRIBUCION VOLUMEN X CRITERIO (kg ó litros)Langostinos/Gamb.IngDE 60 A 75 AÑOS</v>
      </c>
      <c r="B3041" s="19">
        <v>0</v>
      </c>
      <c r="C3041" s="19">
        <v>0</v>
      </c>
      <c r="D3041" s="19" t="s">
        <v>44</v>
      </c>
      <c r="E3041" s="20">
        <v>47.139120894179698</v>
      </c>
      <c r="F3041" s="20">
        <v>47.959088830834098</v>
      </c>
      <c r="G3041" s="20">
        <v>59.115480556133903</v>
      </c>
      <c r="H3041" s="20">
        <v>55.598520825485998</v>
      </c>
      <c r="I3041" s="20">
        <v>56.512109174041797</v>
      </c>
      <c r="J3041" s="20">
        <v>45.884987702256197</v>
      </c>
      <c r="K3041" s="20">
        <v>50.8512897325135</v>
      </c>
      <c r="L3041" s="20">
        <v>48.3891489125931</v>
      </c>
      <c r="M3041" s="51">
        <v>49.852280682553797</v>
      </c>
    </row>
    <row r="3042" spans="1:13" x14ac:dyDescent="0.35">
      <c r="A3042" s="19" t="str">
        <f>B2178&amp;C3019&amp;D3042</f>
        <v>DISTRIBUCION VOLUMEN X CRITERIO (kg ó litros)Langostinos/Gamb.IngNIVEL ALTO</v>
      </c>
      <c r="B3042" s="19">
        <v>0</v>
      </c>
      <c r="C3042" s="19">
        <v>0</v>
      </c>
      <c r="D3042" s="19" t="s">
        <v>256</v>
      </c>
      <c r="E3042" s="20">
        <v>27.821506607708798</v>
      </c>
      <c r="F3042" s="20">
        <v>22.488417583712</v>
      </c>
      <c r="G3042" s="20">
        <v>27.082652413433099</v>
      </c>
      <c r="H3042" s="20">
        <v>21.899694660092599</v>
      </c>
      <c r="I3042" s="20">
        <v>24.687844794805098</v>
      </c>
      <c r="J3042" s="20">
        <v>24.414611772221299</v>
      </c>
      <c r="K3042" s="20">
        <v>17.788582259514001</v>
      </c>
      <c r="L3042" s="20">
        <v>21.372884334753699</v>
      </c>
      <c r="M3042" s="51">
        <v>27.921814752186201</v>
      </c>
    </row>
    <row r="3043" spans="1:13" x14ac:dyDescent="0.35">
      <c r="A3043" s="19" t="str">
        <f>B2178&amp;C3019&amp;D3043</f>
        <v>DISTRIBUCION VOLUMEN X CRITERIO (kg ó litros)Langostinos/Gamb.IngNIVEL MEDIO ALTO</v>
      </c>
      <c r="B3043" s="19">
        <v>0</v>
      </c>
      <c r="C3043" s="19">
        <v>0</v>
      </c>
      <c r="D3043" s="19" t="s">
        <v>257</v>
      </c>
      <c r="E3043" s="20">
        <v>10.899600043209199</v>
      </c>
      <c r="F3043" s="20">
        <v>15.5213852104596</v>
      </c>
      <c r="G3043" s="20">
        <v>14.442544923410599</v>
      </c>
      <c r="H3043" s="20">
        <v>12.064772759384599</v>
      </c>
      <c r="I3043" s="20">
        <v>11.515559004828701</v>
      </c>
      <c r="J3043" s="20">
        <v>11.619590718517699</v>
      </c>
      <c r="K3043" s="20">
        <v>15.1781762164252</v>
      </c>
      <c r="L3043" s="20">
        <v>12.527347746590401</v>
      </c>
      <c r="M3043" s="51">
        <v>10.5721741484437</v>
      </c>
    </row>
    <row r="3044" spans="1:13" x14ac:dyDescent="0.35">
      <c r="A3044" s="19" t="str">
        <f>B2178&amp;C3019&amp;D3044</f>
        <v>DISTRIBUCION VOLUMEN X CRITERIO (kg ó litros)Langostinos/Gamb.IngNIVEL MEDIO</v>
      </c>
      <c r="B3044" s="19">
        <v>0</v>
      </c>
      <c r="C3044" s="19">
        <v>0</v>
      </c>
      <c r="D3044" s="19" t="s">
        <v>258</v>
      </c>
      <c r="E3044" s="20">
        <v>19.8293081454248</v>
      </c>
      <c r="F3044" s="20">
        <v>23.115351335545199</v>
      </c>
      <c r="G3044" s="20">
        <v>17.238029274468101</v>
      </c>
      <c r="H3044" s="20">
        <v>24.7088935761108</v>
      </c>
      <c r="I3044" s="20">
        <v>28.5241712245695</v>
      </c>
      <c r="J3044" s="20">
        <v>27.832735686568899</v>
      </c>
      <c r="K3044" s="20">
        <v>21.627457416118698</v>
      </c>
      <c r="L3044" s="20">
        <v>23.4885035878258</v>
      </c>
      <c r="M3044" s="51">
        <v>26.877365833078301</v>
      </c>
    </row>
    <row r="3045" spans="1:13" x14ac:dyDescent="0.35">
      <c r="A3045" s="19" t="str">
        <f>B2178&amp;C3019&amp;D3045</f>
        <v>DISTRIBUCION VOLUMEN X CRITERIO (kg ó litros)Langostinos/Gamb.IngNIVEL MEDIO BAJO</v>
      </c>
      <c r="B3045" s="19">
        <v>0</v>
      </c>
      <c r="C3045" s="19">
        <v>0</v>
      </c>
      <c r="D3045" s="19" t="s">
        <v>259</v>
      </c>
      <c r="E3045" s="20">
        <v>19.187127407930099</v>
      </c>
      <c r="F3045" s="20">
        <v>15.629419098467499</v>
      </c>
      <c r="G3045" s="20">
        <v>21.507833452534399</v>
      </c>
      <c r="H3045" s="20">
        <v>17.975169328820499</v>
      </c>
      <c r="I3045" s="20">
        <v>13.7900879391758</v>
      </c>
      <c r="J3045" s="20">
        <v>12.052888195268499</v>
      </c>
      <c r="K3045" s="20">
        <v>17.673660098233501</v>
      </c>
      <c r="L3045" s="20">
        <v>18.130800276101699</v>
      </c>
      <c r="M3045" s="51">
        <v>12.0722651931637</v>
      </c>
    </row>
    <row r="3046" spans="1:13" x14ac:dyDescent="0.35">
      <c r="A3046" s="19" t="str">
        <f>B2178&amp;C3019&amp;D3046</f>
        <v>DISTRIBUCION VOLUMEN X CRITERIO (kg ó litros)Langostinos/Gamb.IngHOMBRE</v>
      </c>
      <c r="B3046" s="19">
        <v>0</v>
      </c>
      <c r="C3046" s="19">
        <v>0</v>
      </c>
      <c r="D3046" s="19" t="s">
        <v>21</v>
      </c>
      <c r="E3046" s="20">
        <v>52.318278163427202</v>
      </c>
      <c r="F3046" s="20">
        <v>59.006391409820402</v>
      </c>
      <c r="G3046" s="20">
        <v>59.221091445738303</v>
      </c>
      <c r="H3046" s="20">
        <v>60.747421633069401</v>
      </c>
      <c r="I3046" s="20">
        <v>59.644392668575101</v>
      </c>
      <c r="J3046" s="20">
        <v>61.369365199212197</v>
      </c>
      <c r="K3046" s="20">
        <v>57.546022129554302</v>
      </c>
      <c r="L3046" s="20">
        <v>53.864302330487597</v>
      </c>
      <c r="M3046" s="51">
        <v>60.034910560562103</v>
      </c>
    </row>
    <row r="3047" spans="1:13" x14ac:dyDescent="0.35">
      <c r="A3047" s="19" t="str">
        <f>B2178&amp;C3019&amp;D3047</f>
        <v>DISTRIBUCION VOLUMEN X CRITERIO (kg ó litros)Langostinos/Gamb.IngMUJER</v>
      </c>
      <c r="B3047" s="19">
        <v>0</v>
      </c>
      <c r="C3047" s="19">
        <v>0</v>
      </c>
      <c r="D3047" s="19" t="s">
        <v>22</v>
      </c>
      <c r="E3047" s="20">
        <v>47.681733629777803</v>
      </c>
      <c r="F3047" s="20">
        <v>40.993607699072399</v>
      </c>
      <c r="G3047" s="20">
        <v>40.7789125881079</v>
      </c>
      <c r="H3047" s="20">
        <v>39.252576732974703</v>
      </c>
      <c r="I3047" s="20">
        <v>40.355624168821102</v>
      </c>
      <c r="J3047" s="20">
        <v>38.630630628354098</v>
      </c>
      <c r="K3047" s="20">
        <v>42.4539714946524</v>
      </c>
      <c r="L3047" s="20">
        <v>46.135686602723602</v>
      </c>
      <c r="M3047" s="51">
        <v>39.965086880505801</v>
      </c>
    </row>
    <row r="3048" spans="1:13" x14ac:dyDescent="0.35">
      <c r="A3048" s="19" t="str">
        <f>B2178&amp;C3048&amp;D3048</f>
        <v>DISTRIBUCION VOLUMEN X CRITERIO (kg ó litros)Otros mariscos Ing.T.ESPAÑA</v>
      </c>
      <c r="B3048" s="19">
        <v>0</v>
      </c>
      <c r="C3048" s="19" t="s">
        <v>148</v>
      </c>
      <c r="D3048" s="19" t="s">
        <v>36</v>
      </c>
      <c r="E3048" s="20">
        <v>100</v>
      </c>
      <c r="F3048" s="20">
        <v>100</v>
      </c>
      <c r="G3048" s="20">
        <v>100</v>
      </c>
      <c r="H3048" s="20">
        <v>100</v>
      </c>
      <c r="I3048" s="20">
        <v>100</v>
      </c>
      <c r="J3048" s="20">
        <v>100</v>
      </c>
      <c r="K3048" s="20">
        <v>100</v>
      </c>
      <c r="L3048" s="20">
        <v>100</v>
      </c>
      <c r="M3048" s="51">
        <v>100</v>
      </c>
    </row>
    <row r="3049" spans="1:13" x14ac:dyDescent="0.35">
      <c r="A3049" s="19" t="str">
        <f>B2178&amp;C3048&amp;D3049</f>
        <v>DISTRIBUCION VOLUMEN X CRITERIO (kg ó litros)Otros mariscos Ing.BCN AM</v>
      </c>
      <c r="B3049" s="19">
        <v>0</v>
      </c>
      <c r="C3049" s="19">
        <v>0</v>
      </c>
      <c r="D3049" s="19" t="s">
        <v>1</v>
      </c>
      <c r="E3049" s="20">
        <v>13.3688048617687</v>
      </c>
      <c r="F3049" s="20">
        <v>6.7736046162511503</v>
      </c>
      <c r="G3049" s="20">
        <v>15.7167779306541</v>
      </c>
      <c r="H3049" s="20">
        <v>7.0323604267153499</v>
      </c>
      <c r="I3049" s="20">
        <v>10.801117210626201</v>
      </c>
      <c r="J3049" s="20">
        <v>10.030077698229499</v>
      </c>
      <c r="K3049" s="20">
        <v>8.8761456636394502</v>
      </c>
      <c r="L3049" s="20">
        <v>10.9171135205856</v>
      </c>
      <c r="M3049" s="51">
        <v>7.8597359989879401</v>
      </c>
    </row>
    <row r="3050" spans="1:13" x14ac:dyDescent="0.35">
      <c r="A3050" s="19" t="str">
        <f>B2178&amp;C3048&amp;D3050</f>
        <v>DISTRIBUCION VOLUMEN X CRITERIO (kg ó litros)Otros mariscos Ing.REST.CAT ARAGON</v>
      </c>
      <c r="B3050" s="19">
        <v>0</v>
      </c>
      <c r="C3050" s="19">
        <v>0</v>
      </c>
      <c r="D3050" s="19" t="s">
        <v>2</v>
      </c>
      <c r="E3050" s="20">
        <v>11.9654135709727</v>
      </c>
      <c r="F3050" s="20">
        <v>15.396131853698501</v>
      </c>
      <c r="G3050" s="20">
        <v>20.777117942867701</v>
      </c>
      <c r="H3050" s="20">
        <v>18.4609832527204</v>
      </c>
      <c r="I3050" s="20">
        <v>21.502246965516399</v>
      </c>
      <c r="J3050" s="20">
        <v>15.889179968128699</v>
      </c>
      <c r="K3050" s="20">
        <v>16.876483043568498</v>
      </c>
      <c r="L3050" s="20">
        <v>12.509539116883699</v>
      </c>
      <c r="M3050" s="51">
        <v>19.6158725922099</v>
      </c>
    </row>
    <row r="3051" spans="1:13" x14ac:dyDescent="0.35">
      <c r="A3051" s="19" t="str">
        <f>B2178&amp;C3048&amp;D3051</f>
        <v>DISTRIBUCION VOLUMEN X CRITERIO (kg ó litros)Otros mariscos Ing.LEVANTE</v>
      </c>
      <c r="B3051" s="19">
        <v>0</v>
      </c>
      <c r="C3051" s="19">
        <v>0</v>
      </c>
      <c r="D3051" s="19" t="s">
        <v>3</v>
      </c>
      <c r="E3051" s="20">
        <v>19.0880833557739</v>
      </c>
      <c r="F3051" s="20">
        <v>17.920041738448699</v>
      </c>
      <c r="G3051" s="20">
        <v>20.219433596669798</v>
      </c>
      <c r="H3051" s="20">
        <v>20.256670837434701</v>
      </c>
      <c r="I3051" s="20">
        <v>16.474372012558199</v>
      </c>
      <c r="J3051" s="20">
        <v>15.8679362189795</v>
      </c>
      <c r="K3051" s="20">
        <v>18.399891051543399</v>
      </c>
      <c r="L3051" s="20">
        <v>18.476684262724099</v>
      </c>
      <c r="M3051" s="51">
        <v>17.408083707945799</v>
      </c>
    </row>
    <row r="3052" spans="1:13" x14ac:dyDescent="0.35">
      <c r="A3052" s="19" t="str">
        <f>B2178&amp;C3048&amp;D3052</f>
        <v>DISTRIBUCION VOLUMEN X CRITERIO (kg ó litros)Otros mariscos Ing.ANDALUCIA</v>
      </c>
      <c r="B3052" s="19">
        <v>0</v>
      </c>
      <c r="C3052" s="19">
        <v>0</v>
      </c>
      <c r="D3052" s="19" t="s">
        <v>4</v>
      </c>
      <c r="E3052" s="20">
        <v>21.215296701598501</v>
      </c>
      <c r="F3052" s="20">
        <v>24.222855391487599</v>
      </c>
      <c r="G3052" s="20">
        <v>14.193768762756999</v>
      </c>
      <c r="H3052" s="20">
        <v>16.959621659559399</v>
      </c>
      <c r="I3052" s="20">
        <v>14.0166814935977</v>
      </c>
      <c r="J3052" s="20">
        <v>16.460642906673701</v>
      </c>
      <c r="K3052" s="20">
        <v>15.062547373992899</v>
      </c>
      <c r="L3052" s="20">
        <v>18.752082369049699</v>
      </c>
      <c r="M3052" s="51">
        <v>19.239612340074199</v>
      </c>
    </row>
    <row r="3053" spans="1:13" x14ac:dyDescent="0.35">
      <c r="A3053" s="19" t="str">
        <f>B2178&amp;C3048&amp;D3053</f>
        <v>DISTRIBUCION VOLUMEN X CRITERIO (kg ó litros)Otros mariscos Ing.MDD AM</v>
      </c>
      <c r="B3053" s="19">
        <v>0</v>
      </c>
      <c r="C3053" s="19">
        <v>0</v>
      </c>
      <c r="D3053" s="19" t="s">
        <v>5</v>
      </c>
      <c r="E3053" s="20">
        <v>12.241714945724899</v>
      </c>
      <c r="F3053" s="20">
        <v>10.2004178722914</v>
      </c>
      <c r="G3053" s="20">
        <v>8.4546522596475508</v>
      </c>
      <c r="H3053" s="20">
        <v>12.028540772335401</v>
      </c>
      <c r="I3053" s="20">
        <v>13.666084287927401</v>
      </c>
      <c r="J3053" s="20">
        <v>10.9303175145733</v>
      </c>
      <c r="K3053" s="20">
        <v>8.3064894589538891</v>
      </c>
      <c r="L3053" s="20">
        <v>13.5275787135689</v>
      </c>
      <c r="M3053" s="51">
        <v>8.8432528474716499</v>
      </c>
    </row>
    <row r="3054" spans="1:13" x14ac:dyDescent="0.35">
      <c r="A3054" s="19" t="str">
        <f>B2178&amp;C3048&amp;D3054</f>
        <v>DISTRIBUCION VOLUMEN X CRITERIO (kg ó litros)Otros mariscos Ing.RTO CENTRO</v>
      </c>
      <c r="B3054" s="19">
        <v>0</v>
      </c>
      <c r="C3054" s="19">
        <v>0</v>
      </c>
      <c r="D3054" s="19" t="s">
        <v>6</v>
      </c>
      <c r="E3054" s="20">
        <v>5.7793937612970998</v>
      </c>
      <c r="F3054" s="20">
        <v>7.9815848904546902</v>
      </c>
      <c r="G3054" s="20">
        <v>5.6173852458920104</v>
      </c>
      <c r="H3054" s="20">
        <v>8.2418186155067499</v>
      </c>
      <c r="I3054" s="20">
        <v>5.7226518880133197</v>
      </c>
      <c r="J3054" s="20">
        <v>13.337653631715099</v>
      </c>
      <c r="K3054" s="20">
        <v>14.089374360784801</v>
      </c>
      <c r="L3054" s="20">
        <v>11.625261544466101</v>
      </c>
      <c r="M3054" s="51">
        <v>9.5295006610129196</v>
      </c>
    </row>
    <row r="3055" spans="1:13" x14ac:dyDescent="0.35">
      <c r="A3055" s="19" t="str">
        <f>B2178&amp;C3048&amp;D3055</f>
        <v>DISTRIBUCION VOLUMEN X CRITERIO (kg ó litros)Otros mariscos Ing.NORTE-CENTRO</v>
      </c>
      <c r="B3055" s="19">
        <v>0</v>
      </c>
      <c r="C3055" s="19">
        <v>0</v>
      </c>
      <c r="D3055" s="19" t="s">
        <v>7</v>
      </c>
      <c r="E3055" s="20">
        <v>6.2092689020557499</v>
      </c>
      <c r="F3055" s="20">
        <v>6.7695292073981497</v>
      </c>
      <c r="G3055" s="20">
        <v>7.8930193928144901</v>
      </c>
      <c r="H3055" s="20">
        <v>4.1208300448380104</v>
      </c>
      <c r="I3055" s="20">
        <v>6.1984746963489004</v>
      </c>
      <c r="J3055" s="20">
        <v>5.6325192549806298</v>
      </c>
      <c r="K3055" s="20">
        <v>5.4536247745243696</v>
      </c>
      <c r="L3055" s="20">
        <v>6.3253077717729198</v>
      </c>
      <c r="M3055" s="51">
        <v>4.8834628423130502</v>
      </c>
    </row>
    <row r="3056" spans="1:13" x14ac:dyDescent="0.35">
      <c r="A3056" s="19" t="str">
        <f>B2178&amp;C3048&amp;D3056</f>
        <v>DISTRIBUCION VOLUMEN X CRITERIO (kg ó litros)Otros mariscos Ing.NOROESTE</v>
      </c>
      <c r="B3056" s="19">
        <v>0</v>
      </c>
      <c r="C3056" s="19">
        <v>0</v>
      </c>
      <c r="D3056" s="19" t="s">
        <v>8</v>
      </c>
      <c r="E3056" s="20">
        <v>10.1320406469255</v>
      </c>
      <c r="F3056" s="20">
        <v>10.735842996377601</v>
      </c>
      <c r="G3056" s="20">
        <v>7.1278460097336698</v>
      </c>
      <c r="H3056" s="20">
        <v>12.8991755672577</v>
      </c>
      <c r="I3056" s="20">
        <v>11.6183827106785</v>
      </c>
      <c r="J3056" s="20">
        <v>11.8516642490523</v>
      </c>
      <c r="K3056" s="20">
        <v>12.935428983214001</v>
      </c>
      <c r="L3056" s="20">
        <v>7.8664280115701803</v>
      </c>
      <c r="M3056" s="51">
        <v>12.6204933377413</v>
      </c>
    </row>
    <row r="3057" spans="1:13" x14ac:dyDescent="0.35">
      <c r="A3057" s="19" t="str">
        <f>B2178&amp;C3048&amp;D3057</f>
        <v>DISTRIBUCION VOLUMEN X CRITERIO (kg ó litros)Otros mariscos Ing.&lt;2MIL</v>
      </c>
      <c r="B3057" s="19">
        <v>0</v>
      </c>
      <c r="C3057" s="19">
        <v>0</v>
      </c>
      <c r="D3057" s="19" t="s">
        <v>9</v>
      </c>
      <c r="E3057" s="20">
        <v>3.4342727739914598</v>
      </c>
      <c r="F3057" s="20">
        <v>1.9730784304279401</v>
      </c>
      <c r="G3057" s="20">
        <v>3.24962557354824</v>
      </c>
      <c r="H3057" s="20">
        <v>7.2925276757753803</v>
      </c>
      <c r="I3057" s="20">
        <v>5.3719542636623698</v>
      </c>
      <c r="J3057" s="20">
        <v>7.92920600045007</v>
      </c>
      <c r="K3057" s="20">
        <v>13.5992970733269</v>
      </c>
      <c r="L3057" s="20">
        <v>9.3863787360047901</v>
      </c>
      <c r="M3057" s="51">
        <v>5.8239556846535496</v>
      </c>
    </row>
    <row r="3058" spans="1:13" x14ac:dyDescent="0.35">
      <c r="A3058" s="19" t="str">
        <f>B2178&amp;C3048&amp;D3058</f>
        <v>DISTRIBUCION VOLUMEN X CRITERIO (kg ó litros)Otros mariscos Ing.2-5MIL</v>
      </c>
      <c r="B3058" s="19">
        <v>0</v>
      </c>
      <c r="C3058" s="19">
        <v>0</v>
      </c>
      <c r="D3058" s="19" t="s">
        <v>10</v>
      </c>
      <c r="E3058" s="20">
        <v>5.3809665376005897</v>
      </c>
      <c r="F3058" s="20">
        <v>5.3934112084151202</v>
      </c>
      <c r="G3058" s="20">
        <v>10.2191399049483</v>
      </c>
      <c r="H3058" s="20">
        <v>2.76721134426653</v>
      </c>
      <c r="I3058" s="20">
        <v>3.4170997352112602</v>
      </c>
      <c r="J3058" s="20">
        <v>5.8960572857730096</v>
      </c>
      <c r="K3058" s="20">
        <v>2.2541521050098901</v>
      </c>
      <c r="L3058" s="20">
        <v>3.1915343817161599</v>
      </c>
      <c r="M3058" s="51">
        <v>5.48494174499079</v>
      </c>
    </row>
    <row r="3059" spans="1:13" x14ac:dyDescent="0.35">
      <c r="A3059" s="19" t="str">
        <f>B2178&amp;C3048&amp;D3059</f>
        <v>DISTRIBUCION VOLUMEN X CRITERIO (kg ó litros)Otros mariscos Ing.5-10MIL</v>
      </c>
      <c r="B3059" s="19">
        <v>0</v>
      </c>
      <c r="C3059" s="19">
        <v>0</v>
      </c>
      <c r="D3059" s="19" t="s">
        <v>11</v>
      </c>
      <c r="E3059" s="20">
        <v>6.0437128379590703</v>
      </c>
      <c r="F3059" s="20">
        <v>9.7282630733009405</v>
      </c>
      <c r="G3059" s="20">
        <v>6.3490245138646397</v>
      </c>
      <c r="H3059" s="20">
        <v>8.8276681764825007</v>
      </c>
      <c r="I3059" s="20">
        <v>13.168251027349299</v>
      </c>
      <c r="J3059" s="20">
        <v>12.5437160332059</v>
      </c>
      <c r="K3059" s="20">
        <v>17.229682653574201</v>
      </c>
      <c r="L3059" s="20">
        <v>9.6283844163156598</v>
      </c>
      <c r="M3059" s="51">
        <v>9.4864852105055704</v>
      </c>
    </row>
    <row r="3060" spans="1:13" x14ac:dyDescent="0.35">
      <c r="A3060" s="19" t="str">
        <f>B2178&amp;C3048&amp;D3060</f>
        <v>DISTRIBUCION VOLUMEN X CRITERIO (kg ó litros)Otros mariscos Ing.10-30MIL</v>
      </c>
      <c r="B3060" s="19">
        <v>0</v>
      </c>
      <c r="C3060" s="19">
        <v>0</v>
      </c>
      <c r="D3060" s="19" t="s">
        <v>12</v>
      </c>
      <c r="E3060" s="20">
        <v>17.060266448988902</v>
      </c>
      <c r="F3060" s="20">
        <v>22.1770757237575</v>
      </c>
      <c r="G3060" s="20">
        <v>21.0982494622566</v>
      </c>
      <c r="H3060" s="20">
        <v>20.700843092313701</v>
      </c>
      <c r="I3060" s="20">
        <v>19.258996767317999</v>
      </c>
      <c r="J3060" s="20">
        <v>15.708762525190201</v>
      </c>
      <c r="K3060" s="20">
        <v>15.9012789280033</v>
      </c>
      <c r="L3060" s="20">
        <v>15.924744256919499</v>
      </c>
      <c r="M3060" s="51">
        <v>19.4049858841963</v>
      </c>
    </row>
    <row r="3061" spans="1:13" x14ac:dyDescent="0.35">
      <c r="A3061" s="19" t="str">
        <f>B2178&amp;C3048&amp;D3061</f>
        <v>DISTRIBUCION VOLUMEN X CRITERIO (kg ó litros)Otros mariscos Ing.30-100MIL</v>
      </c>
      <c r="B3061" s="19">
        <v>0</v>
      </c>
      <c r="C3061" s="19">
        <v>0</v>
      </c>
      <c r="D3061" s="19" t="s">
        <v>13</v>
      </c>
      <c r="E3061" s="20">
        <v>23.409302223699701</v>
      </c>
      <c r="F3061" s="20">
        <v>19.891542494948101</v>
      </c>
      <c r="G3061" s="20">
        <v>24.622016792575501</v>
      </c>
      <c r="H3061" s="20">
        <v>21.238469711243599</v>
      </c>
      <c r="I3061" s="20">
        <v>18.5285716455456</v>
      </c>
      <c r="J3061" s="20">
        <v>19.130895718095601</v>
      </c>
      <c r="K3061" s="20">
        <v>15.0661360496575</v>
      </c>
      <c r="L3061" s="20">
        <v>15.550005241506</v>
      </c>
      <c r="M3061" s="51">
        <v>22.5234698726705</v>
      </c>
    </row>
    <row r="3062" spans="1:13" x14ac:dyDescent="0.35">
      <c r="A3062" s="19" t="str">
        <f>B2178&amp;C3048&amp;D3062</f>
        <v>DISTRIBUCION VOLUMEN X CRITERIO (kg ó litros)Otros mariscos Ing.100-200MIL</v>
      </c>
      <c r="B3062" s="19">
        <v>0</v>
      </c>
      <c r="C3062" s="19">
        <v>0</v>
      </c>
      <c r="D3062" s="19" t="s">
        <v>14</v>
      </c>
      <c r="E3062" s="20">
        <v>13.9459441641987</v>
      </c>
      <c r="F3062" s="20">
        <v>10.936800338296999</v>
      </c>
      <c r="G3062" s="20">
        <v>7.0036030609631901</v>
      </c>
      <c r="H3062" s="20">
        <v>8.2862511805736201</v>
      </c>
      <c r="I3062" s="20">
        <v>6.9165207989298496</v>
      </c>
      <c r="J3062" s="20">
        <v>8.7283865231405802</v>
      </c>
      <c r="K3062" s="20">
        <v>8.10488948940346</v>
      </c>
      <c r="L3062" s="20">
        <v>15.247260447457</v>
      </c>
      <c r="M3062" s="51">
        <v>9.5073322969174008</v>
      </c>
    </row>
    <row r="3063" spans="1:13" x14ac:dyDescent="0.35">
      <c r="A3063" s="19" t="str">
        <f>B2178&amp;C3048&amp;D3063</f>
        <v>DISTRIBUCION VOLUMEN X CRITERIO (kg ó litros)Otros mariscos Ing.200-500MIL</v>
      </c>
      <c r="B3063" s="19">
        <v>0</v>
      </c>
      <c r="C3063" s="19">
        <v>0</v>
      </c>
      <c r="D3063" s="19" t="s">
        <v>15</v>
      </c>
      <c r="E3063" s="20">
        <v>14.3003403526772</v>
      </c>
      <c r="F3063" s="20">
        <v>13.1259942329075</v>
      </c>
      <c r="G3063" s="20">
        <v>8.2101260286988804</v>
      </c>
      <c r="H3063" s="20">
        <v>12.330424423301899</v>
      </c>
      <c r="I3063" s="20">
        <v>13.153895019482601</v>
      </c>
      <c r="J3063" s="20">
        <v>11.510521961792101</v>
      </c>
      <c r="K3063" s="20">
        <v>14.0237205111625</v>
      </c>
      <c r="L3063" s="20">
        <v>16.4667167584448</v>
      </c>
      <c r="M3063" s="51">
        <v>15.3431024704624</v>
      </c>
    </row>
    <row r="3064" spans="1:13" x14ac:dyDescent="0.35">
      <c r="A3064" s="19" t="str">
        <f>B2178&amp;C3048&amp;D3064</f>
        <v>DISTRIBUCION VOLUMEN X CRITERIO (kg ó litros)Otros mariscos Ing.&gt;500MIL</v>
      </c>
      <c r="B3064" s="19">
        <v>0</v>
      </c>
      <c r="C3064" s="19">
        <v>0</v>
      </c>
      <c r="D3064" s="19" t="s">
        <v>16</v>
      </c>
      <c r="E3064" s="20">
        <v>16.425210822441201</v>
      </c>
      <c r="F3064" s="20">
        <v>16.773835930100901</v>
      </c>
      <c r="G3064" s="20">
        <v>19.248211860129999</v>
      </c>
      <c r="H3064" s="20">
        <v>18.5566055589318</v>
      </c>
      <c r="I3064" s="20">
        <v>20.1847251601408</v>
      </c>
      <c r="J3064" s="20">
        <v>18.5524495818558</v>
      </c>
      <c r="K3064" s="20">
        <v>13.820816715568199</v>
      </c>
      <c r="L3064" s="20">
        <v>14.604967170112699</v>
      </c>
      <c r="M3064" s="51">
        <v>12.425748588610601</v>
      </c>
    </row>
    <row r="3065" spans="1:13" x14ac:dyDescent="0.35">
      <c r="A3065" s="19" t="str">
        <f>B2178&amp;C3048&amp;D3065</f>
        <v>DISTRIBUCION VOLUMEN X CRITERIO (kg ó litros)Otros mariscos Ing.DE 15 A 19 AÑOS</v>
      </c>
      <c r="B3065" s="19">
        <v>0</v>
      </c>
      <c r="C3065" s="19">
        <v>0</v>
      </c>
      <c r="D3065" s="19" t="s">
        <v>39</v>
      </c>
      <c r="E3065" s="20" t="s">
        <v>282</v>
      </c>
      <c r="F3065" s="20">
        <v>0.96974777147017199</v>
      </c>
      <c r="G3065" s="20">
        <v>0.52178112815170097</v>
      </c>
      <c r="H3065" s="20" t="s">
        <v>282</v>
      </c>
      <c r="I3065" s="20">
        <v>0.12840077744376199</v>
      </c>
      <c r="J3065" s="20" t="s">
        <v>282</v>
      </c>
      <c r="K3065" s="20">
        <v>0.18280455232213699</v>
      </c>
      <c r="L3065" s="20" t="s">
        <v>282</v>
      </c>
      <c r="M3065" s="51">
        <v>0.59822293616982702</v>
      </c>
    </row>
    <row r="3066" spans="1:13" x14ac:dyDescent="0.35">
      <c r="A3066" s="19" t="str">
        <f>B2178&amp;C3048&amp;D3066</f>
        <v>DISTRIBUCION VOLUMEN X CRITERIO (kg ó litros)Otros mariscos Ing.DE 20 A 24 AÑOS</v>
      </c>
      <c r="B3066" s="19">
        <v>0</v>
      </c>
      <c r="C3066" s="19">
        <v>0</v>
      </c>
      <c r="D3066" s="19" t="s">
        <v>40</v>
      </c>
      <c r="E3066" s="20">
        <v>0.35757283237327903</v>
      </c>
      <c r="F3066" s="20">
        <v>1.20673506669266</v>
      </c>
      <c r="G3066" s="20">
        <v>0.43920343548440899</v>
      </c>
      <c r="H3066" s="20">
        <v>0.69920621086248502</v>
      </c>
      <c r="I3066" s="20">
        <v>0.46177830362535499</v>
      </c>
      <c r="J3066" s="20">
        <v>0.90473371181028694</v>
      </c>
      <c r="K3066" s="20">
        <v>0.389783326903617</v>
      </c>
      <c r="L3066" s="20">
        <v>0.77161179815547598</v>
      </c>
      <c r="M3066" s="51">
        <v>0.64978649138881195</v>
      </c>
    </row>
    <row r="3067" spans="1:13" x14ac:dyDescent="0.35">
      <c r="A3067" s="19" t="str">
        <f>B2178&amp;C3048&amp;D3067</f>
        <v>DISTRIBUCION VOLUMEN X CRITERIO (kg ó litros)Otros mariscos Ing.DE 25 A 34 AÑOS</v>
      </c>
      <c r="B3067" s="19">
        <v>0</v>
      </c>
      <c r="C3067" s="19">
        <v>0</v>
      </c>
      <c r="D3067" s="19" t="s">
        <v>41</v>
      </c>
      <c r="E3067" s="20">
        <v>5.1205848375258203</v>
      </c>
      <c r="F3067" s="20">
        <v>5.5124642820504404</v>
      </c>
      <c r="G3067" s="20">
        <v>4.0201886674656002</v>
      </c>
      <c r="H3067" s="20">
        <v>3.41969165879626</v>
      </c>
      <c r="I3067" s="20">
        <v>4.65454645488383</v>
      </c>
      <c r="J3067" s="20">
        <v>3.7349344127580402</v>
      </c>
      <c r="K3067" s="20">
        <v>4.8429561151302796</v>
      </c>
      <c r="L3067" s="20">
        <v>4.2156693913193397</v>
      </c>
      <c r="M3067" s="51">
        <v>4.31181655564649</v>
      </c>
    </row>
    <row r="3068" spans="1:13" x14ac:dyDescent="0.35">
      <c r="A3068" s="19" t="str">
        <f>B2178&amp;C3048&amp;D3068</f>
        <v>DISTRIBUCION VOLUMEN X CRITERIO (kg ó litros)Otros mariscos Ing.DE 35 A 49 AÑOS</v>
      </c>
      <c r="B3068" s="19">
        <v>0</v>
      </c>
      <c r="C3068" s="19">
        <v>0</v>
      </c>
      <c r="D3068" s="19" t="s">
        <v>42</v>
      </c>
      <c r="E3068" s="20">
        <v>24.836233917642399</v>
      </c>
      <c r="F3068" s="20">
        <v>19.477344874248502</v>
      </c>
      <c r="G3068" s="20">
        <v>12.346132089824399</v>
      </c>
      <c r="H3068" s="20">
        <v>12.744267671186099</v>
      </c>
      <c r="I3068" s="20">
        <v>16.524016096975</v>
      </c>
      <c r="J3068" s="20">
        <v>18.7463008575542</v>
      </c>
      <c r="K3068" s="20">
        <v>14.1442206819577</v>
      </c>
      <c r="L3068" s="20">
        <v>14.455761607891301</v>
      </c>
      <c r="M3068" s="51">
        <v>15.927415391738601</v>
      </c>
    </row>
    <row r="3069" spans="1:13" x14ac:dyDescent="0.35">
      <c r="A3069" s="19" t="str">
        <f>B2178&amp;C3048&amp;D3069</f>
        <v>DISTRIBUCION VOLUMEN X CRITERIO (kg ó litros)Otros mariscos Ing.DE 50 A 59 AÑOS</v>
      </c>
      <c r="B3069" s="19">
        <v>0</v>
      </c>
      <c r="C3069" s="19">
        <v>0</v>
      </c>
      <c r="D3069" s="19" t="s">
        <v>43</v>
      </c>
      <c r="E3069" s="20">
        <v>26.169127760857801</v>
      </c>
      <c r="F3069" s="20">
        <v>24.948681046127302</v>
      </c>
      <c r="G3069" s="20">
        <v>21.055942103331901</v>
      </c>
      <c r="H3069" s="20">
        <v>22.315016882332301</v>
      </c>
      <c r="I3069" s="20">
        <v>17.4518694983709</v>
      </c>
      <c r="J3069" s="20">
        <v>27.8823075452942</v>
      </c>
      <c r="K3069" s="20">
        <v>24.477152950274501</v>
      </c>
      <c r="L3069" s="20">
        <v>29.175231328731599</v>
      </c>
      <c r="M3069" s="51">
        <v>26.7467928930743</v>
      </c>
    </row>
    <row r="3070" spans="1:13" x14ac:dyDescent="0.35">
      <c r="A3070" s="19" t="str">
        <f>B2178&amp;C3048&amp;D3070</f>
        <v>DISTRIBUCION VOLUMEN X CRITERIO (kg ó litros)Otros mariscos Ing.DE 60 A 75 AÑOS</v>
      </c>
      <c r="B3070" s="19">
        <v>0</v>
      </c>
      <c r="C3070" s="19">
        <v>0</v>
      </c>
      <c r="D3070" s="19" t="s">
        <v>44</v>
      </c>
      <c r="E3070" s="20">
        <v>43.516497215901502</v>
      </c>
      <c r="F3070" s="20">
        <v>47.885034370244</v>
      </c>
      <c r="G3070" s="20">
        <v>61.616755542436302</v>
      </c>
      <c r="H3070" s="20">
        <v>60.821822534639402</v>
      </c>
      <c r="I3070" s="20">
        <v>60.779409313496103</v>
      </c>
      <c r="J3070" s="20">
        <v>48.731726616627803</v>
      </c>
      <c r="K3070" s="20">
        <v>55.963063709130999</v>
      </c>
      <c r="L3070" s="20">
        <v>51.381721325266803</v>
      </c>
      <c r="M3070" s="51">
        <v>51.765976989096302</v>
      </c>
    </row>
    <row r="3071" spans="1:13" x14ac:dyDescent="0.35">
      <c r="A3071" s="19" t="str">
        <f>B2178&amp;C3048&amp;D3071</f>
        <v>DISTRIBUCION VOLUMEN X CRITERIO (kg ó litros)Otros mariscos Ing.NIVEL ALTO</v>
      </c>
      <c r="B3071" s="19">
        <v>0</v>
      </c>
      <c r="C3071" s="19">
        <v>0</v>
      </c>
      <c r="D3071" s="19" t="s">
        <v>256</v>
      </c>
      <c r="E3071" s="20">
        <v>30.928611538224001</v>
      </c>
      <c r="F3071" s="20">
        <v>21.261111590700899</v>
      </c>
      <c r="G3071" s="20">
        <v>24.649426396238301</v>
      </c>
      <c r="H3071" s="20">
        <v>20.688061888242299</v>
      </c>
      <c r="I3071" s="20">
        <v>23.788969100830698</v>
      </c>
      <c r="J3071" s="20">
        <v>21.680449259201701</v>
      </c>
      <c r="K3071" s="20">
        <v>17.561195319776999</v>
      </c>
      <c r="L3071" s="20">
        <v>21.967799866327301</v>
      </c>
      <c r="M3071" s="51">
        <v>24.534236757768699</v>
      </c>
    </row>
    <row r="3072" spans="1:13" x14ac:dyDescent="0.35">
      <c r="A3072" s="19" t="str">
        <f>B2178&amp;C3048&amp;D3072</f>
        <v>DISTRIBUCION VOLUMEN X CRITERIO (kg ó litros)Otros mariscos Ing.NIVEL MEDIO ALTO</v>
      </c>
      <c r="B3072" s="19">
        <v>0</v>
      </c>
      <c r="C3072" s="19">
        <v>0</v>
      </c>
      <c r="D3072" s="19" t="s">
        <v>257</v>
      </c>
      <c r="E3072" s="20">
        <v>14.471318545617001</v>
      </c>
      <c r="F3072" s="20">
        <v>19.530470450760099</v>
      </c>
      <c r="G3072" s="20">
        <v>15.041965429697701</v>
      </c>
      <c r="H3072" s="20">
        <v>16.084806320743901</v>
      </c>
      <c r="I3072" s="20">
        <v>12.9868641430821</v>
      </c>
      <c r="J3072" s="20">
        <v>14.9949359985297</v>
      </c>
      <c r="K3072" s="20">
        <v>16.4159055379412</v>
      </c>
      <c r="L3072" s="20">
        <v>13.738425432987199</v>
      </c>
      <c r="M3072" s="51">
        <v>15.530066656245401</v>
      </c>
    </row>
    <row r="3073" spans="1:13" x14ac:dyDescent="0.35">
      <c r="A3073" s="19" t="str">
        <f>B2178&amp;C3048&amp;D3073</f>
        <v>DISTRIBUCION VOLUMEN X CRITERIO (kg ó litros)Otros mariscos Ing.NIVEL MEDIO</v>
      </c>
      <c r="B3073" s="19">
        <v>0</v>
      </c>
      <c r="C3073" s="19">
        <v>0</v>
      </c>
      <c r="D3073" s="19" t="s">
        <v>258</v>
      </c>
      <c r="E3073" s="20">
        <v>22.0786755438425</v>
      </c>
      <c r="F3073" s="20">
        <v>20.9591629724641</v>
      </c>
      <c r="G3073" s="20">
        <v>19.364664999858999</v>
      </c>
      <c r="H3073" s="20">
        <v>23.407914623378002</v>
      </c>
      <c r="I3073" s="20">
        <v>29.9870356751122</v>
      </c>
      <c r="J3073" s="20">
        <v>32.344381606331702</v>
      </c>
      <c r="K3073" s="20">
        <v>21.964126007525699</v>
      </c>
      <c r="L3073" s="20">
        <v>21.769958347091698</v>
      </c>
      <c r="M3073" s="51">
        <v>27.659937514269899</v>
      </c>
    </row>
    <row r="3074" spans="1:13" x14ac:dyDescent="0.35">
      <c r="A3074" s="19" t="str">
        <f>B2178&amp;C3048&amp;D3074</f>
        <v>DISTRIBUCION VOLUMEN X CRITERIO (kg ó litros)Otros mariscos Ing.NIVEL MEDIO BAJO</v>
      </c>
      <c r="B3074" s="19">
        <v>0</v>
      </c>
      <c r="C3074" s="19">
        <v>0</v>
      </c>
      <c r="D3074" s="19" t="s">
        <v>259</v>
      </c>
      <c r="E3074" s="20">
        <v>19.351696809077101</v>
      </c>
      <c r="F3074" s="20">
        <v>14.685060311569901</v>
      </c>
      <c r="G3074" s="20">
        <v>20.982181693760001</v>
      </c>
      <c r="H3074" s="20">
        <v>12.071445769779601</v>
      </c>
      <c r="I3074" s="20">
        <v>11.358567781611001</v>
      </c>
      <c r="J3074" s="20">
        <v>13.1425150247284</v>
      </c>
      <c r="K3074" s="20">
        <v>18.170702920382102</v>
      </c>
      <c r="L3074" s="20">
        <v>18.645829761063599</v>
      </c>
      <c r="M3074" s="51">
        <v>12.440047737555799</v>
      </c>
    </row>
    <row r="3075" spans="1:13" x14ac:dyDescent="0.35">
      <c r="A3075" s="19" t="str">
        <f>B2178&amp;C3048&amp;D3075</f>
        <v>DISTRIBUCION VOLUMEN X CRITERIO (kg ó litros)Otros mariscos Ing.HOMBRE</v>
      </c>
      <c r="B3075" s="19">
        <v>0</v>
      </c>
      <c r="C3075" s="19">
        <v>0</v>
      </c>
      <c r="D3075" s="19" t="s">
        <v>21</v>
      </c>
      <c r="E3075" s="20">
        <v>53.031648184480098</v>
      </c>
      <c r="F3075" s="20">
        <v>56.469641537688702</v>
      </c>
      <c r="G3075" s="20">
        <v>58.403063853268002</v>
      </c>
      <c r="H3075" s="20">
        <v>59.894342498619103</v>
      </c>
      <c r="I3075" s="20">
        <v>59.1760458444558</v>
      </c>
      <c r="J3075" s="20">
        <v>59.0489058404521</v>
      </c>
      <c r="K3075" s="20">
        <v>55.877694198384802</v>
      </c>
      <c r="L3075" s="20">
        <v>54.244416765707498</v>
      </c>
      <c r="M3075" s="51">
        <v>59.216996584619501</v>
      </c>
    </row>
    <row r="3076" spans="1:13" x14ac:dyDescent="0.35">
      <c r="A3076" s="19" t="str">
        <f>B2178&amp;C3048&amp;D3076</f>
        <v>DISTRIBUCION VOLUMEN X CRITERIO (kg ó litros)Otros mariscos Ing.MUJER</v>
      </c>
      <c r="B3076" s="19">
        <v>0</v>
      </c>
      <c r="C3076" s="19">
        <v>0</v>
      </c>
      <c r="D3076" s="19" t="s">
        <v>22</v>
      </c>
      <c r="E3076" s="20">
        <v>46.968367713866002</v>
      </c>
      <c r="F3076" s="20">
        <v>43.530366305064199</v>
      </c>
      <c r="G3076" s="20">
        <v>41.596936437893</v>
      </c>
      <c r="H3076" s="20">
        <v>40.105660736204598</v>
      </c>
      <c r="I3076" s="20">
        <v>40.823961217012503</v>
      </c>
      <c r="J3076" s="20">
        <v>40.951094709526501</v>
      </c>
      <c r="K3076" s="20">
        <v>44.122290501296703</v>
      </c>
      <c r="L3076" s="20">
        <v>45.755579406385998</v>
      </c>
      <c r="M3076" s="51">
        <v>40.783020137456198</v>
      </c>
    </row>
    <row r="3077" spans="1:13" x14ac:dyDescent="0.35">
      <c r="A3077" s="19" t="str">
        <f>B2178&amp;C3077&amp;D3077</f>
        <v>DISTRIBUCION VOLUMEN X CRITERIO (kg ó litros).Derivados lacteos IngT.ESPAÑA</v>
      </c>
      <c r="B3077" s="19">
        <v>0</v>
      </c>
      <c r="C3077" s="19" t="s">
        <v>184</v>
      </c>
      <c r="D3077" s="19" t="s">
        <v>36</v>
      </c>
      <c r="E3077" s="20">
        <v>100</v>
      </c>
      <c r="F3077" s="20">
        <v>100</v>
      </c>
      <c r="G3077" s="20">
        <v>100</v>
      </c>
      <c r="H3077" s="20">
        <v>100</v>
      </c>
      <c r="I3077" s="20">
        <v>100</v>
      </c>
      <c r="J3077" s="20">
        <v>100</v>
      </c>
      <c r="K3077" s="20">
        <v>100</v>
      </c>
      <c r="L3077" s="20">
        <v>100</v>
      </c>
      <c r="M3077" s="51">
        <v>100</v>
      </c>
    </row>
    <row r="3078" spans="1:13" x14ac:dyDescent="0.35">
      <c r="A3078" s="19" t="str">
        <f>B2178&amp;C3077&amp;D3078</f>
        <v>DISTRIBUCION VOLUMEN X CRITERIO (kg ó litros).Derivados lacteos IngBCN AM</v>
      </c>
      <c r="B3078" s="19">
        <v>0</v>
      </c>
      <c r="C3078" s="19">
        <v>0</v>
      </c>
      <c r="D3078" s="19" t="s">
        <v>1</v>
      </c>
      <c r="E3078" s="20">
        <v>10.551964311153201</v>
      </c>
      <c r="F3078" s="20">
        <v>10.088596914689299</v>
      </c>
      <c r="G3078" s="20">
        <v>8.4018118720806392</v>
      </c>
      <c r="H3078" s="20">
        <v>9.2445357744676393</v>
      </c>
      <c r="I3078" s="20">
        <v>8.5425370066722106</v>
      </c>
      <c r="J3078" s="20">
        <v>8.5961109647207294</v>
      </c>
      <c r="K3078" s="20">
        <v>9.1538411750611299</v>
      </c>
      <c r="L3078" s="20">
        <v>9.8603506899101294</v>
      </c>
      <c r="M3078" s="51">
        <v>10.975917305559699</v>
      </c>
    </row>
    <row r="3079" spans="1:13" x14ac:dyDescent="0.35">
      <c r="A3079" s="19" t="str">
        <f>B2178&amp;C3077&amp;D3079</f>
        <v>DISTRIBUCION VOLUMEN X CRITERIO (kg ó litros).Derivados lacteos IngREST.CAT ARAGON</v>
      </c>
      <c r="B3079" s="19">
        <v>0</v>
      </c>
      <c r="C3079" s="19">
        <v>0</v>
      </c>
      <c r="D3079" s="19" t="s">
        <v>2</v>
      </c>
      <c r="E3079" s="20">
        <v>11.7906388997087</v>
      </c>
      <c r="F3079" s="20">
        <v>12.2076452017064</v>
      </c>
      <c r="G3079" s="20">
        <v>11.5329278351191</v>
      </c>
      <c r="H3079" s="20">
        <v>12.083933816711699</v>
      </c>
      <c r="I3079" s="20">
        <v>12.108028328988301</v>
      </c>
      <c r="J3079" s="20">
        <v>11.0352389655206</v>
      </c>
      <c r="K3079" s="20">
        <v>13.312043720381199</v>
      </c>
      <c r="L3079" s="20">
        <v>12.772290812878699</v>
      </c>
      <c r="M3079" s="51">
        <v>14.257064609039199</v>
      </c>
    </row>
    <row r="3080" spans="1:13" x14ac:dyDescent="0.35">
      <c r="A3080" s="19" t="str">
        <f>B2178&amp;C3077&amp;D3080</f>
        <v>DISTRIBUCION VOLUMEN X CRITERIO (kg ó litros).Derivados lacteos IngLEVANTE</v>
      </c>
      <c r="B3080" s="19">
        <v>0</v>
      </c>
      <c r="C3080" s="19">
        <v>0</v>
      </c>
      <c r="D3080" s="19" t="s">
        <v>3</v>
      </c>
      <c r="E3080" s="20">
        <v>16.504956443053199</v>
      </c>
      <c r="F3080" s="20">
        <v>16.664251392983299</v>
      </c>
      <c r="G3080" s="20">
        <v>16.6135931566245</v>
      </c>
      <c r="H3080" s="20">
        <v>15.6888393837626</v>
      </c>
      <c r="I3080" s="20">
        <v>17.777187987771502</v>
      </c>
      <c r="J3080" s="20">
        <v>17.8867149692387</v>
      </c>
      <c r="K3080" s="20">
        <v>16.5091700593258</v>
      </c>
      <c r="L3080" s="20">
        <v>17.6382094394937</v>
      </c>
      <c r="M3080" s="51">
        <v>16.5129134311135</v>
      </c>
    </row>
    <row r="3081" spans="1:13" x14ac:dyDescent="0.35">
      <c r="A3081" s="19" t="str">
        <f>B2178&amp;C3077&amp;D3081</f>
        <v>DISTRIBUCION VOLUMEN X CRITERIO (kg ó litros).Derivados lacteos IngANDALUCIA</v>
      </c>
      <c r="B3081" s="19">
        <v>0</v>
      </c>
      <c r="C3081" s="19">
        <v>0</v>
      </c>
      <c r="D3081" s="19" t="s">
        <v>4</v>
      </c>
      <c r="E3081" s="20">
        <v>17.849458750309399</v>
      </c>
      <c r="F3081" s="20">
        <v>18.549633736781701</v>
      </c>
      <c r="G3081" s="20">
        <v>19.348637961802801</v>
      </c>
      <c r="H3081" s="20">
        <v>17.506176115449399</v>
      </c>
      <c r="I3081" s="20">
        <v>18.160494570070501</v>
      </c>
      <c r="J3081" s="20">
        <v>19.0727210304292</v>
      </c>
      <c r="K3081" s="20">
        <v>19.407173739655899</v>
      </c>
      <c r="L3081" s="20">
        <v>18.683482180231699</v>
      </c>
      <c r="M3081" s="51">
        <v>17.833748605950898</v>
      </c>
    </row>
    <row r="3082" spans="1:13" x14ac:dyDescent="0.35">
      <c r="A3082" s="19" t="str">
        <f>B2178&amp;C3077&amp;D3082</f>
        <v>DISTRIBUCION VOLUMEN X CRITERIO (kg ó litros).Derivados lacteos IngMDD AM</v>
      </c>
      <c r="B3082" s="19">
        <v>0</v>
      </c>
      <c r="C3082" s="19">
        <v>0</v>
      </c>
      <c r="D3082" s="19" t="s">
        <v>5</v>
      </c>
      <c r="E3082" s="20">
        <v>16.5382830705217</v>
      </c>
      <c r="F3082" s="20">
        <v>17.352725610954799</v>
      </c>
      <c r="G3082" s="20">
        <v>16.1043738239837</v>
      </c>
      <c r="H3082" s="20">
        <v>18.1595085646907</v>
      </c>
      <c r="I3082" s="20">
        <v>15.275051317887799</v>
      </c>
      <c r="J3082" s="20">
        <v>16.420680487346601</v>
      </c>
      <c r="K3082" s="20">
        <v>14.3785925392861</v>
      </c>
      <c r="L3082" s="20">
        <v>15.6509069151319</v>
      </c>
      <c r="M3082" s="51">
        <v>14.2630684885573</v>
      </c>
    </row>
    <row r="3083" spans="1:13" x14ac:dyDescent="0.35">
      <c r="A3083" s="19" t="str">
        <f>B2178&amp;C3077&amp;D3083</f>
        <v>DISTRIBUCION VOLUMEN X CRITERIO (kg ó litros).Derivados lacteos IngRTO CENTRO</v>
      </c>
      <c r="B3083" s="19">
        <v>0</v>
      </c>
      <c r="C3083" s="19">
        <v>0</v>
      </c>
      <c r="D3083" s="19" t="s">
        <v>6</v>
      </c>
      <c r="E3083" s="20">
        <v>8.7296431979329103</v>
      </c>
      <c r="F3083" s="20">
        <v>7.8188584466951498</v>
      </c>
      <c r="G3083" s="20">
        <v>11.198553139308499</v>
      </c>
      <c r="H3083" s="20">
        <v>10.3659162618713</v>
      </c>
      <c r="I3083" s="20">
        <v>10.193657539846299</v>
      </c>
      <c r="J3083" s="20">
        <v>9.2665910810409908</v>
      </c>
      <c r="K3083" s="20">
        <v>10.155052433152299</v>
      </c>
      <c r="L3083" s="20">
        <v>9.6911001096836298</v>
      </c>
      <c r="M3083" s="51">
        <v>10.1171490627354</v>
      </c>
    </row>
    <row r="3084" spans="1:13" x14ac:dyDescent="0.35">
      <c r="A3084" s="19" t="str">
        <f>B2178&amp;C3077&amp;D3084</f>
        <v>DISTRIBUCION VOLUMEN X CRITERIO (kg ó litros).Derivados lacteos IngNORTE-CENTRO</v>
      </c>
      <c r="B3084" s="19">
        <v>0</v>
      </c>
      <c r="C3084" s="19">
        <v>0</v>
      </c>
      <c r="D3084" s="19" t="s">
        <v>7</v>
      </c>
      <c r="E3084" s="20">
        <v>10.0442880241512</v>
      </c>
      <c r="F3084" s="20">
        <v>8.8359505268762693</v>
      </c>
      <c r="G3084" s="20">
        <v>9.0624689660758904</v>
      </c>
      <c r="H3084" s="20">
        <v>7.8540836977200197</v>
      </c>
      <c r="I3084" s="20">
        <v>9.1515988949077496</v>
      </c>
      <c r="J3084" s="20">
        <v>9.7601406137720002</v>
      </c>
      <c r="K3084" s="20">
        <v>7.7381099202245203</v>
      </c>
      <c r="L3084" s="20">
        <v>6.5201125556838901</v>
      </c>
      <c r="M3084" s="51">
        <v>9.1307187590668804</v>
      </c>
    </row>
    <row r="3085" spans="1:13" x14ac:dyDescent="0.35">
      <c r="A3085" s="19" t="str">
        <f>B2178&amp;C3077&amp;D3085</f>
        <v>DISTRIBUCION VOLUMEN X CRITERIO (kg ó litros).Derivados lacteos IngNOROESTE</v>
      </c>
      <c r="B3085" s="19">
        <v>0</v>
      </c>
      <c r="C3085" s="19">
        <v>0</v>
      </c>
      <c r="D3085" s="19" t="s">
        <v>8</v>
      </c>
      <c r="E3085" s="20">
        <v>7.9907687838842199</v>
      </c>
      <c r="F3085" s="20">
        <v>8.4823396031420906</v>
      </c>
      <c r="G3085" s="20">
        <v>7.7376374878930498</v>
      </c>
      <c r="H3085" s="20">
        <v>9.0970065641136202</v>
      </c>
      <c r="I3085" s="20">
        <v>8.7914416382976608</v>
      </c>
      <c r="J3085" s="20">
        <v>7.9618006659742999</v>
      </c>
      <c r="K3085" s="20">
        <v>9.3460190465253099</v>
      </c>
      <c r="L3085" s="20">
        <v>9.1835458499652098</v>
      </c>
      <c r="M3085" s="51">
        <v>6.9094244018347899</v>
      </c>
    </row>
    <row r="3086" spans="1:13" x14ac:dyDescent="0.35">
      <c r="A3086" s="19" t="str">
        <f>B2178&amp;C3077&amp;D3086</f>
        <v>DISTRIBUCION VOLUMEN X CRITERIO (kg ó litros).Derivados lacteos Ing&lt;2MIL</v>
      </c>
      <c r="B3086" s="19">
        <v>0</v>
      </c>
      <c r="C3086" s="19">
        <v>0</v>
      </c>
      <c r="D3086" s="19" t="s">
        <v>9</v>
      </c>
      <c r="E3086" s="20">
        <v>5.3044588830079498</v>
      </c>
      <c r="F3086" s="20">
        <v>3.5835926092208599</v>
      </c>
      <c r="G3086" s="20">
        <v>5.7278491089765904</v>
      </c>
      <c r="H3086" s="20">
        <v>4.0810601587125799</v>
      </c>
      <c r="I3086" s="20">
        <v>3.2054566155902502</v>
      </c>
      <c r="J3086" s="20">
        <v>4.4237447891594401</v>
      </c>
      <c r="K3086" s="20">
        <v>4.3241191473088696</v>
      </c>
      <c r="L3086" s="20">
        <v>5.3445028317300496</v>
      </c>
      <c r="M3086" s="51">
        <v>5.4945854952568904</v>
      </c>
    </row>
    <row r="3087" spans="1:13" x14ac:dyDescent="0.35">
      <c r="A3087" s="19" t="str">
        <f>B2178&amp;C3077&amp;D3087</f>
        <v>DISTRIBUCION VOLUMEN X CRITERIO (kg ó litros).Derivados lacteos Ing2-5MIL</v>
      </c>
      <c r="B3087" s="19">
        <v>0</v>
      </c>
      <c r="C3087" s="19">
        <v>0</v>
      </c>
      <c r="D3087" s="19" t="s">
        <v>10</v>
      </c>
      <c r="E3087" s="20">
        <v>4.6016751671887901</v>
      </c>
      <c r="F3087" s="20">
        <v>6.4244801956961801</v>
      </c>
      <c r="G3087" s="20">
        <v>5.1087447288965198</v>
      </c>
      <c r="H3087" s="20">
        <v>5.6839827389484396</v>
      </c>
      <c r="I3087" s="20">
        <v>5.07405824041955</v>
      </c>
      <c r="J3087" s="20">
        <v>4.74902977185533</v>
      </c>
      <c r="K3087" s="20">
        <v>3.7599307011762502</v>
      </c>
      <c r="L3087" s="20">
        <v>4.1215331012396899</v>
      </c>
      <c r="M3087" s="51">
        <v>3.5543981242092899</v>
      </c>
    </row>
    <row r="3088" spans="1:13" x14ac:dyDescent="0.35">
      <c r="A3088" s="19" t="str">
        <f>B2178&amp;C3077&amp;D3088</f>
        <v>DISTRIBUCION VOLUMEN X CRITERIO (kg ó litros).Derivados lacteos Ing5-10MIL</v>
      </c>
      <c r="B3088" s="19">
        <v>0</v>
      </c>
      <c r="C3088" s="19">
        <v>0</v>
      </c>
      <c r="D3088" s="19" t="s">
        <v>11</v>
      </c>
      <c r="E3088" s="20">
        <v>8.1859853232382207</v>
      </c>
      <c r="F3088" s="20">
        <v>7.7395517992962297</v>
      </c>
      <c r="G3088" s="20">
        <v>6.9655753305549197</v>
      </c>
      <c r="H3088" s="20">
        <v>6.5299611490751097</v>
      </c>
      <c r="I3088" s="20">
        <v>7.8146266628529197</v>
      </c>
      <c r="J3088" s="20">
        <v>7.4188395755054</v>
      </c>
      <c r="K3088" s="20">
        <v>9.61215547352902</v>
      </c>
      <c r="L3088" s="20">
        <v>9.0768290837633891</v>
      </c>
      <c r="M3088" s="51">
        <v>7.7304497229937397</v>
      </c>
    </row>
    <row r="3089" spans="1:13" x14ac:dyDescent="0.35">
      <c r="A3089" s="19" t="str">
        <f>B2178&amp;C3077&amp;D3089</f>
        <v>DISTRIBUCION VOLUMEN X CRITERIO (kg ó litros).Derivados lacteos Ing10-30MIL</v>
      </c>
      <c r="B3089" s="19">
        <v>0</v>
      </c>
      <c r="C3089" s="19">
        <v>0</v>
      </c>
      <c r="D3089" s="19" t="s">
        <v>12</v>
      </c>
      <c r="E3089" s="20">
        <v>15.8952447476854</v>
      </c>
      <c r="F3089" s="20">
        <v>15.808778817131399</v>
      </c>
      <c r="G3089" s="20">
        <v>16.1097717774126</v>
      </c>
      <c r="H3089" s="20">
        <v>15.4211315258037</v>
      </c>
      <c r="I3089" s="20">
        <v>18.014261062092199</v>
      </c>
      <c r="J3089" s="20">
        <v>17.752977013382399</v>
      </c>
      <c r="K3089" s="20">
        <v>18.351434184848198</v>
      </c>
      <c r="L3089" s="20">
        <v>18.4928237108935</v>
      </c>
      <c r="M3089" s="51">
        <v>19.600801188265802</v>
      </c>
    </row>
    <row r="3090" spans="1:13" x14ac:dyDescent="0.35">
      <c r="A3090" s="19" t="str">
        <f>B2178&amp;C3077&amp;D3090</f>
        <v>DISTRIBUCION VOLUMEN X CRITERIO (kg ó litros).Derivados lacteos Ing30-100MIL</v>
      </c>
      <c r="B3090" s="19">
        <v>0</v>
      </c>
      <c r="C3090" s="19">
        <v>0</v>
      </c>
      <c r="D3090" s="19" t="s">
        <v>13</v>
      </c>
      <c r="E3090" s="20">
        <v>22.556820147321599</v>
      </c>
      <c r="F3090" s="20">
        <v>23.4337711835154</v>
      </c>
      <c r="G3090" s="20">
        <v>20.7910834691492</v>
      </c>
      <c r="H3090" s="20">
        <v>22.300791080574399</v>
      </c>
      <c r="I3090" s="20">
        <v>23.0562678314819</v>
      </c>
      <c r="J3090" s="20">
        <v>19.7283598957004</v>
      </c>
      <c r="K3090" s="20">
        <v>21.126569596648299</v>
      </c>
      <c r="L3090" s="20">
        <v>21.5112035271341</v>
      </c>
      <c r="M3090" s="51">
        <v>24.2807626296979</v>
      </c>
    </row>
    <row r="3091" spans="1:13" x14ac:dyDescent="0.35">
      <c r="A3091" s="19" t="str">
        <f>B2178&amp;C3077&amp;D3091</f>
        <v>DISTRIBUCION VOLUMEN X CRITERIO (kg ó litros).Derivados lacteos Ing100-200MIL</v>
      </c>
      <c r="B3091" s="19">
        <v>0</v>
      </c>
      <c r="C3091" s="19">
        <v>0</v>
      </c>
      <c r="D3091" s="19" t="s">
        <v>14</v>
      </c>
      <c r="E3091" s="20">
        <v>10.3579235809522</v>
      </c>
      <c r="F3091" s="20">
        <v>9.0282002827833008</v>
      </c>
      <c r="G3091" s="20">
        <v>10.477228038482799</v>
      </c>
      <c r="H3091" s="20">
        <v>9.7509962324796895</v>
      </c>
      <c r="I3091" s="20">
        <v>9.6285534866732405</v>
      </c>
      <c r="J3091" s="20">
        <v>11.0530635991104</v>
      </c>
      <c r="K3091" s="20">
        <v>11.000011034461</v>
      </c>
      <c r="L3091" s="20">
        <v>11.085572994339101</v>
      </c>
      <c r="M3091" s="51">
        <v>11.0335589301465</v>
      </c>
    </row>
    <row r="3092" spans="1:13" x14ac:dyDescent="0.35">
      <c r="A3092" s="19" t="str">
        <f>B2178&amp;C3077&amp;D3092</f>
        <v>DISTRIBUCION VOLUMEN X CRITERIO (kg ó litros).Derivados lacteos Ing200-500MIL</v>
      </c>
      <c r="B3092" s="19">
        <v>0</v>
      </c>
      <c r="C3092" s="19">
        <v>0</v>
      </c>
      <c r="D3092" s="19" t="s">
        <v>15</v>
      </c>
      <c r="E3092" s="20">
        <v>15.266678280706101</v>
      </c>
      <c r="F3092" s="20">
        <v>14.121116803049301</v>
      </c>
      <c r="G3092" s="20">
        <v>16.076243896410599</v>
      </c>
      <c r="H3092" s="20">
        <v>17.144856348791901</v>
      </c>
      <c r="I3092" s="20">
        <v>16.777154757260099</v>
      </c>
      <c r="J3092" s="20">
        <v>16.9051948955303</v>
      </c>
      <c r="K3092" s="20">
        <v>14.2340830674472</v>
      </c>
      <c r="L3092" s="20">
        <v>14.2464714351306</v>
      </c>
      <c r="M3092" s="51">
        <v>14.453655065232301</v>
      </c>
    </row>
    <row r="3093" spans="1:13" x14ac:dyDescent="0.35">
      <c r="A3093" s="19" t="str">
        <f>B2178&amp;C3077&amp;D3093</f>
        <v>DISTRIBUCION VOLUMEN X CRITERIO (kg ó litros).Derivados lacteos Ing&gt;500MIL</v>
      </c>
      <c r="B3093" s="19">
        <v>0</v>
      </c>
      <c r="C3093" s="19">
        <v>0</v>
      </c>
      <c r="D3093" s="19" t="s">
        <v>16</v>
      </c>
      <c r="E3093" s="20">
        <v>17.831217443067501</v>
      </c>
      <c r="F3093" s="20">
        <v>19.860509426962999</v>
      </c>
      <c r="G3093" s="20">
        <v>18.743507552783701</v>
      </c>
      <c r="H3093" s="20">
        <v>19.087218862318</v>
      </c>
      <c r="I3093" s="20">
        <v>16.429624679904801</v>
      </c>
      <c r="J3093" s="20">
        <v>17.968791173979898</v>
      </c>
      <c r="K3093" s="20">
        <v>17.5916968598378</v>
      </c>
      <c r="L3093" s="20">
        <v>16.121062397368199</v>
      </c>
      <c r="M3093" s="51">
        <v>13.851789861523899</v>
      </c>
    </row>
    <row r="3094" spans="1:13" x14ac:dyDescent="0.35">
      <c r="A3094" s="19" t="str">
        <f>B2178&amp;C3077&amp;D3094</f>
        <v>DISTRIBUCION VOLUMEN X CRITERIO (kg ó litros).Derivados lacteos IngDE 15 A 19 AÑOS</v>
      </c>
      <c r="B3094" s="19">
        <v>0</v>
      </c>
      <c r="C3094" s="19">
        <v>0</v>
      </c>
      <c r="D3094" s="19" t="s">
        <v>39</v>
      </c>
      <c r="E3094" s="20">
        <v>2.3958795119240799</v>
      </c>
      <c r="F3094" s="20">
        <v>2.02761810896753</v>
      </c>
      <c r="G3094" s="20">
        <v>4.5708095237275996</v>
      </c>
      <c r="H3094" s="20">
        <v>2.3880190792760501</v>
      </c>
      <c r="I3094" s="20">
        <v>4.1895099883779396</v>
      </c>
      <c r="J3094" s="20">
        <v>3.2254089037066001</v>
      </c>
      <c r="K3094" s="20">
        <v>2.1545252957040701</v>
      </c>
      <c r="L3094" s="20">
        <v>3.0444656282618401</v>
      </c>
      <c r="M3094" s="51">
        <v>2.9791725635161499</v>
      </c>
    </row>
    <row r="3095" spans="1:13" x14ac:dyDescent="0.35">
      <c r="A3095" s="19" t="str">
        <f>B2178&amp;C3077&amp;D3095</f>
        <v>DISTRIBUCION VOLUMEN X CRITERIO (kg ó litros).Derivados lacteos IngDE 20 A 24 AÑOS</v>
      </c>
      <c r="B3095" s="19">
        <v>0</v>
      </c>
      <c r="C3095" s="19">
        <v>0</v>
      </c>
      <c r="D3095" s="19" t="s">
        <v>40</v>
      </c>
      <c r="E3095" s="20">
        <v>3.5543074988078498</v>
      </c>
      <c r="F3095" s="20">
        <v>3.3655783294186401</v>
      </c>
      <c r="G3095" s="20">
        <v>2.7614558099898701</v>
      </c>
      <c r="H3095" s="20">
        <v>2.5807646495728198</v>
      </c>
      <c r="I3095" s="20">
        <v>4.0741741644915104</v>
      </c>
      <c r="J3095" s="20">
        <v>3.3006706787886899</v>
      </c>
      <c r="K3095" s="20">
        <v>3.6629938424608599</v>
      </c>
      <c r="L3095" s="20">
        <v>2.8519154199958998</v>
      </c>
      <c r="M3095" s="51">
        <v>4.3757914794625403</v>
      </c>
    </row>
    <row r="3096" spans="1:13" x14ac:dyDescent="0.35">
      <c r="A3096" s="19" t="str">
        <f>B2178&amp;C3077&amp;D3096</f>
        <v>DISTRIBUCION VOLUMEN X CRITERIO (kg ó litros).Derivados lacteos IngDE 25 A 34 AÑOS</v>
      </c>
      <c r="B3096" s="19">
        <v>0</v>
      </c>
      <c r="C3096" s="19">
        <v>0</v>
      </c>
      <c r="D3096" s="19" t="s">
        <v>41</v>
      </c>
      <c r="E3096" s="20">
        <v>12.2762156657666</v>
      </c>
      <c r="F3096" s="20">
        <v>11.6354838550215</v>
      </c>
      <c r="G3096" s="20">
        <v>11.772406367346001</v>
      </c>
      <c r="H3096" s="20">
        <v>12.867355420792199</v>
      </c>
      <c r="I3096" s="20">
        <v>11.5113460776392</v>
      </c>
      <c r="J3096" s="20">
        <v>12.1221226191066</v>
      </c>
      <c r="K3096" s="20">
        <v>11.394491086653399</v>
      </c>
      <c r="L3096" s="20">
        <v>10.192994217521999</v>
      </c>
      <c r="M3096" s="51">
        <v>11.0075771091725</v>
      </c>
    </row>
    <row r="3097" spans="1:13" x14ac:dyDescent="0.35">
      <c r="A3097" s="19" t="str">
        <f>B2178&amp;C3077&amp;D3097</f>
        <v>DISTRIBUCION VOLUMEN X CRITERIO (kg ó litros).Derivados lacteos IngDE 35 A 49 AÑOS</v>
      </c>
      <c r="B3097" s="19">
        <v>0</v>
      </c>
      <c r="C3097" s="19">
        <v>0</v>
      </c>
      <c r="D3097" s="19" t="s">
        <v>42</v>
      </c>
      <c r="E3097" s="20">
        <v>29.9065527608705</v>
      </c>
      <c r="F3097" s="20">
        <v>31.502682734918299</v>
      </c>
      <c r="G3097" s="20">
        <v>28.409267455526901</v>
      </c>
      <c r="H3097" s="20">
        <v>30.680549311389498</v>
      </c>
      <c r="I3097" s="20">
        <v>27.555150183225699</v>
      </c>
      <c r="J3097" s="20">
        <v>28.448819598595399</v>
      </c>
      <c r="K3097" s="20">
        <v>28.7109563841111</v>
      </c>
      <c r="L3097" s="20">
        <v>26.1304116462215</v>
      </c>
      <c r="M3097" s="51">
        <v>27.466597184886599</v>
      </c>
    </row>
    <row r="3098" spans="1:13" x14ac:dyDescent="0.35">
      <c r="A3098" s="19" t="str">
        <f>B2178&amp;C3077&amp;D3098</f>
        <v>DISTRIBUCION VOLUMEN X CRITERIO (kg ó litros).Derivados lacteos IngDE 50 A 59 AÑOS</v>
      </c>
      <c r="B3098" s="19">
        <v>0</v>
      </c>
      <c r="C3098" s="19">
        <v>0</v>
      </c>
      <c r="D3098" s="19" t="s">
        <v>43</v>
      </c>
      <c r="E3098" s="20">
        <v>23.977688124887699</v>
      </c>
      <c r="F3098" s="20">
        <v>24.1457128874018</v>
      </c>
      <c r="G3098" s="20">
        <v>25.0338063527971</v>
      </c>
      <c r="H3098" s="20">
        <v>25.661356141519899</v>
      </c>
      <c r="I3098" s="20">
        <v>26.553047847057101</v>
      </c>
      <c r="J3098" s="20">
        <v>27.3233880305512</v>
      </c>
      <c r="K3098" s="20">
        <v>26.7576710172589</v>
      </c>
      <c r="L3098" s="20">
        <v>27.8456744871682</v>
      </c>
      <c r="M3098" s="51">
        <v>27.659977292580301</v>
      </c>
    </row>
    <row r="3099" spans="1:13" x14ac:dyDescent="0.35">
      <c r="A3099" s="19" t="str">
        <f>B2178&amp;C3077&amp;D3099</f>
        <v>DISTRIBUCION VOLUMEN X CRITERIO (kg ó litros).Derivados lacteos IngDE 60 A 75 AÑOS</v>
      </c>
      <c r="B3099" s="19">
        <v>0</v>
      </c>
      <c r="C3099" s="19">
        <v>0</v>
      </c>
      <c r="D3099" s="19" t="s">
        <v>44</v>
      </c>
      <c r="E3099" s="20">
        <v>27.8893569829273</v>
      </c>
      <c r="F3099" s="20">
        <v>27.3229258922192</v>
      </c>
      <c r="G3099" s="20">
        <v>27.452258349296699</v>
      </c>
      <c r="H3099" s="20">
        <v>25.821957741840201</v>
      </c>
      <c r="I3099" s="20">
        <v>26.1167699977238</v>
      </c>
      <c r="J3099" s="20">
        <v>25.579591989565198</v>
      </c>
      <c r="K3099" s="20">
        <v>27.319362040896301</v>
      </c>
      <c r="L3099" s="20">
        <v>29.934534106111101</v>
      </c>
      <c r="M3099" s="51">
        <v>26.510886888534799</v>
      </c>
    </row>
    <row r="3100" spans="1:13" x14ac:dyDescent="0.35">
      <c r="A3100" s="19" t="str">
        <f>B2178&amp;C3077&amp;D3100</f>
        <v>DISTRIBUCION VOLUMEN X CRITERIO (kg ó litros).Derivados lacteos IngNIVEL ALTO</v>
      </c>
      <c r="B3100" s="19">
        <v>0</v>
      </c>
      <c r="C3100" s="19">
        <v>0</v>
      </c>
      <c r="D3100" s="19" t="s">
        <v>256</v>
      </c>
      <c r="E3100" s="20">
        <v>23.910083206784599</v>
      </c>
      <c r="F3100" s="20">
        <v>24.207406188793801</v>
      </c>
      <c r="G3100" s="20">
        <v>23.9326568509133</v>
      </c>
      <c r="H3100" s="20">
        <v>24.9316815219243</v>
      </c>
      <c r="I3100" s="20">
        <v>24.6525028631611</v>
      </c>
      <c r="J3100" s="20">
        <v>25.805927310856902</v>
      </c>
      <c r="K3100" s="20">
        <v>25.545777714677602</v>
      </c>
      <c r="L3100" s="20">
        <v>23.504854325938201</v>
      </c>
      <c r="M3100" s="51">
        <v>26.391791564542501</v>
      </c>
    </row>
    <row r="3101" spans="1:13" x14ac:dyDescent="0.35">
      <c r="A3101" s="19" t="str">
        <f>B2178&amp;C3077&amp;D3101</f>
        <v>DISTRIBUCION VOLUMEN X CRITERIO (kg ó litros).Derivados lacteos IngNIVEL MEDIO ALTO</v>
      </c>
      <c r="B3101" s="19">
        <v>0</v>
      </c>
      <c r="C3101" s="19">
        <v>0</v>
      </c>
      <c r="D3101" s="19" t="s">
        <v>257</v>
      </c>
      <c r="E3101" s="20">
        <v>16.761353610746699</v>
      </c>
      <c r="F3101" s="20">
        <v>14.5545313731294</v>
      </c>
      <c r="G3101" s="20">
        <v>15.4257255535908</v>
      </c>
      <c r="H3101" s="20">
        <v>15.3865231605104</v>
      </c>
      <c r="I3101" s="20">
        <v>15.3754115252727</v>
      </c>
      <c r="J3101" s="20">
        <v>14.1559074227557</v>
      </c>
      <c r="K3101" s="20">
        <v>14.589208029096399</v>
      </c>
      <c r="L3101" s="20">
        <v>14.5776944819119</v>
      </c>
      <c r="M3101" s="51">
        <v>14.9289811738977</v>
      </c>
    </row>
    <row r="3102" spans="1:13" x14ac:dyDescent="0.35">
      <c r="A3102" s="19" t="str">
        <f>B2178&amp;C3077&amp;D3102</f>
        <v>DISTRIBUCION VOLUMEN X CRITERIO (kg ó litros).Derivados lacteos IngNIVEL MEDIO</v>
      </c>
      <c r="B3102" s="19">
        <v>0</v>
      </c>
      <c r="C3102" s="19">
        <v>0</v>
      </c>
      <c r="D3102" s="19" t="s">
        <v>258</v>
      </c>
      <c r="E3102" s="20">
        <v>24.473443167203701</v>
      </c>
      <c r="F3102" s="20">
        <v>24.620149086064298</v>
      </c>
      <c r="G3102" s="20">
        <v>26.812600194801401</v>
      </c>
      <c r="H3102" s="20">
        <v>27.2431504506716</v>
      </c>
      <c r="I3102" s="20">
        <v>28.775489734557301</v>
      </c>
      <c r="J3102" s="20">
        <v>26.555260349019999</v>
      </c>
      <c r="K3102" s="20">
        <v>26.570435072369801</v>
      </c>
      <c r="L3102" s="20">
        <v>27.1768297012141</v>
      </c>
      <c r="M3102" s="51">
        <v>25.4511472528275</v>
      </c>
    </row>
    <row r="3103" spans="1:13" x14ac:dyDescent="0.35">
      <c r="A3103" s="19" t="str">
        <f>B2178&amp;C3077&amp;D3103</f>
        <v>DISTRIBUCION VOLUMEN X CRITERIO (kg ó litros).Derivados lacteos IngNIVEL MEDIO BAJO</v>
      </c>
      <c r="B3103" s="19">
        <v>0</v>
      </c>
      <c r="C3103" s="19">
        <v>0</v>
      </c>
      <c r="D3103" s="19" t="s">
        <v>259</v>
      </c>
      <c r="E3103" s="20">
        <v>14.9016657099356</v>
      </c>
      <c r="F3103" s="20">
        <v>17.085270383777701</v>
      </c>
      <c r="G3103" s="20">
        <v>12.807893503549099</v>
      </c>
      <c r="H3103" s="20">
        <v>10.683033407832401</v>
      </c>
      <c r="I3103" s="20">
        <v>13.532943567361601</v>
      </c>
      <c r="J3103" s="20">
        <v>14.048246896549699</v>
      </c>
      <c r="K3103" s="20">
        <v>15.420088141585699</v>
      </c>
      <c r="L3103" s="20">
        <v>12.8121075370181</v>
      </c>
      <c r="M3103" s="51">
        <v>13.982087815603</v>
      </c>
    </row>
    <row r="3104" spans="1:13" x14ac:dyDescent="0.35">
      <c r="A3104" s="19" t="str">
        <f>B2178&amp;C3077&amp;D3104</f>
        <v>DISTRIBUCION VOLUMEN X CRITERIO (kg ó litros).Derivados lacteos IngHOMBRE</v>
      </c>
      <c r="B3104" s="19">
        <v>0</v>
      </c>
      <c r="C3104" s="19">
        <v>0</v>
      </c>
      <c r="D3104" s="19" t="s">
        <v>21</v>
      </c>
      <c r="E3104" s="20">
        <v>48.991037881667303</v>
      </c>
      <c r="F3104" s="20">
        <v>48.560552098799903</v>
      </c>
      <c r="G3104" s="20">
        <v>48.367493944032098</v>
      </c>
      <c r="H3104" s="20">
        <v>46.167613618333498</v>
      </c>
      <c r="I3104" s="20">
        <v>47.971385578126402</v>
      </c>
      <c r="J3104" s="20">
        <v>46.179184854390698</v>
      </c>
      <c r="K3104" s="20">
        <v>45.867368612317897</v>
      </c>
      <c r="L3104" s="20">
        <v>46.566484716696202</v>
      </c>
      <c r="M3104" s="51">
        <v>45.544758696617201</v>
      </c>
    </row>
    <row r="3105" spans="1:13" x14ac:dyDescent="0.35">
      <c r="A3105" s="19" t="str">
        <f>B2178&amp;C3077&amp;D3105</f>
        <v>DISTRIBUCION VOLUMEN X CRITERIO (kg ó litros).Derivados lacteos IngMUJER</v>
      </c>
      <c r="B3105" s="19">
        <v>0</v>
      </c>
      <c r="C3105" s="19">
        <v>0</v>
      </c>
      <c r="D3105" s="19" t="s">
        <v>22</v>
      </c>
      <c r="E3105" s="20">
        <v>51.008960969515599</v>
      </c>
      <c r="F3105" s="20">
        <v>51.439440665932203</v>
      </c>
      <c r="G3105" s="20">
        <v>51.632512196962402</v>
      </c>
      <c r="H3105" s="20">
        <v>53.832390703104402</v>
      </c>
      <c r="I3105" s="20">
        <v>52.028615950723598</v>
      </c>
      <c r="J3105" s="20">
        <v>53.820805610468597</v>
      </c>
      <c r="K3105" s="20">
        <v>54.132633717293501</v>
      </c>
      <c r="L3105" s="20">
        <v>53.433512292975998</v>
      </c>
      <c r="M3105" s="51">
        <v>54.455243273730197</v>
      </c>
    </row>
    <row r="3106" spans="1:13" x14ac:dyDescent="0.35">
      <c r="A3106" s="19" t="str">
        <f>B2178&amp;C3106&amp;D3106</f>
        <v>DISTRIBUCION VOLUMEN X CRITERIO (kg ó litros)Mantequilla Ing.T.ESPAÑA</v>
      </c>
      <c r="B3106" s="19">
        <v>0</v>
      </c>
      <c r="C3106" s="19" t="s">
        <v>149</v>
      </c>
      <c r="D3106" s="19" t="s">
        <v>36</v>
      </c>
      <c r="E3106" s="20">
        <v>100</v>
      </c>
      <c r="F3106" s="20">
        <v>100</v>
      </c>
      <c r="G3106" s="20">
        <v>100</v>
      </c>
      <c r="H3106" s="20">
        <v>100</v>
      </c>
      <c r="I3106" s="20">
        <v>100</v>
      </c>
      <c r="J3106" s="20">
        <v>100</v>
      </c>
      <c r="K3106" s="20">
        <v>100</v>
      </c>
      <c r="L3106" s="20">
        <v>100</v>
      </c>
      <c r="M3106" s="51">
        <v>100</v>
      </c>
    </row>
    <row r="3107" spans="1:13" x14ac:dyDescent="0.35">
      <c r="A3107" s="19" t="str">
        <f>B2178&amp;C3106&amp;D3107</f>
        <v>DISTRIBUCION VOLUMEN X CRITERIO (kg ó litros)Mantequilla Ing.BCN AM</v>
      </c>
      <c r="B3107" s="19">
        <v>0</v>
      </c>
      <c r="C3107" s="19">
        <v>0</v>
      </c>
      <c r="D3107" s="19" t="s">
        <v>1</v>
      </c>
      <c r="E3107" s="20">
        <v>1.5722146429352299</v>
      </c>
      <c r="F3107" s="20">
        <v>2.3466059001498198</v>
      </c>
      <c r="G3107" s="20">
        <v>0.40384361984997103</v>
      </c>
      <c r="H3107" s="20">
        <v>2.0721629402897901</v>
      </c>
      <c r="I3107" s="20">
        <v>3.44684107647294</v>
      </c>
      <c r="J3107" s="20">
        <v>1.3695223366091001</v>
      </c>
      <c r="K3107" s="20">
        <v>1.54875880336772</v>
      </c>
      <c r="L3107" s="20">
        <v>1.69264745325718</v>
      </c>
      <c r="M3107" s="51">
        <v>0.222669531929471</v>
      </c>
    </row>
    <row r="3108" spans="1:13" x14ac:dyDescent="0.35">
      <c r="A3108" s="19" t="str">
        <f>B2178&amp;C3106&amp;D3108</f>
        <v>DISTRIBUCION VOLUMEN X CRITERIO (kg ó litros)Mantequilla Ing.REST.CAT ARAGON</v>
      </c>
      <c r="B3108" s="19">
        <v>0</v>
      </c>
      <c r="C3108" s="19">
        <v>0</v>
      </c>
      <c r="D3108" s="19" t="s">
        <v>2</v>
      </c>
      <c r="E3108" s="20">
        <v>2.8056503363546899</v>
      </c>
      <c r="F3108" s="20">
        <v>0.61014991978866995</v>
      </c>
      <c r="G3108" s="20">
        <v>1.2094850046572601</v>
      </c>
      <c r="H3108" s="20">
        <v>2.0172637427177298</v>
      </c>
      <c r="I3108" s="20">
        <v>0.21501800589944001</v>
      </c>
      <c r="J3108" s="20">
        <v>1.4997436415243599</v>
      </c>
      <c r="K3108" s="20">
        <v>1.52917492805774</v>
      </c>
      <c r="L3108" s="20">
        <v>2.7155583276907</v>
      </c>
      <c r="M3108" s="51">
        <v>1.6346186066383701</v>
      </c>
    </row>
    <row r="3109" spans="1:13" x14ac:dyDescent="0.35">
      <c r="A3109" s="19" t="str">
        <f>B2178&amp;C3106&amp;D3109</f>
        <v>DISTRIBUCION VOLUMEN X CRITERIO (kg ó litros)Mantequilla Ing.LEVANTE</v>
      </c>
      <c r="B3109" s="19">
        <v>0</v>
      </c>
      <c r="C3109" s="19">
        <v>0</v>
      </c>
      <c r="D3109" s="19" t="s">
        <v>3</v>
      </c>
      <c r="E3109" s="20">
        <v>15.509282751453</v>
      </c>
      <c r="F3109" s="20">
        <v>19.093103031171001</v>
      </c>
      <c r="G3109" s="20">
        <v>16.975688043268399</v>
      </c>
      <c r="H3109" s="20">
        <v>10.166855752211999</v>
      </c>
      <c r="I3109" s="20">
        <v>15.407614652449899</v>
      </c>
      <c r="J3109" s="20">
        <v>14.626671278434401</v>
      </c>
      <c r="K3109" s="20">
        <v>17.452420791354399</v>
      </c>
      <c r="L3109" s="20">
        <v>14.946644644701999</v>
      </c>
      <c r="M3109" s="51">
        <v>17.4781497962015</v>
      </c>
    </row>
    <row r="3110" spans="1:13" x14ac:dyDescent="0.35">
      <c r="A3110" s="19" t="str">
        <f>B2178&amp;C3106&amp;D3110</f>
        <v>DISTRIBUCION VOLUMEN X CRITERIO (kg ó litros)Mantequilla Ing.ANDALUCIA</v>
      </c>
      <c r="B3110" s="19">
        <v>0</v>
      </c>
      <c r="C3110" s="19">
        <v>0</v>
      </c>
      <c r="D3110" s="19" t="s">
        <v>4</v>
      </c>
      <c r="E3110" s="20">
        <v>61.327758638580598</v>
      </c>
      <c r="F3110" s="20">
        <v>46.5322555594582</v>
      </c>
      <c r="G3110" s="20">
        <v>42.051964721618397</v>
      </c>
      <c r="H3110" s="20">
        <v>55.087496951000098</v>
      </c>
      <c r="I3110" s="20">
        <v>44.203071098229699</v>
      </c>
      <c r="J3110" s="20">
        <v>52.394810160545802</v>
      </c>
      <c r="K3110" s="20">
        <v>47.271997124281803</v>
      </c>
      <c r="L3110" s="20">
        <v>48.137159183122101</v>
      </c>
      <c r="M3110" s="51">
        <v>51.683094705590001</v>
      </c>
    </row>
    <row r="3111" spans="1:13" x14ac:dyDescent="0.35">
      <c r="A3111" s="19" t="str">
        <f>B2178&amp;C3106&amp;D3111</f>
        <v>DISTRIBUCION VOLUMEN X CRITERIO (kg ó litros)Mantequilla Ing.MDD AM</v>
      </c>
      <c r="B3111" s="19">
        <v>0</v>
      </c>
      <c r="C3111" s="19">
        <v>0</v>
      </c>
      <c r="D3111" s="19" t="s">
        <v>5</v>
      </c>
      <c r="E3111" s="20">
        <v>2.8230446561370899</v>
      </c>
      <c r="F3111" s="20">
        <v>7.0633648321769504</v>
      </c>
      <c r="G3111" s="20">
        <v>7.8417774257132002</v>
      </c>
      <c r="H3111" s="20">
        <v>6.8956652941986798</v>
      </c>
      <c r="I3111" s="20">
        <v>8.1103625969584101</v>
      </c>
      <c r="J3111" s="20">
        <v>4.6103482714725299</v>
      </c>
      <c r="K3111" s="20">
        <v>12.391518389719</v>
      </c>
      <c r="L3111" s="20">
        <v>12.285883540235499</v>
      </c>
      <c r="M3111" s="51">
        <v>8.4119826657297292</v>
      </c>
    </row>
    <row r="3112" spans="1:13" x14ac:dyDescent="0.35">
      <c r="A3112" s="19" t="str">
        <f>B2178&amp;C3106&amp;D3112</f>
        <v>DISTRIBUCION VOLUMEN X CRITERIO (kg ó litros)Mantequilla Ing.RTO CENTRO</v>
      </c>
      <c r="B3112" s="19">
        <v>0</v>
      </c>
      <c r="C3112" s="19">
        <v>0</v>
      </c>
      <c r="D3112" s="19" t="s">
        <v>6</v>
      </c>
      <c r="E3112" s="20">
        <v>6.4121841519930696</v>
      </c>
      <c r="F3112" s="20">
        <v>7.4219284304813504</v>
      </c>
      <c r="G3112" s="20">
        <v>15.1827836439377</v>
      </c>
      <c r="H3112" s="20">
        <v>8.2498080836406995</v>
      </c>
      <c r="I3112" s="20">
        <v>7.4921678610431997</v>
      </c>
      <c r="J3112" s="20">
        <v>4.8968043943036603</v>
      </c>
      <c r="K3112" s="20">
        <v>7.26509018917349</v>
      </c>
      <c r="L3112" s="20">
        <v>7.2423368063064304</v>
      </c>
      <c r="M3112" s="51">
        <v>5.4185638670248002</v>
      </c>
    </row>
    <row r="3113" spans="1:13" x14ac:dyDescent="0.35">
      <c r="A3113" s="19" t="str">
        <f>B2178&amp;C3106&amp;D3113</f>
        <v>DISTRIBUCION VOLUMEN X CRITERIO (kg ó litros)Mantequilla Ing.NORTE-CENTRO</v>
      </c>
      <c r="B3113" s="19">
        <v>0</v>
      </c>
      <c r="C3113" s="19">
        <v>0</v>
      </c>
      <c r="D3113" s="19" t="s">
        <v>7</v>
      </c>
      <c r="E3113" s="20">
        <v>8.8793002371426493</v>
      </c>
      <c r="F3113" s="20">
        <v>14.669064029535599</v>
      </c>
      <c r="G3113" s="20">
        <v>12.4701364475067</v>
      </c>
      <c r="H3113" s="20">
        <v>12.8325294002671</v>
      </c>
      <c r="I3113" s="20">
        <v>18.5563517041175</v>
      </c>
      <c r="J3113" s="20">
        <v>15.1176651400446</v>
      </c>
      <c r="K3113" s="20">
        <v>10.602231311460899</v>
      </c>
      <c r="L3113" s="20">
        <v>9.54329909999813</v>
      </c>
      <c r="M3113" s="51">
        <v>11.7898641941948</v>
      </c>
    </row>
    <row r="3114" spans="1:13" x14ac:dyDescent="0.35">
      <c r="A3114" s="19" t="str">
        <f>B2178&amp;C3106&amp;D3114</f>
        <v>DISTRIBUCION VOLUMEN X CRITERIO (kg ó litros)Mantequilla Ing.NOROESTE</v>
      </c>
      <c r="B3114" s="19">
        <v>0</v>
      </c>
      <c r="C3114" s="19">
        <v>0</v>
      </c>
      <c r="D3114" s="19" t="s">
        <v>8</v>
      </c>
      <c r="E3114" s="20">
        <v>0.67054560500236604</v>
      </c>
      <c r="F3114" s="20">
        <v>2.26352319330358</v>
      </c>
      <c r="G3114" s="20">
        <v>3.8643097087546598</v>
      </c>
      <c r="H3114" s="20">
        <v>2.6782221809128699</v>
      </c>
      <c r="I3114" s="20">
        <v>2.56858166582423</v>
      </c>
      <c r="J3114" s="20">
        <v>5.4844288468525804</v>
      </c>
      <c r="K3114" s="20">
        <v>1.9388087282928601</v>
      </c>
      <c r="L3114" s="20">
        <v>3.43646957554932</v>
      </c>
      <c r="M3114" s="51">
        <v>3.3610657787867502</v>
      </c>
    </row>
    <row r="3115" spans="1:13" x14ac:dyDescent="0.35">
      <c r="A3115" s="19" t="str">
        <f>B2178&amp;C3106&amp;D3115</f>
        <v>DISTRIBUCION VOLUMEN X CRITERIO (kg ó litros)Mantequilla Ing.&lt;2MIL</v>
      </c>
      <c r="B3115" s="19">
        <v>0</v>
      </c>
      <c r="C3115" s="19">
        <v>0</v>
      </c>
      <c r="D3115" s="19" t="s">
        <v>9</v>
      </c>
      <c r="E3115" s="20">
        <v>1.3293852758871201</v>
      </c>
      <c r="F3115" s="20">
        <v>2.2658904496100698</v>
      </c>
      <c r="G3115" s="20">
        <v>2.9869939080478298</v>
      </c>
      <c r="H3115" s="20">
        <v>1.55329723056129</v>
      </c>
      <c r="I3115" s="20">
        <v>1.2420033786029601</v>
      </c>
      <c r="J3115" s="20">
        <v>2.7802531398577401</v>
      </c>
      <c r="K3115" s="20">
        <v>2.1445129718079001</v>
      </c>
      <c r="L3115" s="20">
        <v>0.526419780467964</v>
      </c>
      <c r="M3115" s="51">
        <v>0.60368656632155604</v>
      </c>
    </row>
    <row r="3116" spans="1:13" x14ac:dyDescent="0.35">
      <c r="A3116" s="19" t="str">
        <f>B2178&amp;C3106&amp;D3116</f>
        <v>DISTRIBUCION VOLUMEN X CRITERIO (kg ó litros)Mantequilla Ing.2-5MIL</v>
      </c>
      <c r="B3116" s="19">
        <v>0</v>
      </c>
      <c r="C3116" s="19">
        <v>0</v>
      </c>
      <c r="D3116" s="19" t="s">
        <v>10</v>
      </c>
      <c r="E3116" s="20">
        <v>25.289241125619601</v>
      </c>
      <c r="F3116" s="20">
        <v>4.8933333788790598</v>
      </c>
      <c r="G3116" s="20">
        <v>2.01254661220969</v>
      </c>
      <c r="H3116" s="20">
        <v>0.34616480757623203</v>
      </c>
      <c r="I3116" s="20">
        <v>1.32476364133215</v>
      </c>
      <c r="J3116" s="20">
        <v>1.8160632538335599</v>
      </c>
      <c r="K3116" s="20">
        <v>0.76384795080948498</v>
      </c>
      <c r="L3116" s="20">
        <v>0.68673381293144498</v>
      </c>
      <c r="M3116" s="51">
        <v>1.47242851438226</v>
      </c>
    </row>
    <row r="3117" spans="1:13" x14ac:dyDescent="0.35">
      <c r="A3117" s="19" t="str">
        <f>B2178&amp;C3106&amp;D3117</f>
        <v>DISTRIBUCION VOLUMEN X CRITERIO (kg ó litros)Mantequilla Ing.5-10MIL</v>
      </c>
      <c r="B3117" s="19">
        <v>0</v>
      </c>
      <c r="C3117" s="19">
        <v>0</v>
      </c>
      <c r="D3117" s="19" t="s">
        <v>11</v>
      </c>
      <c r="E3117" s="20">
        <v>2.3226494166852198</v>
      </c>
      <c r="F3117" s="20">
        <v>2.1927906971611701</v>
      </c>
      <c r="G3117" s="20">
        <v>2.08588522738741</v>
      </c>
      <c r="H3117" s="20">
        <v>1.61245921102193</v>
      </c>
      <c r="I3117" s="20">
        <v>2.8631775931011201</v>
      </c>
      <c r="J3117" s="20">
        <v>1.0837008151146501</v>
      </c>
      <c r="K3117" s="20">
        <v>2.48626916891727</v>
      </c>
      <c r="L3117" s="20">
        <v>1.5403874100682899</v>
      </c>
      <c r="M3117" s="51">
        <v>3.1351538407524302</v>
      </c>
    </row>
    <row r="3118" spans="1:13" x14ac:dyDescent="0.35">
      <c r="A3118" s="19" t="str">
        <f>B2178&amp;C3106&amp;D3118</f>
        <v>DISTRIBUCION VOLUMEN X CRITERIO (kg ó litros)Mantequilla Ing.10-30MIL</v>
      </c>
      <c r="B3118" s="19">
        <v>0</v>
      </c>
      <c r="C3118" s="19">
        <v>0</v>
      </c>
      <c r="D3118" s="19" t="s">
        <v>12</v>
      </c>
      <c r="E3118" s="20">
        <v>10.1758214387887</v>
      </c>
      <c r="F3118" s="20">
        <v>11.5595695091571</v>
      </c>
      <c r="G3118" s="20">
        <v>12.688102228918</v>
      </c>
      <c r="H3118" s="20">
        <v>15.784763626671401</v>
      </c>
      <c r="I3118" s="20">
        <v>16.873862310003702</v>
      </c>
      <c r="J3118" s="20">
        <v>12.408896637420099</v>
      </c>
      <c r="K3118" s="20">
        <v>13.2979713981829</v>
      </c>
      <c r="L3118" s="20">
        <v>9.4107449139350692</v>
      </c>
      <c r="M3118" s="51">
        <v>18.766065673783402</v>
      </c>
    </row>
    <row r="3119" spans="1:13" x14ac:dyDescent="0.35">
      <c r="A3119" s="19" t="str">
        <f>B2178&amp;C3106&amp;D3119</f>
        <v>DISTRIBUCION VOLUMEN X CRITERIO (kg ó litros)Mantequilla Ing.30-100MIL</v>
      </c>
      <c r="B3119" s="19">
        <v>0</v>
      </c>
      <c r="C3119" s="19">
        <v>0</v>
      </c>
      <c r="D3119" s="19" t="s">
        <v>13</v>
      </c>
      <c r="E3119" s="20">
        <v>11.2886850127186</v>
      </c>
      <c r="F3119" s="20">
        <v>15.0895475389131</v>
      </c>
      <c r="G3119" s="20">
        <v>21.4819441905492</v>
      </c>
      <c r="H3119" s="20">
        <v>17.660481968602699</v>
      </c>
      <c r="I3119" s="20">
        <v>21.750071936943002</v>
      </c>
      <c r="J3119" s="20">
        <v>16.241612013376201</v>
      </c>
      <c r="K3119" s="20">
        <v>13.148023287070499</v>
      </c>
      <c r="L3119" s="20">
        <v>16.795943902329</v>
      </c>
      <c r="M3119" s="51">
        <v>15.145384723524099</v>
      </c>
    </row>
    <row r="3120" spans="1:13" x14ac:dyDescent="0.35">
      <c r="A3120" s="19" t="str">
        <f>B2178&amp;C3106&amp;D3120</f>
        <v>DISTRIBUCION VOLUMEN X CRITERIO (kg ó litros)Mantequilla Ing.100-200MIL</v>
      </c>
      <c r="B3120" s="19">
        <v>0</v>
      </c>
      <c r="C3120" s="19">
        <v>0</v>
      </c>
      <c r="D3120" s="19" t="s">
        <v>14</v>
      </c>
      <c r="E3120" s="20">
        <v>17.327632802241698</v>
      </c>
      <c r="F3120" s="20">
        <v>27.494287371023798</v>
      </c>
      <c r="G3120" s="20">
        <v>20.928499332889601</v>
      </c>
      <c r="H3120" s="20">
        <v>25.273470313168499</v>
      </c>
      <c r="I3120" s="20">
        <v>19.613155308943799</v>
      </c>
      <c r="J3120" s="20">
        <v>38.072769462075399</v>
      </c>
      <c r="K3120" s="20">
        <v>34.402289389734797</v>
      </c>
      <c r="L3120" s="20">
        <v>27.383384300899401</v>
      </c>
      <c r="M3120" s="51">
        <v>27.660377979193399</v>
      </c>
    </row>
    <row r="3121" spans="1:13" x14ac:dyDescent="0.35">
      <c r="A3121" s="19" t="str">
        <f>B2178&amp;C3106&amp;D3121</f>
        <v>DISTRIBUCION VOLUMEN X CRITERIO (kg ó litros)Mantequilla Ing.200-500MIL</v>
      </c>
      <c r="B3121" s="19">
        <v>0</v>
      </c>
      <c r="C3121" s="19">
        <v>0</v>
      </c>
      <c r="D3121" s="19" t="s">
        <v>15</v>
      </c>
      <c r="E3121" s="20">
        <v>24.327155964826702</v>
      </c>
      <c r="F3121" s="20">
        <v>25.248333090521001</v>
      </c>
      <c r="G3121" s="20">
        <v>29.8483499721372</v>
      </c>
      <c r="H3121" s="20">
        <v>25.417233268729198</v>
      </c>
      <c r="I3121" s="20">
        <v>26.378923319864601</v>
      </c>
      <c r="J3121" s="20">
        <v>19.765291586715101</v>
      </c>
      <c r="K3121" s="20">
        <v>18.921364221609402</v>
      </c>
      <c r="L3121" s="20">
        <v>18.955301536674099</v>
      </c>
      <c r="M3121" s="51">
        <v>21.049554095159198</v>
      </c>
    </row>
    <row r="3122" spans="1:13" x14ac:dyDescent="0.35">
      <c r="A3122" s="19" t="str">
        <f>B2178&amp;C3106&amp;D3122</f>
        <v>DISTRIBUCION VOLUMEN X CRITERIO (kg ó litros)Mantequilla Ing.&gt;500MIL</v>
      </c>
      <c r="B3122" s="19">
        <v>0</v>
      </c>
      <c r="C3122" s="19">
        <v>0</v>
      </c>
      <c r="D3122" s="19" t="s">
        <v>16</v>
      </c>
      <c r="E3122" s="20">
        <v>7.9394035545312001</v>
      </c>
      <c r="F3122" s="20">
        <v>11.256248475128199</v>
      </c>
      <c r="G3122" s="20">
        <v>7.9676644368306997</v>
      </c>
      <c r="H3122" s="20">
        <v>12.3521394366715</v>
      </c>
      <c r="I3122" s="20">
        <v>9.9540512787877908</v>
      </c>
      <c r="J3122" s="20">
        <v>7.8314090124435101</v>
      </c>
      <c r="K3122" s="20">
        <v>14.8357212978493</v>
      </c>
      <c r="L3122" s="20">
        <v>24.701076812431999</v>
      </c>
      <c r="M3122" s="51">
        <v>12.167359136422</v>
      </c>
    </row>
    <row r="3123" spans="1:13" x14ac:dyDescent="0.35">
      <c r="A3123" s="19" t="str">
        <f>B2178&amp;C3106&amp;D3123</f>
        <v>DISTRIBUCION VOLUMEN X CRITERIO (kg ó litros)Mantequilla Ing.DE 15 A 19 AÑOS</v>
      </c>
      <c r="B3123" s="19">
        <v>0</v>
      </c>
      <c r="C3123" s="19">
        <v>0</v>
      </c>
      <c r="D3123" s="19" t="s">
        <v>39</v>
      </c>
      <c r="E3123" s="20">
        <v>1.7661146669641099</v>
      </c>
      <c r="F3123" s="20">
        <v>0.58884144802041805</v>
      </c>
      <c r="G3123" s="20">
        <v>0.94054576832533499</v>
      </c>
      <c r="H3123" s="20" t="s">
        <v>282</v>
      </c>
      <c r="I3123" s="20" t="s">
        <v>282</v>
      </c>
      <c r="J3123" s="20" t="s">
        <v>282</v>
      </c>
      <c r="K3123" s="20" t="s">
        <v>282</v>
      </c>
      <c r="L3123" s="20" t="s">
        <v>282</v>
      </c>
      <c r="M3123" s="51" t="s">
        <v>282</v>
      </c>
    </row>
    <row r="3124" spans="1:13" x14ac:dyDescent="0.35">
      <c r="A3124" s="19" t="str">
        <f>B2178&amp;C3106&amp;D3124</f>
        <v>DISTRIBUCION VOLUMEN X CRITERIO (kg ó litros)Mantequilla Ing.DE 20 A 24 AÑOS</v>
      </c>
      <c r="B3124" s="19">
        <v>0</v>
      </c>
      <c r="C3124" s="19">
        <v>0</v>
      </c>
      <c r="D3124" s="19" t="s">
        <v>40</v>
      </c>
      <c r="E3124" s="20">
        <v>1.4145813107004901</v>
      </c>
      <c r="F3124" s="20">
        <v>2.9449639911123602</v>
      </c>
      <c r="G3124" s="20">
        <v>1.56421539464635</v>
      </c>
      <c r="H3124" s="20" t="s">
        <v>282</v>
      </c>
      <c r="I3124" s="20">
        <v>0.24857960851912</v>
      </c>
      <c r="J3124" s="20">
        <v>0.43175350289799902</v>
      </c>
      <c r="K3124" s="20">
        <v>1.8051463335823399</v>
      </c>
      <c r="L3124" s="20" t="s">
        <v>282</v>
      </c>
      <c r="M3124" s="51">
        <v>0.60368656632155604</v>
      </c>
    </row>
    <row r="3125" spans="1:13" x14ac:dyDescent="0.35">
      <c r="A3125" s="19" t="str">
        <f>B2178&amp;C3106&amp;D3125</f>
        <v>DISTRIBUCION VOLUMEN X CRITERIO (kg ó litros)Mantequilla Ing.DE 25 A 34 AÑOS</v>
      </c>
      <c r="B3125" s="19">
        <v>0</v>
      </c>
      <c r="C3125" s="19">
        <v>0</v>
      </c>
      <c r="D3125" s="19" t="s">
        <v>41</v>
      </c>
      <c r="E3125" s="20">
        <v>1.15503303519051</v>
      </c>
      <c r="F3125" s="20">
        <v>4.4459965855645303</v>
      </c>
      <c r="G3125" s="20">
        <v>2.21731490632189</v>
      </c>
      <c r="H3125" s="20">
        <v>1.50265202194179</v>
      </c>
      <c r="I3125" s="20">
        <v>9.8150786251084892</v>
      </c>
      <c r="J3125" s="20">
        <v>0.57759025810842701</v>
      </c>
      <c r="K3125" s="20">
        <v>0.45773071100984403</v>
      </c>
      <c r="L3125" s="20">
        <v>1.15518507164095</v>
      </c>
      <c r="M3125" s="51">
        <v>3.22300861995768</v>
      </c>
    </row>
    <row r="3126" spans="1:13" x14ac:dyDescent="0.35">
      <c r="A3126" s="19" t="str">
        <f>B2178&amp;C3106&amp;D3126</f>
        <v>DISTRIBUCION VOLUMEN X CRITERIO (kg ó litros)Mantequilla Ing.DE 35 A 49 AÑOS</v>
      </c>
      <c r="B3126" s="19">
        <v>0</v>
      </c>
      <c r="C3126" s="19">
        <v>0</v>
      </c>
      <c r="D3126" s="19" t="s">
        <v>42</v>
      </c>
      <c r="E3126" s="20">
        <v>12.7576548832117</v>
      </c>
      <c r="F3126" s="20">
        <v>17.432245963490399</v>
      </c>
      <c r="G3126" s="20">
        <v>15.1740307636805</v>
      </c>
      <c r="H3126" s="20">
        <v>16.264006343720599</v>
      </c>
      <c r="I3126" s="20">
        <v>14.521051052477899</v>
      </c>
      <c r="J3126" s="20">
        <v>13.5457061082328</v>
      </c>
      <c r="K3126" s="20">
        <v>11.616742745185199</v>
      </c>
      <c r="L3126" s="20">
        <v>8.8679109657270594</v>
      </c>
      <c r="M3126" s="51">
        <v>8.6513875539276004</v>
      </c>
    </row>
    <row r="3127" spans="1:13" x14ac:dyDescent="0.35">
      <c r="A3127" s="19" t="str">
        <f>B2178&amp;C3106&amp;D3127</f>
        <v>DISTRIBUCION VOLUMEN X CRITERIO (kg ó litros)Mantequilla Ing.DE 50 A 59 AÑOS</v>
      </c>
      <c r="B3127" s="19">
        <v>0</v>
      </c>
      <c r="C3127" s="19">
        <v>0</v>
      </c>
      <c r="D3127" s="19" t="s">
        <v>43</v>
      </c>
      <c r="E3127" s="20">
        <v>28.855712744370901</v>
      </c>
      <c r="F3127" s="20">
        <v>32.265534571337298</v>
      </c>
      <c r="G3127" s="20">
        <v>29.8920908130398</v>
      </c>
      <c r="H3127" s="20">
        <v>34.174720244367599</v>
      </c>
      <c r="I3127" s="20">
        <v>38.449774311351398</v>
      </c>
      <c r="J3127" s="20">
        <v>38.1577197274555</v>
      </c>
      <c r="K3127" s="20">
        <v>39.0364241353194</v>
      </c>
      <c r="L3127" s="20">
        <v>37.863504018931302</v>
      </c>
      <c r="M3127" s="51">
        <v>42.503049157051102</v>
      </c>
    </row>
    <row r="3128" spans="1:13" x14ac:dyDescent="0.35">
      <c r="A3128" s="19" t="str">
        <f>B2178&amp;C3106&amp;D3128</f>
        <v>DISTRIBUCION VOLUMEN X CRITERIO (kg ó litros)Mantequilla Ing.DE 60 A 75 AÑOS</v>
      </c>
      <c r="B3128" s="19">
        <v>0</v>
      </c>
      <c r="C3128" s="19">
        <v>0</v>
      </c>
      <c r="D3128" s="19" t="s">
        <v>44</v>
      </c>
      <c r="E3128" s="20">
        <v>54.050882890502201</v>
      </c>
      <c r="F3128" s="20">
        <v>42.322426536314197</v>
      </c>
      <c r="G3128" s="20">
        <v>50.211789528549502</v>
      </c>
      <c r="H3128" s="20">
        <v>48.058630114933997</v>
      </c>
      <c r="I3128" s="20">
        <v>36.965523550049397</v>
      </c>
      <c r="J3128" s="20">
        <v>47.287226221305502</v>
      </c>
      <c r="K3128" s="20">
        <v>47.083959070155203</v>
      </c>
      <c r="L3128" s="20">
        <v>52.113402775328296</v>
      </c>
      <c r="M3128" s="51">
        <v>45.018870946485997</v>
      </c>
    </row>
    <row r="3129" spans="1:13" x14ac:dyDescent="0.35">
      <c r="A3129" s="19" t="str">
        <f>B2178&amp;C3106&amp;D3129</f>
        <v>DISTRIBUCION VOLUMEN X CRITERIO (kg ó litros)Mantequilla Ing.NIVEL ALTO</v>
      </c>
      <c r="B3129" s="19">
        <v>0</v>
      </c>
      <c r="C3129" s="19">
        <v>0</v>
      </c>
      <c r="D3129" s="19" t="s">
        <v>256</v>
      </c>
      <c r="E3129" s="20">
        <v>19.3383669824434</v>
      </c>
      <c r="F3129" s="20">
        <v>26.1770975402952</v>
      </c>
      <c r="G3129" s="20">
        <v>25.9641444516758</v>
      </c>
      <c r="H3129" s="20">
        <v>29.288999137840101</v>
      </c>
      <c r="I3129" s="20">
        <v>25.492497909987001</v>
      </c>
      <c r="J3129" s="20">
        <v>21.293142963357599</v>
      </c>
      <c r="K3129" s="20">
        <v>18.500932296453101</v>
      </c>
      <c r="L3129" s="20">
        <v>16.451913025847599</v>
      </c>
      <c r="M3129" s="51">
        <v>25.663387306920502</v>
      </c>
    </row>
    <row r="3130" spans="1:13" x14ac:dyDescent="0.35">
      <c r="A3130" s="19" t="str">
        <f>B2178&amp;C3106&amp;D3130</f>
        <v>DISTRIBUCION VOLUMEN X CRITERIO (kg ó litros)Mantequilla Ing.NIVEL MEDIO ALTO</v>
      </c>
      <c r="B3130" s="19">
        <v>0</v>
      </c>
      <c r="C3130" s="19">
        <v>0</v>
      </c>
      <c r="D3130" s="19" t="s">
        <v>257</v>
      </c>
      <c r="E3130" s="20">
        <v>5.4435970026836404</v>
      </c>
      <c r="F3130" s="20">
        <v>8.2307853091510097</v>
      </c>
      <c r="G3130" s="20">
        <v>11.5593332622411</v>
      </c>
      <c r="H3130" s="20">
        <v>9.2406287514855592</v>
      </c>
      <c r="I3130" s="20">
        <v>7.4078568687101898</v>
      </c>
      <c r="J3130" s="20">
        <v>6.3739289355516</v>
      </c>
      <c r="K3130" s="20">
        <v>12.4007415918276</v>
      </c>
      <c r="L3130" s="20">
        <v>12.1192086451492</v>
      </c>
      <c r="M3130" s="51">
        <v>9.2976379730583094</v>
      </c>
    </row>
    <row r="3131" spans="1:13" x14ac:dyDescent="0.35">
      <c r="A3131" s="19" t="str">
        <f>B2178&amp;C3106&amp;D3131</f>
        <v>DISTRIBUCION VOLUMEN X CRITERIO (kg ó litros)Mantequilla Ing.NIVEL MEDIO</v>
      </c>
      <c r="B3131" s="19">
        <v>0</v>
      </c>
      <c r="C3131" s="19">
        <v>0</v>
      </c>
      <c r="D3131" s="19" t="s">
        <v>258</v>
      </c>
      <c r="E3131" s="20">
        <v>21.636339492222799</v>
      </c>
      <c r="F3131" s="20">
        <v>29.6048685048744</v>
      </c>
      <c r="G3131" s="20">
        <v>24.296127639900298</v>
      </c>
      <c r="H3131" s="20">
        <v>30.016735829289299</v>
      </c>
      <c r="I3131" s="20">
        <v>26.016797144009299</v>
      </c>
      <c r="J3131" s="20">
        <v>33.779528664259402</v>
      </c>
      <c r="K3131" s="20">
        <v>35.286785462046097</v>
      </c>
      <c r="L3131" s="20">
        <v>44.774671637312899</v>
      </c>
      <c r="M3131" s="51">
        <v>34.1509780020235</v>
      </c>
    </row>
    <row r="3132" spans="1:13" x14ac:dyDescent="0.35">
      <c r="A3132" s="19" t="str">
        <f>B2178&amp;C3106&amp;D3132</f>
        <v>DISTRIBUCION VOLUMEN X CRITERIO (kg ó litros)Mantequilla Ing.NIVEL MEDIO BAJO</v>
      </c>
      <c r="B3132" s="19">
        <v>0</v>
      </c>
      <c r="C3132" s="19">
        <v>0</v>
      </c>
      <c r="D3132" s="19" t="s">
        <v>259</v>
      </c>
      <c r="E3132" s="20">
        <v>35.959674888353597</v>
      </c>
      <c r="F3132" s="20">
        <v>14.856319643369201</v>
      </c>
      <c r="G3132" s="20">
        <v>22.963830706183401</v>
      </c>
      <c r="H3132" s="20">
        <v>16.155426926051899</v>
      </c>
      <c r="I3132" s="20">
        <v>14.125537958373201</v>
      </c>
      <c r="J3132" s="20">
        <v>17.973843172607101</v>
      </c>
      <c r="K3132" s="20">
        <v>14.5883674959007</v>
      </c>
      <c r="L3132" s="20">
        <v>12.564208799049799</v>
      </c>
      <c r="M3132" s="51">
        <v>18.533243361100698</v>
      </c>
    </row>
    <row r="3133" spans="1:13" x14ac:dyDescent="0.35">
      <c r="A3133" s="19" t="str">
        <f>B2178&amp;C3106&amp;D3133</f>
        <v>DISTRIBUCION VOLUMEN X CRITERIO (kg ó litros)Mantequilla Ing.HOMBRE</v>
      </c>
      <c r="B3133" s="19">
        <v>0</v>
      </c>
      <c r="C3133" s="19">
        <v>0</v>
      </c>
      <c r="D3133" s="19" t="s">
        <v>21</v>
      </c>
      <c r="E3133" s="20">
        <v>70.698502403066101</v>
      </c>
      <c r="F3133" s="20">
        <v>66.224709154553906</v>
      </c>
      <c r="G3133" s="20">
        <v>60.025189632153101</v>
      </c>
      <c r="H3133" s="20">
        <v>64.610313384072995</v>
      </c>
      <c r="I3133" s="20">
        <v>57.261709028995</v>
      </c>
      <c r="J3133" s="20">
        <v>66.5781544914704</v>
      </c>
      <c r="K3133" s="20">
        <v>60.782783759875301</v>
      </c>
      <c r="L3133" s="20">
        <v>58.715614298079103</v>
      </c>
      <c r="M3133" s="51">
        <v>61.334337763507598</v>
      </c>
    </row>
    <row r="3134" spans="1:13" x14ac:dyDescent="0.35">
      <c r="A3134" s="19" t="str">
        <f>B2178&amp;C3106&amp;D3134</f>
        <v>DISTRIBUCION VOLUMEN X CRITERIO (kg ó litros)Mantequilla Ing.MUJER</v>
      </c>
      <c r="B3134" s="19">
        <v>0</v>
      </c>
      <c r="C3134" s="19">
        <v>0</v>
      </c>
      <c r="D3134" s="19" t="s">
        <v>22</v>
      </c>
      <c r="E3134" s="20">
        <v>29.301470395075299</v>
      </c>
      <c r="F3134" s="20">
        <v>33.775291301663799</v>
      </c>
      <c r="G3134" s="20">
        <v>39.9748054806211</v>
      </c>
      <c r="H3134" s="20">
        <v>35.389694996030698</v>
      </c>
      <c r="I3134" s="20">
        <v>42.7382928895125</v>
      </c>
      <c r="J3134" s="20">
        <v>33.421844308775597</v>
      </c>
      <c r="K3134" s="20">
        <v>39.217215177293397</v>
      </c>
      <c r="L3134" s="20">
        <v>41.284388938066897</v>
      </c>
      <c r="M3134" s="51">
        <v>38.665667488452002</v>
      </c>
    </row>
    <row r="3135" spans="1:13" x14ac:dyDescent="0.35">
      <c r="A3135" s="19" t="str">
        <f>B2178&amp;C3135&amp;D3135</f>
        <v>DISTRIBUCION VOLUMEN X CRITERIO (kg ó litros)Postres Ing.T.ESPAÑA</v>
      </c>
      <c r="B3135" s="19">
        <v>0</v>
      </c>
      <c r="C3135" s="19" t="s">
        <v>150</v>
      </c>
      <c r="D3135" s="19" t="s">
        <v>36</v>
      </c>
      <c r="E3135" s="20">
        <v>100</v>
      </c>
      <c r="F3135" s="20">
        <v>100</v>
      </c>
      <c r="G3135" s="20">
        <v>100</v>
      </c>
      <c r="H3135" s="20">
        <v>100</v>
      </c>
      <c r="I3135" s="20">
        <v>100</v>
      </c>
      <c r="J3135" s="20">
        <v>100</v>
      </c>
      <c r="K3135" s="20">
        <v>100</v>
      </c>
      <c r="L3135" s="20">
        <v>100</v>
      </c>
      <c r="M3135" s="51">
        <v>100</v>
      </c>
    </row>
    <row r="3136" spans="1:13" x14ac:dyDescent="0.35">
      <c r="A3136" s="19" t="str">
        <f>B2178&amp;C3135&amp;D3136</f>
        <v>DISTRIBUCION VOLUMEN X CRITERIO (kg ó litros)Postres Ing.BCN AM</v>
      </c>
      <c r="B3136" s="19">
        <v>0</v>
      </c>
      <c r="C3136" s="19">
        <v>0</v>
      </c>
      <c r="D3136" s="19" t="s">
        <v>1</v>
      </c>
      <c r="E3136" s="20">
        <v>12.7608652433803</v>
      </c>
      <c r="F3136" s="20">
        <v>10.978659979996699</v>
      </c>
      <c r="G3136" s="20">
        <v>8.6651626575405505</v>
      </c>
      <c r="H3136" s="20">
        <v>9.9231727619061196</v>
      </c>
      <c r="I3136" s="20">
        <v>9.6474890053055695</v>
      </c>
      <c r="J3136" s="20">
        <v>7.61134370468793</v>
      </c>
      <c r="K3136" s="20">
        <v>9.6634215886235104</v>
      </c>
      <c r="L3136" s="20">
        <v>11.020576952065101</v>
      </c>
      <c r="M3136" s="51">
        <v>9.6629077199105495</v>
      </c>
    </row>
    <row r="3137" spans="1:13" x14ac:dyDescent="0.35">
      <c r="A3137" s="19" t="str">
        <f>B2178&amp;C3135&amp;D3137</f>
        <v>DISTRIBUCION VOLUMEN X CRITERIO (kg ó litros)Postres Ing.REST.CAT ARAGON</v>
      </c>
      <c r="B3137" s="19">
        <v>0</v>
      </c>
      <c r="C3137" s="19">
        <v>0</v>
      </c>
      <c r="D3137" s="19" t="s">
        <v>2</v>
      </c>
      <c r="E3137" s="20">
        <v>13.259220066725501</v>
      </c>
      <c r="F3137" s="20">
        <v>11.9259609698448</v>
      </c>
      <c r="G3137" s="20">
        <v>10.408508171964</v>
      </c>
      <c r="H3137" s="20">
        <v>11.318782384524299</v>
      </c>
      <c r="I3137" s="20">
        <v>15.3322863919648</v>
      </c>
      <c r="J3137" s="20">
        <v>10.703037425404</v>
      </c>
      <c r="K3137" s="20">
        <v>14.200375382501701</v>
      </c>
      <c r="L3137" s="20">
        <v>15.975896375185</v>
      </c>
      <c r="M3137" s="51">
        <v>15.310525971023999</v>
      </c>
    </row>
    <row r="3138" spans="1:13" x14ac:dyDescent="0.35">
      <c r="A3138" s="19" t="str">
        <f>B2178&amp;C3135&amp;D3138</f>
        <v>DISTRIBUCION VOLUMEN X CRITERIO (kg ó litros)Postres Ing.LEVANTE</v>
      </c>
      <c r="B3138" s="19">
        <v>0</v>
      </c>
      <c r="C3138" s="19">
        <v>0</v>
      </c>
      <c r="D3138" s="19" t="s">
        <v>3</v>
      </c>
      <c r="E3138" s="20">
        <v>15.388634163472799</v>
      </c>
      <c r="F3138" s="20">
        <v>14.097867841325</v>
      </c>
      <c r="G3138" s="20">
        <v>16.678269460635502</v>
      </c>
      <c r="H3138" s="20">
        <v>14.6685352185914</v>
      </c>
      <c r="I3138" s="20">
        <v>15.804623628711401</v>
      </c>
      <c r="J3138" s="20">
        <v>17.9681142572562</v>
      </c>
      <c r="K3138" s="20">
        <v>17.381999896772999</v>
      </c>
      <c r="L3138" s="20">
        <v>17.464555130965401</v>
      </c>
      <c r="M3138" s="51">
        <v>15.235948245083</v>
      </c>
    </row>
    <row r="3139" spans="1:13" x14ac:dyDescent="0.35">
      <c r="A3139" s="19" t="str">
        <f>B2178&amp;C3135&amp;D3139</f>
        <v>DISTRIBUCION VOLUMEN X CRITERIO (kg ó litros)Postres Ing.ANDALUCIA</v>
      </c>
      <c r="B3139" s="19">
        <v>0</v>
      </c>
      <c r="C3139" s="19">
        <v>0</v>
      </c>
      <c r="D3139" s="19" t="s">
        <v>4</v>
      </c>
      <c r="E3139" s="20">
        <v>12.106238958006699</v>
      </c>
      <c r="F3139" s="20">
        <v>15.680528720562499</v>
      </c>
      <c r="G3139" s="20">
        <v>13.493728570142901</v>
      </c>
      <c r="H3139" s="20">
        <v>12.6425444390651</v>
      </c>
      <c r="I3139" s="20">
        <v>10.4752752533165</v>
      </c>
      <c r="J3139" s="20">
        <v>13.576249629504501</v>
      </c>
      <c r="K3139" s="20">
        <v>17.086749782647601</v>
      </c>
      <c r="L3139" s="20">
        <v>13.384320097238</v>
      </c>
      <c r="M3139" s="51">
        <v>12.7020112201223</v>
      </c>
    </row>
    <row r="3140" spans="1:13" x14ac:dyDescent="0.35">
      <c r="A3140" s="19" t="str">
        <f>B2178&amp;C3135&amp;D3140</f>
        <v>DISTRIBUCION VOLUMEN X CRITERIO (kg ó litros)Postres Ing.MDD AM</v>
      </c>
      <c r="B3140" s="19">
        <v>0</v>
      </c>
      <c r="C3140" s="19">
        <v>0</v>
      </c>
      <c r="D3140" s="19" t="s">
        <v>5</v>
      </c>
      <c r="E3140" s="20">
        <v>18.132162751487702</v>
      </c>
      <c r="F3140" s="20">
        <v>22.242847561160399</v>
      </c>
      <c r="G3140" s="20">
        <v>19.033423449223498</v>
      </c>
      <c r="H3140" s="20">
        <v>20.505165813335001</v>
      </c>
      <c r="I3140" s="20">
        <v>15.035566971426199</v>
      </c>
      <c r="J3140" s="20">
        <v>19.010793921805998</v>
      </c>
      <c r="K3140" s="20">
        <v>14.629617426528901</v>
      </c>
      <c r="L3140" s="20">
        <v>15.8169788965139</v>
      </c>
      <c r="M3140" s="51">
        <v>16.4191721614663</v>
      </c>
    </row>
    <row r="3141" spans="1:13" x14ac:dyDescent="0.35">
      <c r="A3141" s="19" t="str">
        <f>B2178&amp;C3135&amp;D3141</f>
        <v>DISTRIBUCION VOLUMEN X CRITERIO (kg ó litros)Postres Ing.RTO CENTRO</v>
      </c>
      <c r="B3141" s="19">
        <v>0</v>
      </c>
      <c r="C3141" s="19">
        <v>0</v>
      </c>
      <c r="D3141" s="19" t="s">
        <v>6</v>
      </c>
      <c r="E3141" s="20">
        <v>6.8311783419407801</v>
      </c>
      <c r="F3141" s="20">
        <v>6.1191970215687803</v>
      </c>
      <c r="G3141" s="20">
        <v>11.4965001166691</v>
      </c>
      <c r="H3141" s="20">
        <v>8.1564630723796707</v>
      </c>
      <c r="I3141" s="20">
        <v>9.3498963358971494</v>
      </c>
      <c r="J3141" s="20">
        <v>8.4095947466885601</v>
      </c>
      <c r="K3141" s="20">
        <v>8.1208830347447005</v>
      </c>
      <c r="L3141" s="20">
        <v>8.6681858315179507</v>
      </c>
      <c r="M3141" s="51">
        <v>9.9481820592855694</v>
      </c>
    </row>
    <row r="3142" spans="1:13" x14ac:dyDescent="0.35">
      <c r="A3142" s="19" t="str">
        <f>B2178&amp;C3135&amp;D3142</f>
        <v>DISTRIBUCION VOLUMEN X CRITERIO (kg ó litros)Postres Ing.NORTE-CENTRO</v>
      </c>
      <c r="B3142" s="19">
        <v>0</v>
      </c>
      <c r="C3142" s="19">
        <v>0</v>
      </c>
      <c r="D3142" s="19" t="s">
        <v>7</v>
      </c>
      <c r="E3142" s="20">
        <v>12.2792762593156</v>
      </c>
      <c r="F3142" s="20">
        <v>10.5469340636743</v>
      </c>
      <c r="G3142" s="20">
        <v>9.92992403936206</v>
      </c>
      <c r="H3142" s="20">
        <v>11.089294527492701</v>
      </c>
      <c r="I3142" s="20">
        <v>13.038006497959699</v>
      </c>
      <c r="J3142" s="20">
        <v>13.002822492958201</v>
      </c>
      <c r="K3142" s="20">
        <v>7.0577244104397696</v>
      </c>
      <c r="L3142" s="20">
        <v>6.9367193046476103</v>
      </c>
      <c r="M3142" s="51">
        <v>9.7019425956419205</v>
      </c>
    </row>
    <row r="3143" spans="1:13" x14ac:dyDescent="0.35">
      <c r="A3143" s="19" t="str">
        <f>B2178&amp;C3135&amp;D3143</f>
        <v>DISTRIBUCION VOLUMEN X CRITERIO (kg ó litros)Postres Ing.NOROESTE</v>
      </c>
      <c r="B3143" s="19">
        <v>0</v>
      </c>
      <c r="C3143" s="19">
        <v>0</v>
      </c>
      <c r="D3143" s="19" t="s">
        <v>8</v>
      </c>
      <c r="E3143" s="20">
        <v>9.24242729146461</v>
      </c>
      <c r="F3143" s="20">
        <v>8.4080015770308698</v>
      </c>
      <c r="G3143" s="20">
        <v>10.294489641533101</v>
      </c>
      <c r="H3143" s="20">
        <v>11.6960469337078</v>
      </c>
      <c r="I3143" s="20">
        <v>11.3168556842857</v>
      </c>
      <c r="J3143" s="20">
        <v>9.7180439926484503</v>
      </c>
      <c r="K3143" s="20">
        <v>11.8592229729786</v>
      </c>
      <c r="L3143" s="20">
        <v>10.7327656397987</v>
      </c>
      <c r="M3143" s="51">
        <v>11.0193189700252</v>
      </c>
    </row>
    <row r="3144" spans="1:13" x14ac:dyDescent="0.35">
      <c r="A3144" s="19" t="str">
        <f>B2178&amp;C3135&amp;D3144</f>
        <v>DISTRIBUCION VOLUMEN X CRITERIO (kg ó litros)Postres Ing.&lt;2MIL</v>
      </c>
      <c r="B3144" s="19">
        <v>0</v>
      </c>
      <c r="C3144" s="19">
        <v>0</v>
      </c>
      <c r="D3144" s="19" t="s">
        <v>9</v>
      </c>
      <c r="E3144" s="20">
        <v>4.0950944852274196</v>
      </c>
      <c r="F3144" s="20">
        <v>3.9361295072811502</v>
      </c>
      <c r="G3144" s="20">
        <v>3.9991828533490201</v>
      </c>
      <c r="H3144" s="20">
        <v>4.3841245557454798</v>
      </c>
      <c r="I3144" s="20">
        <v>4.1236340751688196</v>
      </c>
      <c r="J3144" s="20">
        <v>5.34380580372616</v>
      </c>
      <c r="K3144" s="20">
        <v>5.0887830158236298</v>
      </c>
      <c r="L3144" s="20">
        <v>5.2255117545995704</v>
      </c>
      <c r="M3144" s="51">
        <v>7.1741333808795797</v>
      </c>
    </row>
    <row r="3145" spans="1:13" x14ac:dyDescent="0.35">
      <c r="A3145" s="19" t="str">
        <f>B2178&amp;C3135&amp;D3145</f>
        <v>DISTRIBUCION VOLUMEN X CRITERIO (kg ó litros)Postres Ing.2-5MIL</v>
      </c>
      <c r="B3145" s="19">
        <v>0</v>
      </c>
      <c r="C3145" s="19">
        <v>0</v>
      </c>
      <c r="D3145" s="19" t="s">
        <v>10</v>
      </c>
      <c r="E3145" s="20">
        <v>2.9350184313247198</v>
      </c>
      <c r="F3145" s="20">
        <v>5.19827131189514</v>
      </c>
      <c r="G3145" s="20">
        <v>4.79705265560996</v>
      </c>
      <c r="H3145" s="20">
        <v>6.2501075476105701</v>
      </c>
      <c r="I3145" s="20">
        <v>5.1510558318461701</v>
      </c>
      <c r="J3145" s="20">
        <v>4.2254460886708598</v>
      </c>
      <c r="K3145" s="20">
        <v>3.67222008719266</v>
      </c>
      <c r="L3145" s="20">
        <v>3.11669161738681</v>
      </c>
      <c r="M3145" s="51">
        <v>3.8159641522905998</v>
      </c>
    </row>
    <row r="3146" spans="1:13" x14ac:dyDescent="0.35">
      <c r="A3146" s="19" t="str">
        <f>B2178&amp;C3135&amp;D3146</f>
        <v>DISTRIBUCION VOLUMEN X CRITERIO (kg ó litros)Postres Ing.5-10MIL</v>
      </c>
      <c r="B3146" s="19">
        <v>0</v>
      </c>
      <c r="C3146" s="19">
        <v>0</v>
      </c>
      <c r="D3146" s="19" t="s">
        <v>11</v>
      </c>
      <c r="E3146" s="20">
        <v>7.1716645972744297</v>
      </c>
      <c r="F3146" s="20">
        <v>7.7388325847020898</v>
      </c>
      <c r="G3146" s="20">
        <v>5.4997188517348299</v>
      </c>
      <c r="H3146" s="20">
        <v>6.5915326093144699</v>
      </c>
      <c r="I3146" s="20">
        <v>6.7760699045875699</v>
      </c>
      <c r="J3146" s="20">
        <v>7.0486483003462999</v>
      </c>
      <c r="K3146" s="20">
        <v>9.8278696185598502</v>
      </c>
      <c r="L3146" s="20">
        <v>10.4263212836435</v>
      </c>
      <c r="M3146" s="51">
        <v>7.9182970315453698</v>
      </c>
    </row>
    <row r="3147" spans="1:13" x14ac:dyDescent="0.35">
      <c r="A3147" s="19" t="str">
        <f>B2178&amp;C3135&amp;D3147</f>
        <v>DISTRIBUCION VOLUMEN X CRITERIO (kg ó litros)Postres Ing.10-30MIL</v>
      </c>
      <c r="B3147" s="19">
        <v>0</v>
      </c>
      <c r="C3147" s="19">
        <v>0</v>
      </c>
      <c r="D3147" s="19" t="s">
        <v>12</v>
      </c>
      <c r="E3147" s="20">
        <v>19.793397613590599</v>
      </c>
      <c r="F3147" s="20">
        <v>16.353871712333302</v>
      </c>
      <c r="G3147" s="20">
        <v>17.4934764990826</v>
      </c>
      <c r="H3147" s="20">
        <v>18.129501255360601</v>
      </c>
      <c r="I3147" s="20">
        <v>20.9433496776726</v>
      </c>
      <c r="J3147" s="20">
        <v>20.417410764785799</v>
      </c>
      <c r="K3147" s="20">
        <v>22.386834827944401</v>
      </c>
      <c r="L3147" s="20">
        <v>19.306525921922599</v>
      </c>
      <c r="M3147" s="51">
        <v>20.9303466544164</v>
      </c>
    </row>
    <row r="3148" spans="1:13" x14ac:dyDescent="0.35">
      <c r="A3148" s="19" t="str">
        <f>B2178&amp;C3135&amp;D3148</f>
        <v>DISTRIBUCION VOLUMEN X CRITERIO (kg ó litros)Postres Ing.30-100MIL</v>
      </c>
      <c r="B3148" s="19">
        <v>0</v>
      </c>
      <c r="C3148" s="19">
        <v>0</v>
      </c>
      <c r="D3148" s="19" t="s">
        <v>13</v>
      </c>
      <c r="E3148" s="20">
        <v>21.076130974116602</v>
      </c>
      <c r="F3148" s="20">
        <v>18.677921025475701</v>
      </c>
      <c r="G3148" s="20">
        <v>21.544879610593998</v>
      </c>
      <c r="H3148" s="20">
        <v>20.1413860972342</v>
      </c>
      <c r="I3148" s="20">
        <v>22.008273279693199</v>
      </c>
      <c r="J3148" s="20">
        <v>16.8108920760003</v>
      </c>
      <c r="K3148" s="20">
        <v>19.9122352777119</v>
      </c>
      <c r="L3148" s="20">
        <v>18.140386537067499</v>
      </c>
      <c r="M3148" s="51">
        <v>23.974791888240102</v>
      </c>
    </row>
    <row r="3149" spans="1:13" x14ac:dyDescent="0.35">
      <c r="A3149" s="19" t="str">
        <f>B2178&amp;C3135&amp;D3149</f>
        <v>DISTRIBUCION VOLUMEN X CRITERIO (kg ó litros)Postres Ing.100-200MIL</v>
      </c>
      <c r="B3149" s="19">
        <v>0</v>
      </c>
      <c r="C3149" s="19">
        <v>0</v>
      </c>
      <c r="D3149" s="19" t="s">
        <v>14</v>
      </c>
      <c r="E3149" s="20">
        <v>11.8131187326107</v>
      </c>
      <c r="F3149" s="20">
        <v>8.2817723888815493</v>
      </c>
      <c r="G3149" s="20">
        <v>9.0685250048350508</v>
      </c>
      <c r="H3149" s="20">
        <v>8.6730194276096793</v>
      </c>
      <c r="I3149" s="20">
        <v>8.1268088873627402</v>
      </c>
      <c r="J3149" s="20">
        <v>9.9267064656181994</v>
      </c>
      <c r="K3149" s="20">
        <v>7.9068543761938104</v>
      </c>
      <c r="L3149" s="20">
        <v>11.4788347991881</v>
      </c>
      <c r="M3149" s="51">
        <v>9.0828103285353397</v>
      </c>
    </row>
    <row r="3150" spans="1:13" x14ac:dyDescent="0.35">
      <c r="A3150" s="19" t="str">
        <f>B2178&amp;C3135&amp;D3150</f>
        <v>DISTRIBUCION VOLUMEN X CRITERIO (kg ó litros)Postres Ing.200-500MIL</v>
      </c>
      <c r="B3150" s="19">
        <v>0</v>
      </c>
      <c r="C3150" s="19">
        <v>0</v>
      </c>
      <c r="D3150" s="19" t="s">
        <v>15</v>
      </c>
      <c r="E3150" s="20">
        <v>13.709679994459499</v>
      </c>
      <c r="F3150" s="20">
        <v>12.5742583292479</v>
      </c>
      <c r="G3150" s="20">
        <v>13.970503294335799</v>
      </c>
      <c r="H3150" s="20">
        <v>13.153836306563999</v>
      </c>
      <c r="I3150" s="20">
        <v>14.745582473767801</v>
      </c>
      <c r="J3150" s="20">
        <v>14.1041530820305</v>
      </c>
      <c r="K3150" s="20">
        <v>11.441146956527399</v>
      </c>
      <c r="L3150" s="20">
        <v>13.7328294381483</v>
      </c>
      <c r="M3150" s="51">
        <v>11.724574505942901</v>
      </c>
    </row>
    <row r="3151" spans="1:13" x14ac:dyDescent="0.35">
      <c r="A3151" s="19" t="str">
        <f>B2178&amp;C3135&amp;D3151</f>
        <v>DISTRIBUCION VOLUMEN X CRITERIO (kg ó litros)Postres Ing.&gt;500MIL</v>
      </c>
      <c r="B3151" s="19">
        <v>0</v>
      </c>
      <c r="C3151" s="19">
        <v>0</v>
      </c>
      <c r="D3151" s="19" t="s">
        <v>16</v>
      </c>
      <c r="E3151" s="20">
        <v>19.405902974799101</v>
      </c>
      <c r="F3151" s="20">
        <v>27.238943360375501</v>
      </c>
      <c r="G3151" s="20">
        <v>23.626668178109501</v>
      </c>
      <c r="H3151" s="20">
        <v>22.676493508751999</v>
      </c>
      <c r="I3151" s="20">
        <v>18.125230972159201</v>
      </c>
      <c r="J3151" s="20">
        <v>22.1229407011364</v>
      </c>
      <c r="K3151" s="20">
        <v>19.764048534388401</v>
      </c>
      <c r="L3151" s="20">
        <v>18.572902815324898</v>
      </c>
      <c r="M3151" s="51">
        <v>15.3790865759608</v>
      </c>
    </row>
    <row r="3152" spans="1:13" x14ac:dyDescent="0.35">
      <c r="A3152" s="19" t="str">
        <f>B2178&amp;C3135&amp;D3152</f>
        <v>DISTRIBUCION VOLUMEN X CRITERIO (kg ó litros)Postres Ing.DE 15 A 19 AÑOS</v>
      </c>
      <c r="B3152" s="19">
        <v>0</v>
      </c>
      <c r="C3152" s="19">
        <v>0</v>
      </c>
      <c r="D3152" s="19" t="s">
        <v>39</v>
      </c>
      <c r="E3152" s="20">
        <v>0.44342419158268098</v>
      </c>
      <c r="F3152" s="20">
        <v>0.45289833212779002</v>
      </c>
      <c r="G3152" s="20">
        <v>3.5757033003879699</v>
      </c>
      <c r="H3152" s="20">
        <v>0.190440153706886</v>
      </c>
      <c r="I3152" s="20">
        <v>2.9496559877608899</v>
      </c>
      <c r="J3152" s="20">
        <v>0.72017221797840603</v>
      </c>
      <c r="K3152" s="20" t="s">
        <v>282</v>
      </c>
      <c r="L3152" s="20">
        <v>0.67331656871141099</v>
      </c>
      <c r="M3152" s="51">
        <v>0.991410814633778</v>
      </c>
    </row>
    <row r="3153" spans="1:13" x14ac:dyDescent="0.35">
      <c r="A3153" s="19" t="str">
        <f>B2178&amp;C3135&amp;D3153</f>
        <v>DISTRIBUCION VOLUMEN X CRITERIO (kg ó litros)Postres Ing.DE 20 A 24 AÑOS</v>
      </c>
      <c r="B3153" s="19">
        <v>0</v>
      </c>
      <c r="C3153" s="19">
        <v>0</v>
      </c>
      <c r="D3153" s="19" t="s">
        <v>40</v>
      </c>
      <c r="E3153" s="20">
        <v>0.941016827503252</v>
      </c>
      <c r="F3153" s="20">
        <v>1.4481853582014601</v>
      </c>
      <c r="G3153" s="20">
        <v>1.25437912482451</v>
      </c>
      <c r="H3153" s="20">
        <v>0.93291617683429695</v>
      </c>
      <c r="I3153" s="20">
        <v>1.0637411840470601</v>
      </c>
      <c r="J3153" s="20">
        <v>0.69009471251659205</v>
      </c>
      <c r="K3153" s="20">
        <v>1.61285547631509</v>
      </c>
      <c r="L3153" s="20">
        <v>1.39830915406652</v>
      </c>
      <c r="M3153" s="51">
        <v>1.69357381008721</v>
      </c>
    </row>
    <row r="3154" spans="1:13" x14ac:dyDescent="0.35">
      <c r="A3154" s="19" t="str">
        <f>B2178&amp;C3135&amp;D3154</f>
        <v>DISTRIBUCION VOLUMEN X CRITERIO (kg ó litros)Postres Ing.DE 25 A 34 AÑOS</v>
      </c>
      <c r="B3154" s="19">
        <v>0</v>
      </c>
      <c r="C3154" s="19">
        <v>0</v>
      </c>
      <c r="D3154" s="19" t="s">
        <v>41</v>
      </c>
      <c r="E3154" s="20">
        <v>7.1856241733341104</v>
      </c>
      <c r="F3154" s="20">
        <v>6.2862475927146404</v>
      </c>
      <c r="G3154" s="20">
        <v>5.8694160401801296</v>
      </c>
      <c r="H3154" s="20">
        <v>7.4320372891348399</v>
      </c>
      <c r="I3154" s="20">
        <v>4.6020533248895097</v>
      </c>
      <c r="J3154" s="20">
        <v>5.4563660076555403</v>
      </c>
      <c r="K3154" s="20">
        <v>5.53737453270492</v>
      </c>
      <c r="L3154" s="20">
        <v>4.1575763852525798</v>
      </c>
      <c r="M3154" s="51">
        <v>5.2864120832870496</v>
      </c>
    </row>
    <row r="3155" spans="1:13" x14ac:dyDescent="0.35">
      <c r="A3155" s="19" t="str">
        <f>B2178&amp;C3135&amp;D3155</f>
        <v>DISTRIBUCION VOLUMEN X CRITERIO (kg ó litros)Postres Ing.DE 35 A 49 AÑOS</v>
      </c>
      <c r="B3155" s="19">
        <v>0</v>
      </c>
      <c r="C3155" s="19">
        <v>0</v>
      </c>
      <c r="D3155" s="19" t="s">
        <v>42</v>
      </c>
      <c r="E3155" s="20">
        <v>24.157409756392099</v>
      </c>
      <c r="F3155" s="20">
        <v>22.7040577806114</v>
      </c>
      <c r="G3155" s="20">
        <v>21.4089571445917</v>
      </c>
      <c r="H3155" s="20">
        <v>21.552301350436601</v>
      </c>
      <c r="I3155" s="20">
        <v>18.525947875822599</v>
      </c>
      <c r="J3155" s="20">
        <v>21.0827053351207</v>
      </c>
      <c r="K3155" s="20">
        <v>20.292436086920699</v>
      </c>
      <c r="L3155" s="20">
        <v>16.818830929770101</v>
      </c>
      <c r="M3155" s="51">
        <v>17.782466669185201</v>
      </c>
    </row>
    <row r="3156" spans="1:13" x14ac:dyDescent="0.35">
      <c r="A3156" s="19" t="str">
        <f>B2178&amp;C3135&amp;D3156</f>
        <v>DISTRIBUCION VOLUMEN X CRITERIO (kg ó litros)Postres Ing.DE 50 A 59 AÑOS</v>
      </c>
      <c r="B3156" s="19">
        <v>0</v>
      </c>
      <c r="C3156" s="19">
        <v>0</v>
      </c>
      <c r="D3156" s="19" t="s">
        <v>43</v>
      </c>
      <c r="E3156" s="20">
        <v>25.139455498699</v>
      </c>
      <c r="F3156" s="20">
        <v>26.9488365112996</v>
      </c>
      <c r="G3156" s="20">
        <v>23.868701684450201</v>
      </c>
      <c r="H3156" s="20">
        <v>27.529315191351099</v>
      </c>
      <c r="I3156" s="20">
        <v>29.955679607904798</v>
      </c>
      <c r="J3156" s="20">
        <v>32.000692814520299</v>
      </c>
      <c r="K3156" s="20">
        <v>29.553136373326499</v>
      </c>
      <c r="L3156" s="20">
        <v>32.094198292358797</v>
      </c>
      <c r="M3156" s="51">
        <v>34.411922213827197</v>
      </c>
    </row>
    <row r="3157" spans="1:13" x14ac:dyDescent="0.35">
      <c r="A3157" s="19" t="str">
        <f>B2178&amp;C3135&amp;D3157</f>
        <v>DISTRIBUCION VOLUMEN X CRITERIO (kg ó litros)Postres Ing.DE 60 A 75 AÑOS</v>
      </c>
      <c r="B3157" s="19">
        <v>0</v>
      </c>
      <c r="C3157" s="19">
        <v>0</v>
      </c>
      <c r="D3157" s="19" t="s">
        <v>44</v>
      </c>
      <c r="E3157" s="20">
        <v>42.133077538161203</v>
      </c>
      <c r="F3157" s="20">
        <v>42.159775746199799</v>
      </c>
      <c r="G3157" s="20">
        <v>44.022849982586301</v>
      </c>
      <c r="H3157" s="20">
        <v>42.363002577046402</v>
      </c>
      <c r="I3157" s="20">
        <v>42.902921528417799</v>
      </c>
      <c r="J3157" s="20">
        <v>40.049971664565803</v>
      </c>
      <c r="K3157" s="20">
        <v>43.0041942497486</v>
      </c>
      <c r="L3157" s="20">
        <v>44.857771625883998</v>
      </c>
      <c r="M3157" s="51">
        <v>39.834211050232298</v>
      </c>
    </row>
    <row r="3158" spans="1:13" x14ac:dyDescent="0.35">
      <c r="A3158" s="19" t="str">
        <f>B2178&amp;C3135&amp;D3158</f>
        <v>DISTRIBUCION VOLUMEN X CRITERIO (kg ó litros)Postres Ing.NIVEL ALTO</v>
      </c>
      <c r="B3158" s="19">
        <v>0</v>
      </c>
      <c r="C3158" s="19">
        <v>0</v>
      </c>
      <c r="D3158" s="19" t="s">
        <v>256</v>
      </c>
      <c r="E3158" s="20">
        <v>22.840506034397201</v>
      </c>
      <c r="F3158" s="20">
        <v>22.103493582138899</v>
      </c>
      <c r="G3158" s="20">
        <v>22.730283656624401</v>
      </c>
      <c r="H3158" s="20">
        <v>23.098663922430699</v>
      </c>
      <c r="I3158" s="20">
        <v>25.089495730226201</v>
      </c>
      <c r="J3158" s="20">
        <v>27.916733932743401</v>
      </c>
      <c r="K3158" s="20">
        <v>27.796212918927601</v>
      </c>
      <c r="L3158" s="20">
        <v>23.2762138503541</v>
      </c>
      <c r="M3158" s="51">
        <v>26.830633169377201</v>
      </c>
    </row>
    <row r="3159" spans="1:13" x14ac:dyDescent="0.35">
      <c r="A3159" s="19" t="str">
        <f>B2178&amp;C3135&amp;D3159</f>
        <v>DISTRIBUCION VOLUMEN X CRITERIO (kg ó litros)Postres Ing.NIVEL MEDIO ALTO</v>
      </c>
      <c r="B3159" s="19">
        <v>0</v>
      </c>
      <c r="C3159" s="19">
        <v>0</v>
      </c>
      <c r="D3159" s="19" t="s">
        <v>257</v>
      </c>
      <c r="E3159" s="20">
        <v>20.3006974151922</v>
      </c>
      <c r="F3159" s="20">
        <v>15.5021396540258</v>
      </c>
      <c r="G3159" s="20">
        <v>14.984086208782999</v>
      </c>
      <c r="H3159" s="20">
        <v>16.461386366721602</v>
      </c>
      <c r="I3159" s="20">
        <v>17.5783791565465</v>
      </c>
      <c r="J3159" s="20">
        <v>14.717807888248799</v>
      </c>
      <c r="K3159" s="20">
        <v>14.7162297578133</v>
      </c>
      <c r="L3159" s="20">
        <v>12.7702342068142</v>
      </c>
      <c r="M3159" s="51">
        <v>14.916220462778901</v>
      </c>
    </row>
    <row r="3160" spans="1:13" x14ac:dyDescent="0.35">
      <c r="A3160" s="19" t="str">
        <f>B2178&amp;C3135&amp;D3160</f>
        <v>DISTRIBUCION VOLUMEN X CRITERIO (kg ó litros)Postres Ing.NIVEL MEDIO</v>
      </c>
      <c r="B3160" s="19">
        <v>0</v>
      </c>
      <c r="C3160" s="19">
        <v>0</v>
      </c>
      <c r="D3160" s="19" t="s">
        <v>258</v>
      </c>
      <c r="E3160" s="20">
        <v>22.759637289624301</v>
      </c>
      <c r="F3160" s="20">
        <v>23.6332041550239</v>
      </c>
      <c r="G3160" s="20">
        <v>26.6838338255072</v>
      </c>
      <c r="H3160" s="20">
        <v>25.157380081583199</v>
      </c>
      <c r="I3160" s="20">
        <v>27.778924565977501</v>
      </c>
      <c r="J3160" s="20">
        <v>23.865759746775499</v>
      </c>
      <c r="K3160" s="20">
        <v>22.1079646626923</v>
      </c>
      <c r="L3160" s="20">
        <v>21.712700558393902</v>
      </c>
      <c r="M3160" s="51">
        <v>23.795582557539799</v>
      </c>
    </row>
    <row r="3161" spans="1:13" x14ac:dyDescent="0.35">
      <c r="A3161" s="19" t="str">
        <f>B2178&amp;C3135&amp;D3161</f>
        <v>DISTRIBUCION VOLUMEN X CRITERIO (kg ó litros)Postres Ing.NIVEL MEDIO BAJO</v>
      </c>
      <c r="B3161" s="19">
        <v>0</v>
      </c>
      <c r="C3161" s="19">
        <v>0</v>
      </c>
      <c r="D3161" s="19" t="s">
        <v>259</v>
      </c>
      <c r="E3161" s="20">
        <v>15.271903769299399</v>
      </c>
      <c r="F3161" s="20">
        <v>21.4358585762057</v>
      </c>
      <c r="G3161" s="20">
        <v>12.7478375051202</v>
      </c>
      <c r="H3161" s="20">
        <v>9.8519495688762504</v>
      </c>
      <c r="I3161" s="20">
        <v>11.819851569302999</v>
      </c>
      <c r="J3161" s="20">
        <v>13.581700288729801</v>
      </c>
      <c r="K3161" s="20">
        <v>15.1927108649696</v>
      </c>
      <c r="L3161" s="20">
        <v>15.7142936204361</v>
      </c>
      <c r="M3161" s="51">
        <v>15.7724216854351</v>
      </c>
    </row>
    <row r="3162" spans="1:13" x14ac:dyDescent="0.35">
      <c r="A3162" s="19" t="str">
        <f>B2178&amp;C3135&amp;D3162</f>
        <v>DISTRIBUCION VOLUMEN X CRITERIO (kg ó litros)Postres Ing.HOMBRE</v>
      </c>
      <c r="B3162" s="19">
        <v>0</v>
      </c>
      <c r="C3162" s="19">
        <v>0</v>
      </c>
      <c r="D3162" s="19" t="s">
        <v>21</v>
      </c>
      <c r="E3162" s="20">
        <v>52.654872645073198</v>
      </c>
      <c r="F3162" s="20">
        <v>52.493398536133</v>
      </c>
      <c r="G3162" s="20">
        <v>53.046712606706002</v>
      </c>
      <c r="H3162" s="20">
        <v>50.766605663811397</v>
      </c>
      <c r="I3162" s="20">
        <v>51.339859760883002</v>
      </c>
      <c r="J3162" s="20">
        <v>49.0536723339142</v>
      </c>
      <c r="K3162" s="20">
        <v>50.496088450783397</v>
      </c>
      <c r="L3162" s="20">
        <v>48.1729252532134</v>
      </c>
      <c r="M3162" s="51">
        <v>47.442165051085702</v>
      </c>
    </row>
    <row r="3163" spans="1:13" x14ac:dyDescent="0.35">
      <c r="A3163" s="19" t="str">
        <f>B2178&amp;C3135&amp;D3163</f>
        <v>DISTRIBUCION VOLUMEN X CRITERIO (kg ó litros)Postres Ing.MUJER</v>
      </c>
      <c r="B3163" s="19">
        <v>0</v>
      </c>
      <c r="C3163" s="19">
        <v>0</v>
      </c>
      <c r="D3163" s="19" t="s">
        <v>22</v>
      </c>
      <c r="E3163" s="20">
        <v>47.345130772475599</v>
      </c>
      <c r="F3163" s="20">
        <v>47.506585735835301</v>
      </c>
      <c r="G3163" s="20">
        <v>46.953293568983497</v>
      </c>
      <c r="H3163" s="20">
        <v>49.233401285953398</v>
      </c>
      <c r="I3163" s="20">
        <v>48.660143128277802</v>
      </c>
      <c r="J3163" s="20">
        <v>50.946310912605902</v>
      </c>
      <c r="K3163" s="20">
        <v>49.503909726447702</v>
      </c>
      <c r="L3163" s="20">
        <v>51.827073188924501</v>
      </c>
      <c r="M3163" s="51">
        <v>52.557839179074598</v>
      </c>
    </row>
    <row r="3164" spans="1:13" x14ac:dyDescent="0.35">
      <c r="A3164" s="19" t="str">
        <f>B2178&amp;C3164&amp;D3164</f>
        <v>DISTRIBUCION VOLUMEN X CRITERIO (kg ó litros)Yogures Ing.T.ESPAÑA</v>
      </c>
      <c r="B3164" s="19">
        <v>0</v>
      </c>
      <c r="C3164" s="19" t="s">
        <v>185</v>
      </c>
      <c r="D3164" s="19" t="s">
        <v>36</v>
      </c>
      <c r="E3164" s="20">
        <v>100</v>
      </c>
      <c r="F3164" s="20">
        <v>100</v>
      </c>
      <c r="G3164" s="20">
        <v>100</v>
      </c>
      <c r="H3164" s="20">
        <v>100</v>
      </c>
      <c r="I3164" s="20">
        <v>100</v>
      </c>
      <c r="J3164" s="20">
        <v>100</v>
      </c>
      <c r="K3164" s="20">
        <v>100</v>
      </c>
      <c r="L3164" s="20">
        <v>100</v>
      </c>
      <c r="M3164" s="51">
        <v>100</v>
      </c>
    </row>
    <row r="3165" spans="1:13" x14ac:dyDescent="0.35">
      <c r="A3165" s="19" t="str">
        <f>B2178&amp;C3164&amp;D3165</f>
        <v>DISTRIBUCION VOLUMEN X CRITERIO (kg ó litros)Yogures Ing.BCN AM</v>
      </c>
      <c r="B3165" s="19">
        <v>0</v>
      </c>
      <c r="C3165" s="19">
        <v>0</v>
      </c>
      <c r="D3165" s="19" t="s">
        <v>1</v>
      </c>
      <c r="E3165" s="20">
        <v>14.959959692846599</v>
      </c>
      <c r="F3165" s="20">
        <v>22.838483230083099</v>
      </c>
      <c r="G3165" s="20">
        <v>20.976026849409401</v>
      </c>
      <c r="H3165" s="20">
        <v>18.962402236483499</v>
      </c>
      <c r="I3165" s="20">
        <v>10.811636357524799</v>
      </c>
      <c r="J3165" s="20">
        <v>17.042877401783599</v>
      </c>
      <c r="K3165" s="20">
        <v>13.647416114265599</v>
      </c>
      <c r="L3165" s="20">
        <v>14.0698496589323</v>
      </c>
      <c r="M3165" s="51">
        <v>18.273902469046</v>
      </c>
    </row>
    <row r="3166" spans="1:13" x14ac:dyDescent="0.35">
      <c r="A3166" s="19" t="str">
        <f>B2178&amp;C3164&amp;D3166</f>
        <v>DISTRIBUCION VOLUMEN X CRITERIO (kg ó litros)Yogures Ing.REST.CAT ARAGON</v>
      </c>
      <c r="B3166" s="19">
        <v>0</v>
      </c>
      <c r="C3166" s="19">
        <v>0</v>
      </c>
      <c r="D3166" s="19" t="s">
        <v>2</v>
      </c>
      <c r="E3166" s="20">
        <v>3.2953397541212701</v>
      </c>
      <c r="F3166" s="20">
        <v>11.2150593503249</v>
      </c>
      <c r="G3166" s="20">
        <v>9.9855951275846095</v>
      </c>
      <c r="H3166" s="20">
        <v>7.2874927761922903</v>
      </c>
      <c r="I3166" s="20">
        <v>8.3337948777098507</v>
      </c>
      <c r="J3166" s="20">
        <v>10.0077999730372</v>
      </c>
      <c r="K3166" s="20">
        <v>16.539255469997599</v>
      </c>
      <c r="L3166" s="20">
        <v>4.4150228828072802</v>
      </c>
      <c r="M3166" s="51">
        <v>13.3329265441999</v>
      </c>
    </row>
    <row r="3167" spans="1:13" x14ac:dyDescent="0.35">
      <c r="A3167" s="19" t="str">
        <f>B2178&amp;C3164&amp;D3167</f>
        <v>DISTRIBUCION VOLUMEN X CRITERIO (kg ó litros)Yogures Ing.LEVANTE</v>
      </c>
      <c r="B3167" s="19">
        <v>0</v>
      </c>
      <c r="C3167" s="19">
        <v>0</v>
      </c>
      <c r="D3167" s="19" t="s">
        <v>3</v>
      </c>
      <c r="E3167" s="20">
        <v>8.1697760860979294</v>
      </c>
      <c r="F3167" s="20">
        <v>4.4177036603295896</v>
      </c>
      <c r="G3167" s="20">
        <v>12.2972298280869</v>
      </c>
      <c r="H3167" s="20">
        <v>8.5944281477605493</v>
      </c>
      <c r="I3167" s="20">
        <v>20.525497984421801</v>
      </c>
      <c r="J3167" s="20">
        <v>13.2783541069553</v>
      </c>
      <c r="K3167" s="20">
        <v>14.706007969089701</v>
      </c>
      <c r="L3167" s="20">
        <v>16.195815374881199</v>
      </c>
      <c r="M3167" s="51">
        <v>18.604080220983501</v>
      </c>
    </row>
    <row r="3168" spans="1:13" x14ac:dyDescent="0.35">
      <c r="A3168" s="19" t="str">
        <f>B2178&amp;C3164&amp;D3168</f>
        <v>DISTRIBUCION VOLUMEN X CRITERIO (kg ó litros)Yogures Ing.ANDALUCIA</v>
      </c>
      <c r="B3168" s="19">
        <v>0</v>
      </c>
      <c r="C3168" s="19">
        <v>0</v>
      </c>
      <c r="D3168" s="19" t="s">
        <v>4</v>
      </c>
      <c r="E3168" s="20">
        <v>15.5213179796415</v>
      </c>
      <c r="F3168" s="20">
        <v>16.3411388972408</v>
      </c>
      <c r="G3168" s="20">
        <v>15.4063273326105</v>
      </c>
      <c r="H3168" s="20">
        <v>8.4736656979836198</v>
      </c>
      <c r="I3168" s="20">
        <v>11.7653205398975</v>
      </c>
      <c r="J3168" s="20">
        <v>11.7831015779889</v>
      </c>
      <c r="K3168" s="20">
        <v>7.4115465591875198</v>
      </c>
      <c r="L3168" s="20">
        <v>5.7905731516542804</v>
      </c>
      <c r="M3168" s="51">
        <v>7.8792596373455099</v>
      </c>
    </row>
    <row r="3169" spans="1:13" x14ac:dyDescent="0.35">
      <c r="A3169" s="19" t="str">
        <f>B2178&amp;C3164&amp;D3169</f>
        <v>DISTRIBUCION VOLUMEN X CRITERIO (kg ó litros)Yogures Ing.MDD AM</v>
      </c>
      <c r="B3169" s="19">
        <v>0</v>
      </c>
      <c r="C3169" s="19">
        <v>0</v>
      </c>
      <c r="D3169" s="19" t="s">
        <v>5</v>
      </c>
      <c r="E3169" s="20">
        <v>11.7122976885617</v>
      </c>
      <c r="F3169" s="20">
        <v>12.9095106037603</v>
      </c>
      <c r="G3169" s="20">
        <v>9.6683076365120204</v>
      </c>
      <c r="H3169" s="20">
        <v>13.979459527202501</v>
      </c>
      <c r="I3169" s="20">
        <v>19.0593570698645</v>
      </c>
      <c r="J3169" s="20">
        <v>18.9585486836271</v>
      </c>
      <c r="K3169" s="20">
        <v>14.2069620518515</v>
      </c>
      <c r="L3169" s="20">
        <v>8.5082735991907601</v>
      </c>
      <c r="M3169" s="51">
        <v>11.9258646173722</v>
      </c>
    </row>
    <row r="3170" spans="1:13" x14ac:dyDescent="0.35">
      <c r="A3170" s="19" t="str">
        <f>B2178&amp;C3164&amp;D3170</f>
        <v>DISTRIBUCION VOLUMEN X CRITERIO (kg ó litros)Yogures Ing.RTO CENTRO</v>
      </c>
      <c r="B3170" s="19">
        <v>0</v>
      </c>
      <c r="C3170" s="19">
        <v>0</v>
      </c>
      <c r="D3170" s="19" t="s">
        <v>6</v>
      </c>
      <c r="E3170" s="20">
        <v>5.9652144165220999</v>
      </c>
      <c r="F3170" s="20">
        <v>2.0235350128488201</v>
      </c>
      <c r="G3170" s="20">
        <v>15.9268556000624</v>
      </c>
      <c r="H3170" s="20">
        <v>14.841615102972501</v>
      </c>
      <c r="I3170" s="20">
        <v>7.6519593891220703</v>
      </c>
      <c r="J3170" s="20">
        <v>9.1855197609129196</v>
      </c>
      <c r="K3170" s="20">
        <v>12.1829923561647</v>
      </c>
      <c r="L3170" s="20">
        <v>17.3085214418455</v>
      </c>
      <c r="M3170" s="51">
        <v>9.1367156294744394</v>
      </c>
    </row>
    <row r="3171" spans="1:13" x14ac:dyDescent="0.35">
      <c r="A3171" s="19" t="str">
        <f>B2178&amp;C3164&amp;D3171</f>
        <v>DISTRIBUCION VOLUMEN X CRITERIO (kg ó litros)Yogures Ing.NORTE-CENTRO</v>
      </c>
      <c r="B3171" s="19">
        <v>0</v>
      </c>
      <c r="C3171" s="19">
        <v>0</v>
      </c>
      <c r="D3171" s="19" t="s">
        <v>7</v>
      </c>
      <c r="E3171" s="20">
        <v>18.396309903538999</v>
      </c>
      <c r="F3171" s="20">
        <v>13.04245861825</v>
      </c>
      <c r="G3171" s="20">
        <v>4.5830457041183301</v>
      </c>
      <c r="H3171" s="20">
        <v>6.4574679210488304</v>
      </c>
      <c r="I3171" s="20">
        <v>10.614216383756499</v>
      </c>
      <c r="J3171" s="20">
        <v>12.875664262807</v>
      </c>
      <c r="K3171" s="20">
        <v>6.5092901983026303</v>
      </c>
      <c r="L3171" s="20">
        <v>9.4846419712588297</v>
      </c>
      <c r="M3171" s="51">
        <v>12.8708981197783</v>
      </c>
    </row>
    <row r="3172" spans="1:13" x14ac:dyDescent="0.35">
      <c r="A3172" s="19" t="str">
        <f>B2178&amp;C3164&amp;D3172</f>
        <v>DISTRIBUCION VOLUMEN X CRITERIO (kg ó litros)Yogures Ing.NOROESTE</v>
      </c>
      <c r="B3172" s="19">
        <v>0</v>
      </c>
      <c r="C3172" s="19">
        <v>0</v>
      </c>
      <c r="D3172" s="19" t="s">
        <v>8</v>
      </c>
      <c r="E3172" s="20">
        <v>21.9797692823958</v>
      </c>
      <c r="F3172" s="20">
        <v>17.212106368902798</v>
      </c>
      <c r="G3172" s="20">
        <v>11.1566133981426</v>
      </c>
      <c r="H3172" s="20">
        <v>21.403457149999198</v>
      </c>
      <c r="I3172" s="20">
        <v>11.238211093952</v>
      </c>
      <c r="J3172" s="20">
        <v>6.8681323716062099</v>
      </c>
      <c r="K3172" s="20">
        <v>14.7965264109482</v>
      </c>
      <c r="L3172" s="20">
        <v>24.227297672092099</v>
      </c>
      <c r="M3172" s="51">
        <v>7.97636400322786</v>
      </c>
    </row>
    <row r="3173" spans="1:13" x14ac:dyDescent="0.35">
      <c r="A3173" s="19" t="str">
        <f>B2178&amp;C3164&amp;D3173</f>
        <v>DISTRIBUCION VOLUMEN X CRITERIO (kg ó litros)Yogures Ing.&lt;2MIL</v>
      </c>
      <c r="B3173" s="19">
        <v>0</v>
      </c>
      <c r="C3173" s="19">
        <v>0</v>
      </c>
      <c r="D3173" s="19" t="s">
        <v>9</v>
      </c>
      <c r="E3173" s="20">
        <v>9.0349582487149007</v>
      </c>
      <c r="F3173" s="20">
        <v>0.56863192362110304</v>
      </c>
      <c r="G3173" s="20">
        <v>4.7227940747287098</v>
      </c>
      <c r="H3173" s="20">
        <v>5.68657770832798</v>
      </c>
      <c r="I3173" s="20">
        <v>2.5637761806184498</v>
      </c>
      <c r="J3173" s="20">
        <v>7.3082641308793699</v>
      </c>
      <c r="K3173" s="20">
        <v>9.1531043234018199</v>
      </c>
      <c r="L3173" s="20">
        <v>11.2768292961655</v>
      </c>
      <c r="M3173" s="51">
        <v>6.9458590034497103</v>
      </c>
    </row>
    <row r="3174" spans="1:13" x14ac:dyDescent="0.35">
      <c r="A3174" s="19" t="str">
        <f>B2178&amp;C3164&amp;D3174</f>
        <v>DISTRIBUCION VOLUMEN X CRITERIO (kg ó litros)Yogures Ing.2-5MIL</v>
      </c>
      <c r="B3174" s="19">
        <v>0</v>
      </c>
      <c r="C3174" s="19">
        <v>0</v>
      </c>
      <c r="D3174" s="19" t="s">
        <v>10</v>
      </c>
      <c r="E3174" s="20">
        <v>7.7246155792026396</v>
      </c>
      <c r="F3174" s="20">
        <v>15.6377836625939</v>
      </c>
      <c r="G3174" s="20">
        <v>9.2556890231537103</v>
      </c>
      <c r="H3174" s="20">
        <v>8.9396040545321291</v>
      </c>
      <c r="I3174" s="20">
        <v>5.3324880413992304</v>
      </c>
      <c r="J3174" s="20">
        <v>6.4336247470518204</v>
      </c>
      <c r="K3174" s="20">
        <v>7.4652798955413902</v>
      </c>
      <c r="L3174" s="20">
        <v>6.1900384208182198</v>
      </c>
      <c r="M3174" s="51">
        <v>2.3894527193192601</v>
      </c>
    </row>
    <row r="3175" spans="1:13" x14ac:dyDescent="0.35">
      <c r="A3175" s="19" t="str">
        <f>B2178&amp;C3164&amp;D3175</f>
        <v>DISTRIBUCION VOLUMEN X CRITERIO (kg ó litros)Yogures Ing.5-10MIL</v>
      </c>
      <c r="B3175" s="19">
        <v>0</v>
      </c>
      <c r="C3175" s="19">
        <v>0</v>
      </c>
      <c r="D3175" s="19" t="s">
        <v>11</v>
      </c>
      <c r="E3175" s="20">
        <v>21.621417409446099</v>
      </c>
      <c r="F3175" s="20">
        <v>10.145899768667199</v>
      </c>
      <c r="G3175" s="20">
        <v>4.7151528639736604</v>
      </c>
      <c r="H3175" s="20">
        <v>3.18082951070051</v>
      </c>
      <c r="I3175" s="20">
        <v>5.9926751218942202</v>
      </c>
      <c r="J3175" s="20">
        <v>3.5630226550628099</v>
      </c>
      <c r="K3175" s="20">
        <v>17.1871333777461</v>
      </c>
      <c r="L3175" s="20">
        <v>5.7271365380892902</v>
      </c>
      <c r="M3175" s="51">
        <v>7.3280689406308701</v>
      </c>
    </row>
    <row r="3176" spans="1:13" x14ac:dyDescent="0.35">
      <c r="A3176" s="19" t="str">
        <f>B2178&amp;C3164&amp;D3176</f>
        <v>DISTRIBUCION VOLUMEN X CRITERIO (kg ó litros)Yogures Ing.10-30MIL</v>
      </c>
      <c r="B3176" s="19">
        <v>0</v>
      </c>
      <c r="C3176" s="19">
        <v>0</v>
      </c>
      <c r="D3176" s="19" t="s">
        <v>12</v>
      </c>
      <c r="E3176" s="20">
        <v>10.618386466991399</v>
      </c>
      <c r="F3176" s="20">
        <v>4.6071217666411304</v>
      </c>
      <c r="G3176" s="20">
        <v>16.630958968012401</v>
      </c>
      <c r="H3176" s="20">
        <v>9.3337145332179592</v>
      </c>
      <c r="I3176" s="20">
        <v>15.6335308280358</v>
      </c>
      <c r="J3176" s="20">
        <v>9.1162767882822404</v>
      </c>
      <c r="K3176" s="20">
        <v>12.6874297251288</v>
      </c>
      <c r="L3176" s="20">
        <v>23.874553543584401</v>
      </c>
      <c r="M3176" s="51">
        <v>19.2483898238475</v>
      </c>
    </row>
    <row r="3177" spans="1:13" x14ac:dyDescent="0.35">
      <c r="A3177" s="19" t="str">
        <f>B2178&amp;C3164&amp;D3177</f>
        <v>DISTRIBUCION VOLUMEN X CRITERIO (kg ó litros)Yogures Ing.30-100MIL</v>
      </c>
      <c r="B3177" s="19">
        <v>0</v>
      </c>
      <c r="C3177" s="19">
        <v>0</v>
      </c>
      <c r="D3177" s="19" t="s">
        <v>13</v>
      </c>
      <c r="E3177" s="20">
        <v>23.067947459257201</v>
      </c>
      <c r="F3177" s="20">
        <v>17.6170917821056</v>
      </c>
      <c r="G3177" s="20">
        <v>23.612398364777299</v>
      </c>
      <c r="H3177" s="20">
        <v>25.791177064805201</v>
      </c>
      <c r="I3177" s="20">
        <v>15.905715563886099</v>
      </c>
      <c r="J3177" s="20">
        <v>18.820076540485498</v>
      </c>
      <c r="K3177" s="20">
        <v>17.075540546954102</v>
      </c>
      <c r="L3177" s="20">
        <v>17.560386825141901</v>
      </c>
      <c r="M3177" s="51">
        <v>21.209941333188901</v>
      </c>
    </row>
    <row r="3178" spans="1:13" x14ac:dyDescent="0.35">
      <c r="A3178" s="19" t="str">
        <f>B2178&amp;C3164&amp;D3178</f>
        <v>DISTRIBUCION VOLUMEN X CRITERIO (kg ó litros)Yogures Ing.100-200MIL</v>
      </c>
      <c r="B3178" s="19">
        <v>0</v>
      </c>
      <c r="C3178" s="19">
        <v>0</v>
      </c>
      <c r="D3178" s="19" t="s">
        <v>14</v>
      </c>
      <c r="E3178" s="20">
        <v>5.4566058489909404</v>
      </c>
      <c r="F3178" s="20">
        <v>13.7943155242159</v>
      </c>
      <c r="G3178" s="20">
        <v>10.4739744540869</v>
      </c>
      <c r="H3178" s="20">
        <v>7.1207936670083098</v>
      </c>
      <c r="I3178" s="20">
        <v>11.7655424745902</v>
      </c>
      <c r="J3178" s="20">
        <v>15.7007319017843</v>
      </c>
      <c r="K3178" s="20">
        <v>12.7300271755983</v>
      </c>
      <c r="L3178" s="20">
        <v>14.3730608591841</v>
      </c>
      <c r="M3178" s="51">
        <v>16.684106917066298</v>
      </c>
    </row>
    <row r="3179" spans="1:13" x14ac:dyDescent="0.35">
      <c r="A3179" s="19" t="str">
        <f>B2178&amp;C3164&amp;D3179</f>
        <v>DISTRIBUCION VOLUMEN X CRITERIO (kg ó litros)Yogures Ing.200-500MIL</v>
      </c>
      <c r="B3179" s="19">
        <v>0</v>
      </c>
      <c r="C3179" s="19">
        <v>0</v>
      </c>
      <c r="D3179" s="19" t="s">
        <v>15</v>
      </c>
      <c r="E3179" s="20">
        <v>9.9000621437959495</v>
      </c>
      <c r="F3179" s="20">
        <v>8.2090256747859893</v>
      </c>
      <c r="G3179" s="20">
        <v>10.7149741734699</v>
      </c>
      <c r="H3179" s="20">
        <v>18.785573266777099</v>
      </c>
      <c r="I3179" s="20">
        <v>19.693428871119501</v>
      </c>
      <c r="J3179" s="20">
        <v>12.486174399461801</v>
      </c>
      <c r="K3179" s="20">
        <v>7.8212814374498398</v>
      </c>
      <c r="L3179" s="20">
        <v>6.3864897620820198</v>
      </c>
      <c r="M3179" s="51">
        <v>16.3963031208343</v>
      </c>
    </row>
    <row r="3180" spans="1:13" x14ac:dyDescent="0.35">
      <c r="A3180" s="19" t="str">
        <f>B2178&amp;C3164&amp;D3180</f>
        <v>DISTRIBUCION VOLUMEN X CRITERIO (kg ó litros)Yogures Ing.&gt;500MIL</v>
      </c>
      <c r="B3180" s="19">
        <v>0</v>
      </c>
      <c r="C3180" s="19">
        <v>0</v>
      </c>
      <c r="D3180" s="19" t="s">
        <v>16</v>
      </c>
      <c r="E3180" s="20">
        <v>12.5759988345519</v>
      </c>
      <c r="F3180" s="20">
        <v>29.420121217070601</v>
      </c>
      <c r="G3180" s="20">
        <v>19.874064568363099</v>
      </c>
      <c r="H3180" s="20">
        <v>21.1617365394969</v>
      </c>
      <c r="I3180" s="20">
        <v>23.112842681473399</v>
      </c>
      <c r="J3180" s="20">
        <v>26.571824742172399</v>
      </c>
      <c r="K3180" s="20">
        <v>15.8801978546746</v>
      </c>
      <c r="L3180" s="20">
        <v>14.6114961603217</v>
      </c>
      <c r="M3180" s="51">
        <v>9.7978826083457502</v>
      </c>
    </row>
    <row r="3181" spans="1:13" x14ac:dyDescent="0.35">
      <c r="A3181" s="19" t="str">
        <f>B2178&amp;C3164&amp;D3181</f>
        <v>DISTRIBUCION VOLUMEN X CRITERIO (kg ó litros)Yogures Ing.DE 15 A 19 AÑOS</v>
      </c>
      <c r="B3181" s="19">
        <v>0</v>
      </c>
      <c r="C3181" s="19">
        <v>0</v>
      </c>
      <c r="D3181" s="19" t="s">
        <v>39</v>
      </c>
      <c r="E3181" s="20" t="s">
        <v>282</v>
      </c>
      <c r="F3181" s="20" t="s">
        <v>282</v>
      </c>
      <c r="G3181" s="20">
        <v>11.806357509127</v>
      </c>
      <c r="H3181" s="20" t="s">
        <v>282</v>
      </c>
      <c r="I3181" s="20" t="s">
        <v>282</v>
      </c>
      <c r="J3181" s="20" t="s">
        <v>282</v>
      </c>
      <c r="K3181" s="20" t="s">
        <v>282</v>
      </c>
      <c r="L3181" s="20">
        <v>1.63549238972504</v>
      </c>
      <c r="M3181" s="51">
        <v>6.4043008154881198</v>
      </c>
    </row>
    <row r="3182" spans="1:13" x14ac:dyDescent="0.35">
      <c r="A3182" s="19" t="str">
        <f>B2178&amp;C3164&amp;D3182</f>
        <v>DISTRIBUCION VOLUMEN X CRITERIO (kg ó litros)Yogures Ing.DE 20 A 24 AÑOS</v>
      </c>
      <c r="B3182" s="19">
        <v>0</v>
      </c>
      <c r="C3182" s="19">
        <v>0</v>
      </c>
      <c r="D3182" s="19" t="s">
        <v>40</v>
      </c>
      <c r="E3182" s="20">
        <v>0.29018951566370699</v>
      </c>
      <c r="F3182" s="20" t="s">
        <v>282</v>
      </c>
      <c r="G3182" s="20">
        <v>2.55746297013056</v>
      </c>
      <c r="H3182" s="20">
        <v>0.77624758251719495</v>
      </c>
      <c r="I3182" s="20">
        <v>1.17372720471506</v>
      </c>
      <c r="J3182" s="20" t="s">
        <v>282</v>
      </c>
      <c r="K3182" s="20">
        <v>2.8178909968517099</v>
      </c>
      <c r="L3182" s="20">
        <v>1.7325815102352</v>
      </c>
      <c r="M3182" s="51">
        <v>7.0314241517114704</v>
      </c>
    </row>
    <row r="3183" spans="1:13" x14ac:dyDescent="0.35">
      <c r="A3183" s="19" t="str">
        <f>B2178&amp;C3164&amp;D3183</f>
        <v>DISTRIBUCION VOLUMEN X CRITERIO (kg ó litros)Yogures Ing.DE 25 A 34 AÑOS</v>
      </c>
      <c r="B3183" s="19">
        <v>0</v>
      </c>
      <c r="C3183" s="19">
        <v>0</v>
      </c>
      <c r="D3183" s="19" t="s">
        <v>41</v>
      </c>
      <c r="E3183" s="20">
        <v>5.7273912765493797</v>
      </c>
      <c r="F3183" s="20">
        <v>5.7011188879125303</v>
      </c>
      <c r="G3183" s="20">
        <v>6.4173987765898799</v>
      </c>
      <c r="H3183" s="20">
        <v>9.1596076090780301</v>
      </c>
      <c r="I3183" s="20">
        <v>11.7853483389181</v>
      </c>
      <c r="J3183" s="20">
        <v>8.7819429444422905</v>
      </c>
      <c r="K3183" s="20">
        <v>10.587615293329099</v>
      </c>
      <c r="L3183" s="20">
        <v>3.1890043389703799</v>
      </c>
      <c r="M3183" s="51">
        <v>5.8778750504532704</v>
      </c>
    </row>
    <row r="3184" spans="1:13" x14ac:dyDescent="0.35">
      <c r="A3184" s="19" t="str">
        <f>B2178&amp;C3164&amp;D3184</f>
        <v>DISTRIBUCION VOLUMEN X CRITERIO (kg ó litros)Yogures Ing.DE 35 A 49 AÑOS</v>
      </c>
      <c r="B3184" s="19">
        <v>0</v>
      </c>
      <c r="C3184" s="19">
        <v>0</v>
      </c>
      <c r="D3184" s="19" t="s">
        <v>42</v>
      </c>
      <c r="E3184" s="20">
        <v>31.815311512719902</v>
      </c>
      <c r="F3184" s="20">
        <v>39.668766544757297</v>
      </c>
      <c r="G3184" s="20">
        <v>35.421268245776197</v>
      </c>
      <c r="H3184" s="20">
        <v>34.007827227756401</v>
      </c>
      <c r="I3184" s="20">
        <v>33.999171616021599</v>
      </c>
      <c r="J3184" s="20">
        <v>43.865516554926799</v>
      </c>
      <c r="K3184" s="20">
        <v>45.624627964101698</v>
      </c>
      <c r="L3184" s="20">
        <v>32.722925097778003</v>
      </c>
      <c r="M3184" s="51">
        <v>29.644042574122899</v>
      </c>
    </row>
    <row r="3185" spans="1:13" x14ac:dyDescent="0.35">
      <c r="A3185" s="19" t="str">
        <f>B2178&amp;C3164&amp;D3185</f>
        <v>DISTRIBUCION VOLUMEN X CRITERIO (kg ó litros)Yogures Ing.DE 50 A 59 AÑOS</v>
      </c>
      <c r="B3185" s="19">
        <v>0</v>
      </c>
      <c r="C3185" s="19">
        <v>0</v>
      </c>
      <c r="D3185" s="19" t="s">
        <v>43</v>
      </c>
      <c r="E3185" s="20">
        <v>28.6738096636299</v>
      </c>
      <c r="F3185" s="20">
        <v>30.052925979727199</v>
      </c>
      <c r="G3185" s="20">
        <v>25.9262362585918</v>
      </c>
      <c r="H3185" s="20">
        <v>31.751489887872001</v>
      </c>
      <c r="I3185" s="20">
        <v>23.289716455644101</v>
      </c>
      <c r="J3185" s="20">
        <v>17.027649082078899</v>
      </c>
      <c r="K3185" s="20">
        <v>19.169789777870701</v>
      </c>
      <c r="L3185" s="20">
        <v>29.887049446277601</v>
      </c>
      <c r="M3185" s="51">
        <v>24.734342957948499</v>
      </c>
    </row>
    <row r="3186" spans="1:13" x14ac:dyDescent="0.35">
      <c r="A3186" s="19" t="str">
        <f>B2178&amp;C3164&amp;D3186</f>
        <v>DISTRIBUCION VOLUMEN X CRITERIO (kg ó litros)Yogures Ing.DE 60 A 75 AÑOS</v>
      </c>
      <c r="B3186" s="19">
        <v>0</v>
      </c>
      <c r="C3186" s="19">
        <v>0</v>
      </c>
      <c r="D3186" s="19" t="s">
        <v>44</v>
      </c>
      <c r="E3186" s="20">
        <v>33.493286047748001</v>
      </c>
      <c r="F3186" s="20">
        <v>24.577189149131701</v>
      </c>
      <c r="G3186" s="20">
        <v>17.871278085443102</v>
      </c>
      <c r="H3186" s="20">
        <v>24.3048270068448</v>
      </c>
      <c r="I3186" s="20">
        <v>29.752031218469</v>
      </c>
      <c r="J3186" s="20">
        <v>30.324901612648802</v>
      </c>
      <c r="K3186" s="20">
        <v>21.800087397363701</v>
      </c>
      <c r="L3186" s="20">
        <v>30.832941220772199</v>
      </c>
      <c r="M3186" s="51">
        <v>26.3080099171742</v>
      </c>
    </row>
    <row r="3187" spans="1:13" x14ac:dyDescent="0.35">
      <c r="A3187" s="19" t="str">
        <f>B2178&amp;C3164&amp;D3187</f>
        <v>DISTRIBUCION VOLUMEN X CRITERIO (kg ó litros)Yogures Ing.NIVEL ALTO</v>
      </c>
      <c r="B3187" s="19">
        <v>0</v>
      </c>
      <c r="C3187" s="19">
        <v>0</v>
      </c>
      <c r="D3187" s="19" t="s">
        <v>256</v>
      </c>
      <c r="E3187" s="20">
        <v>20.178135058935201</v>
      </c>
      <c r="F3187" s="20">
        <v>23.6332177225969</v>
      </c>
      <c r="G3187" s="20">
        <v>13.196891142062</v>
      </c>
      <c r="H3187" s="20">
        <v>33.546663248245501</v>
      </c>
      <c r="I3187" s="20">
        <v>37.546870077305201</v>
      </c>
      <c r="J3187" s="20">
        <v>35.249022168495102</v>
      </c>
      <c r="K3187" s="20">
        <v>16.9337412457845</v>
      </c>
      <c r="L3187" s="20">
        <v>16.041783170726401</v>
      </c>
      <c r="M3187" s="51">
        <v>23.375658257927402</v>
      </c>
    </row>
    <row r="3188" spans="1:13" x14ac:dyDescent="0.35">
      <c r="A3188" s="19" t="str">
        <f>B2178&amp;C3164&amp;D3188</f>
        <v>DISTRIBUCION VOLUMEN X CRITERIO (kg ó litros)Yogures Ing.NIVEL MEDIO ALTO</v>
      </c>
      <c r="B3188" s="19">
        <v>0</v>
      </c>
      <c r="C3188" s="19">
        <v>0</v>
      </c>
      <c r="D3188" s="19" t="s">
        <v>257</v>
      </c>
      <c r="E3188" s="20">
        <v>9.7331719691236298</v>
      </c>
      <c r="F3188" s="20">
        <v>9.1397705958058406</v>
      </c>
      <c r="G3188" s="20">
        <v>18.606651522526001</v>
      </c>
      <c r="H3188" s="20">
        <v>10.6595191692382</v>
      </c>
      <c r="I3188" s="20">
        <v>9.1380702077235991</v>
      </c>
      <c r="J3188" s="20">
        <v>8.2063863324423192</v>
      </c>
      <c r="K3188" s="20">
        <v>20.753275632895399</v>
      </c>
      <c r="L3188" s="20">
        <v>11.8817074146096</v>
      </c>
      <c r="M3188" s="51">
        <v>8.8118006922330103</v>
      </c>
    </row>
    <row r="3189" spans="1:13" x14ac:dyDescent="0.35">
      <c r="A3189" s="19" t="str">
        <f>B2178&amp;C3164&amp;D3189</f>
        <v>DISTRIBUCION VOLUMEN X CRITERIO (kg ó litros)Yogures Ing.NIVEL MEDIO</v>
      </c>
      <c r="B3189" s="19">
        <v>0</v>
      </c>
      <c r="C3189" s="19">
        <v>0</v>
      </c>
      <c r="D3189" s="19" t="s">
        <v>258</v>
      </c>
      <c r="E3189" s="20">
        <v>40.891620661316402</v>
      </c>
      <c r="F3189" s="20">
        <v>29.172272722075402</v>
      </c>
      <c r="G3189" s="20">
        <v>32.156277134544403</v>
      </c>
      <c r="H3189" s="20">
        <v>36.673400790758002</v>
      </c>
      <c r="I3189" s="20">
        <v>24.058720047386402</v>
      </c>
      <c r="J3189" s="20">
        <v>21.2117536389203</v>
      </c>
      <c r="K3189" s="20">
        <v>25.303506616767699</v>
      </c>
      <c r="L3189" s="20">
        <v>38.259263726089102</v>
      </c>
      <c r="M3189" s="51">
        <v>28.898787557308001</v>
      </c>
    </row>
    <row r="3190" spans="1:13" x14ac:dyDescent="0.35">
      <c r="A3190" s="19" t="str">
        <f>B2178&amp;C3164&amp;D3190</f>
        <v>DISTRIBUCION VOLUMEN X CRITERIO (kg ó litros)Yogures Ing.NIVEL MEDIO BAJO</v>
      </c>
      <c r="B3190" s="19">
        <v>0</v>
      </c>
      <c r="C3190" s="19">
        <v>0</v>
      </c>
      <c r="D3190" s="19" t="s">
        <v>259</v>
      </c>
      <c r="E3190" s="20">
        <v>19.3067824917817</v>
      </c>
      <c r="F3190" s="20">
        <v>16.595994264947802</v>
      </c>
      <c r="G3190" s="20">
        <v>13.450896232541901</v>
      </c>
      <c r="H3190" s="20">
        <v>8.9384757462506403</v>
      </c>
      <c r="I3190" s="20">
        <v>7.4258616139293201</v>
      </c>
      <c r="J3190" s="20">
        <v>12.029516205349401</v>
      </c>
      <c r="K3190" s="20">
        <v>19.943603406836601</v>
      </c>
      <c r="L3190" s="20">
        <v>14.301440625030599</v>
      </c>
      <c r="M3190" s="51">
        <v>16.7341673027531</v>
      </c>
    </row>
    <row r="3191" spans="1:13" x14ac:dyDescent="0.35">
      <c r="A3191" s="19" t="str">
        <f>B2178&amp;C3164&amp;D3191</f>
        <v>DISTRIBUCION VOLUMEN X CRITERIO (kg ó litros)Yogures Ing.HOMBRE</v>
      </c>
      <c r="B3191" s="19">
        <v>0</v>
      </c>
      <c r="C3191" s="19">
        <v>0</v>
      </c>
      <c r="D3191" s="19" t="s">
        <v>21</v>
      </c>
      <c r="E3191" s="20">
        <v>64.013739027671804</v>
      </c>
      <c r="F3191" s="20">
        <v>59.797666732467697</v>
      </c>
      <c r="G3191" s="20">
        <v>39.394103843975998</v>
      </c>
      <c r="H3191" s="20">
        <v>36.211032560552198</v>
      </c>
      <c r="I3191" s="20">
        <v>46.229631605875802</v>
      </c>
      <c r="J3191" s="20">
        <v>40.219523287383197</v>
      </c>
      <c r="K3191" s="20">
        <v>30.660479231952898</v>
      </c>
      <c r="L3191" s="20">
        <v>45.677847332070698</v>
      </c>
      <c r="M3191" s="51">
        <v>38.469395895081099</v>
      </c>
    </row>
    <row r="3192" spans="1:13" x14ac:dyDescent="0.35">
      <c r="A3192" s="19" t="str">
        <f>B2178&amp;C3164&amp;D3192</f>
        <v>DISTRIBUCION VOLUMEN X CRITERIO (kg ó litros)Yogures Ing.MUJER</v>
      </c>
      <c r="B3192" s="19">
        <v>0</v>
      </c>
      <c r="C3192" s="19">
        <v>0</v>
      </c>
      <c r="D3192" s="19" t="s">
        <v>22</v>
      </c>
      <c r="E3192" s="20">
        <v>35.986245880649797</v>
      </c>
      <c r="F3192" s="20">
        <v>40.202334437383897</v>
      </c>
      <c r="G3192" s="20">
        <v>60.605913074560199</v>
      </c>
      <c r="H3192" s="20">
        <v>63.788968468344997</v>
      </c>
      <c r="I3192" s="20">
        <v>53.770368394124198</v>
      </c>
      <c r="J3192" s="20">
        <v>59.780478430723001</v>
      </c>
      <c r="K3192" s="20">
        <v>69.339512311229697</v>
      </c>
      <c r="L3192" s="20">
        <v>54.322152168242503</v>
      </c>
      <c r="M3192" s="51">
        <v>61.530611577064398</v>
      </c>
    </row>
    <row r="3193" spans="1:13" x14ac:dyDescent="0.35">
      <c r="A3193" s="19" t="str">
        <f>B2178&amp;C3193&amp;D3193</f>
        <v>DISTRIBUCION VOLUMEN X CRITERIO (kg ó litros)Queso Ing.T.ESPAÑA</v>
      </c>
      <c r="B3193" s="19">
        <v>0</v>
      </c>
      <c r="C3193" s="19" t="s">
        <v>151</v>
      </c>
      <c r="D3193" s="19" t="s">
        <v>36</v>
      </c>
      <c r="E3193" s="20">
        <v>100</v>
      </c>
      <c r="F3193" s="20">
        <v>100</v>
      </c>
      <c r="G3193" s="20">
        <v>100</v>
      </c>
      <c r="H3193" s="20">
        <v>100</v>
      </c>
      <c r="I3193" s="20">
        <v>100</v>
      </c>
      <c r="J3193" s="20">
        <v>100</v>
      </c>
      <c r="K3193" s="20">
        <v>100</v>
      </c>
      <c r="L3193" s="20">
        <v>100</v>
      </c>
      <c r="M3193" s="51">
        <v>100</v>
      </c>
    </row>
    <row r="3194" spans="1:13" x14ac:dyDescent="0.35">
      <c r="A3194" s="19" t="str">
        <f>B2178&amp;C3193&amp;D3194</f>
        <v>DISTRIBUCION VOLUMEN X CRITERIO (kg ó litros)Queso Ing.BCN AM</v>
      </c>
      <c r="B3194" s="19">
        <v>0</v>
      </c>
      <c r="C3194" s="19">
        <v>0</v>
      </c>
      <c r="D3194" s="19" t="s">
        <v>1</v>
      </c>
      <c r="E3194" s="20">
        <v>8.9996420877612504</v>
      </c>
      <c r="F3194" s="20">
        <v>8.3179731761226208</v>
      </c>
      <c r="G3194" s="20">
        <v>7.4004771952616997</v>
      </c>
      <c r="H3194" s="20">
        <v>7.9951979439614904</v>
      </c>
      <c r="I3194" s="20">
        <v>7.8410283136033296</v>
      </c>
      <c r="J3194" s="20">
        <v>8.6775811124115592</v>
      </c>
      <c r="K3194" s="20">
        <v>8.5705890960967199</v>
      </c>
      <c r="L3194" s="20">
        <v>8.9514291118468403</v>
      </c>
      <c r="M3194" s="51">
        <v>11.1450849348926</v>
      </c>
    </row>
    <row r="3195" spans="1:13" x14ac:dyDescent="0.35">
      <c r="A3195" s="19" t="str">
        <f>B2178&amp;C3193&amp;D3195</f>
        <v>DISTRIBUCION VOLUMEN X CRITERIO (kg ó litros)Queso Ing.REST.CAT ARAGON</v>
      </c>
      <c r="B3195" s="19">
        <v>0</v>
      </c>
      <c r="C3195" s="19">
        <v>0</v>
      </c>
      <c r="D3195" s="19" t="s">
        <v>2</v>
      </c>
      <c r="E3195" s="20">
        <v>12.046730505685</v>
      </c>
      <c r="F3195" s="20">
        <v>12.695900765397599</v>
      </c>
      <c r="G3195" s="20">
        <v>12.586118473795301</v>
      </c>
      <c r="H3195" s="20">
        <v>13.142056786325901</v>
      </c>
      <c r="I3195" s="20">
        <v>10.730496938372299</v>
      </c>
      <c r="J3195" s="20">
        <v>11.4718598278331</v>
      </c>
      <c r="K3195" s="20">
        <v>12.6827912523949</v>
      </c>
      <c r="L3195" s="20">
        <v>11.8424296811031</v>
      </c>
      <c r="M3195" s="51">
        <v>13.9197855692906</v>
      </c>
    </row>
    <row r="3196" spans="1:13" x14ac:dyDescent="0.35">
      <c r="A3196" s="19" t="str">
        <f>B2178&amp;C3193&amp;D3196</f>
        <v>DISTRIBUCION VOLUMEN X CRITERIO (kg ó litros)Queso Ing.LEVANTE</v>
      </c>
      <c r="B3196" s="19">
        <v>0</v>
      </c>
      <c r="C3196" s="19">
        <v>0</v>
      </c>
      <c r="D3196" s="19" t="s">
        <v>3</v>
      </c>
      <c r="E3196" s="20">
        <v>18.052650991253198</v>
      </c>
      <c r="F3196" s="20">
        <v>19.690682507530202</v>
      </c>
      <c r="G3196" s="20">
        <v>16.8911916621263</v>
      </c>
      <c r="H3196" s="20">
        <v>17.058307391749601</v>
      </c>
      <c r="I3196" s="20">
        <v>18.737239360034899</v>
      </c>
      <c r="J3196" s="20">
        <v>18.248059113138002</v>
      </c>
      <c r="K3196" s="20">
        <v>16.1000635459867</v>
      </c>
      <c r="L3196" s="20">
        <v>17.900899104585399</v>
      </c>
      <c r="M3196" s="51">
        <v>17.0039086201026</v>
      </c>
    </row>
    <row r="3197" spans="1:13" x14ac:dyDescent="0.35">
      <c r="A3197" s="19" t="str">
        <f>B2178&amp;C3193&amp;D3197</f>
        <v>DISTRIBUCION VOLUMEN X CRITERIO (kg ó litros)Queso Ing.ANDALUCIA</v>
      </c>
      <c r="B3197" s="19">
        <v>0</v>
      </c>
      <c r="C3197" s="19">
        <v>0</v>
      </c>
      <c r="D3197" s="19" t="s">
        <v>4</v>
      </c>
      <c r="E3197" s="20">
        <v>20.518713892292801</v>
      </c>
      <c r="F3197" s="20">
        <v>20.4040959732712</v>
      </c>
      <c r="G3197" s="20">
        <v>23.256636518072501</v>
      </c>
      <c r="H3197" s="20">
        <v>20.719976587299701</v>
      </c>
      <c r="I3197" s="20">
        <v>22.537776239423899</v>
      </c>
      <c r="J3197" s="20">
        <v>22.932073918405901</v>
      </c>
      <c r="K3197" s="20">
        <v>21.428488158350099</v>
      </c>
      <c r="L3197" s="20">
        <v>22.3889827006697</v>
      </c>
      <c r="M3197" s="51">
        <v>21.147098843483999</v>
      </c>
    </row>
    <row r="3198" spans="1:13" x14ac:dyDescent="0.35">
      <c r="A3198" s="19" t="str">
        <f>B2178&amp;C3193&amp;D3198</f>
        <v>DISTRIBUCION VOLUMEN X CRITERIO (kg ó litros)Queso Ing.MDD AM</v>
      </c>
      <c r="B3198" s="19">
        <v>0</v>
      </c>
      <c r="C3198" s="19">
        <v>0</v>
      </c>
      <c r="D3198" s="19" t="s">
        <v>5</v>
      </c>
      <c r="E3198" s="20">
        <v>16.418323397020799</v>
      </c>
      <c r="F3198" s="20">
        <v>14.394360934964901</v>
      </c>
      <c r="G3198" s="20">
        <v>14.7363033425423</v>
      </c>
      <c r="H3198" s="20">
        <v>17.349571718884199</v>
      </c>
      <c r="I3198" s="20">
        <v>15.2594447629727</v>
      </c>
      <c r="J3198" s="20">
        <v>14.621988516827701</v>
      </c>
      <c r="K3198" s="20">
        <v>14.272868576905401</v>
      </c>
      <c r="L3198" s="20">
        <v>16.232576740064701</v>
      </c>
      <c r="M3198" s="51">
        <v>13.374183662144199</v>
      </c>
    </row>
    <row r="3199" spans="1:13" x14ac:dyDescent="0.35">
      <c r="A3199" s="19" t="str">
        <f>B2178&amp;C3193&amp;D3199</f>
        <v>DISTRIBUCION VOLUMEN X CRITERIO (kg ó litros)Queso Ing.RTO CENTRO</v>
      </c>
      <c r="B3199" s="19">
        <v>0</v>
      </c>
      <c r="C3199" s="19">
        <v>0</v>
      </c>
      <c r="D3199" s="19" t="s">
        <v>6</v>
      </c>
      <c r="E3199" s="20">
        <v>10.1444554923577</v>
      </c>
      <c r="F3199" s="20">
        <v>9.6288986434034296</v>
      </c>
      <c r="G3199" s="20">
        <v>10.5711010947836</v>
      </c>
      <c r="H3199" s="20">
        <v>11.2530788590434</v>
      </c>
      <c r="I3199" s="20">
        <v>10.8858016562928</v>
      </c>
      <c r="J3199" s="20">
        <v>9.9121805759611306</v>
      </c>
      <c r="K3199" s="20">
        <v>11.317997991585001</v>
      </c>
      <c r="L3199" s="20">
        <v>9.6328983566740707</v>
      </c>
      <c r="M3199" s="51">
        <v>10.3564552434948</v>
      </c>
    </row>
    <row r="3200" spans="1:13" x14ac:dyDescent="0.35">
      <c r="A3200" s="19" t="str">
        <f>B2178&amp;C3193&amp;D3200</f>
        <v>DISTRIBUCION VOLUMEN X CRITERIO (kg ó litros)Queso Ing.NORTE-CENTRO</v>
      </c>
      <c r="B3200" s="19">
        <v>0</v>
      </c>
      <c r="C3200" s="19">
        <v>0</v>
      </c>
      <c r="D3200" s="19" t="s">
        <v>7</v>
      </c>
      <c r="E3200" s="20">
        <v>7.9036710614010497</v>
      </c>
      <c r="F3200" s="20">
        <v>7.0858253484485498</v>
      </c>
      <c r="G3200" s="20">
        <v>8.7558440795229409</v>
      </c>
      <c r="H3200" s="20">
        <v>6.0242075070011598</v>
      </c>
      <c r="I3200" s="20">
        <v>6.7146252047580797</v>
      </c>
      <c r="J3200" s="20">
        <v>7.2412931737400799</v>
      </c>
      <c r="K3200" s="20">
        <v>8.2258592661563892</v>
      </c>
      <c r="L3200" s="20">
        <v>5.98195995856039</v>
      </c>
      <c r="M3200" s="51">
        <v>8.4410314426610906</v>
      </c>
    </row>
    <row r="3201" spans="1:13" x14ac:dyDescent="0.35">
      <c r="A3201" s="19" t="str">
        <f>B2178&amp;C3193&amp;D3201</f>
        <v>DISTRIBUCION VOLUMEN X CRITERIO (kg ó litros)Queso Ing.NOROESTE</v>
      </c>
      <c r="B3201" s="19">
        <v>0</v>
      </c>
      <c r="C3201" s="19">
        <v>0</v>
      </c>
      <c r="D3201" s="19" t="s">
        <v>8</v>
      </c>
      <c r="E3201" s="20">
        <v>5.9158153372392901</v>
      </c>
      <c r="F3201" s="20">
        <v>7.7822674377624796</v>
      </c>
      <c r="G3201" s="20">
        <v>5.8023310765314999</v>
      </c>
      <c r="H3201" s="20">
        <v>6.4576015477013602</v>
      </c>
      <c r="I3201" s="20">
        <v>7.2935834801875501</v>
      </c>
      <c r="J3201" s="20">
        <v>6.89496171220354</v>
      </c>
      <c r="K3201" s="20">
        <v>7.4013504518721103</v>
      </c>
      <c r="L3201" s="20">
        <v>7.0688233277951804</v>
      </c>
      <c r="M3201" s="51">
        <v>4.6124533521190099</v>
      </c>
    </row>
    <row r="3202" spans="1:13" x14ac:dyDescent="0.35">
      <c r="A3202" s="19" t="str">
        <f>B2178&amp;C3193&amp;D3202</f>
        <v>DISTRIBUCION VOLUMEN X CRITERIO (kg ó litros)Queso Ing.&lt;2MIL</v>
      </c>
      <c r="B3202" s="19">
        <v>0</v>
      </c>
      <c r="C3202" s="19">
        <v>0</v>
      </c>
      <c r="D3202" s="19" t="s">
        <v>9</v>
      </c>
      <c r="E3202" s="20">
        <v>5.6617430250194101</v>
      </c>
      <c r="F3202" s="20">
        <v>3.6431728603775402</v>
      </c>
      <c r="G3202" s="20">
        <v>7.0257221664221099</v>
      </c>
      <c r="H3202" s="20">
        <v>3.78134156729381</v>
      </c>
      <c r="I3202" s="20">
        <v>2.7616188470007401</v>
      </c>
      <c r="J3202" s="20">
        <v>3.5901032967409501</v>
      </c>
      <c r="K3202" s="20">
        <v>3.4448440249409402</v>
      </c>
      <c r="L3202" s="20">
        <v>4.95817129497423</v>
      </c>
      <c r="M3202" s="51">
        <v>4.5031966059012198</v>
      </c>
    </row>
    <row r="3203" spans="1:13" x14ac:dyDescent="0.35">
      <c r="A3203" s="19" t="str">
        <f>B2178&amp;C3193&amp;D3203</f>
        <v>DISTRIBUCION VOLUMEN X CRITERIO (kg ó litros)Queso Ing.2-5MIL</v>
      </c>
      <c r="B3203" s="19">
        <v>0</v>
      </c>
      <c r="C3203" s="19">
        <v>0</v>
      </c>
      <c r="D3203" s="19" t="s">
        <v>10</v>
      </c>
      <c r="E3203" s="20">
        <v>4.8135357570358499</v>
      </c>
      <c r="F3203" s="20">
        <v>6.4399877666955501</v>
      </c>
      <c r="G3203" s="20">
        <v>5.0572795798088599</v>
      </c>
      <c r="H3203" s="20">
        <v>5.10756801712576</v>
      </c>
      <c r="I3203" s="20">
        <v>5.0701813965252001</v>
      </c>
      <c r="J3203" s="20">
        <v>5.00686625891713</v>
      </c>
      <c r="K3203" s="20">
        <v>3.5385225938118801</v>
      </c>
      <c r="L3203" s="20">
        <v>4.5547904350520803</v>
      </c>
      <c r="M3203" s="51">
        <v>3.5446500265666798</v>
      </c>
    </row>
    <row r="3204" spans="1:13" x14ac:dyDescent="0.35">
      <c r="A3204" s="19" t="str">
        <f>B2178&amp;C3193&amp;D3204</f>
        <v>DISTRIBUCION VOLUMEN X CRITERIO (kg ó litros)Queso Ing.5-10MIL</v>
      </c>
      <c r="B3204" s="19">
        <v>0</v>
      </c>
      <c r="C3204" s="19">
        <v>0</v>
      </c>
      <c r="D3204" s="19" t="s">
        <v>11</v>
      </c>
      <c r="E3204" s="20">
        <v>7.4235760001990396</v>
      </c>
      <c r="F3204" s="20">
        <v>7.5937206457605999</v>
      </c>
      <c r="G3204" s="20">
        <v>8.2144857468075099</v>
      </c>
      <c r="H3204" s="20">
        <v>6.8899989962538299</v>
      </c>
      <c r="I3204" s="20">
        <v>8.6015708392522896</v>
      </c>
      <c r="J3204" s="20">
        <v>8.0665352808612703</v>
      </c>
      <c r="K3204" s="20">
        <v>8.9280568595438297</v>
      </c>
      <c r="L3204" s="20">
        <v>8.7167063537809604</v>
      </c>
      <c r="M3204" s="51">
        <v>7.7204502645714896</v>
      </c>
    </row>
    <row r="3205" spans="1:13" x14ac:dyDescent="0.35">
      <c r="A3205" s="19" t="str">
        <f>B2178&amp;C3193&amp;D3205</f>
        <v>DISTRIBUCION VOLUMEN X CRITERIO (kg ó litros)Queso Ing.10-30MIL</v>
      </c>
      <c r="B3205" s="19">
        <v>0</v>
      </c>
      <c r="C3205" s="19">
        <v>0</v>
      </c>
      <c r="D3205" s="19" t="s">
        <v>12</v>
      </c>
      <c r="E3205" s="20">
        <v>14.3694173207627</v>
      </c>
      <c r="F3205" s="20">
        <v>16.5761884857239</v>
      </c>
      <c r="G3205" s="20">
        <v>15.1852120370579</v>
      </c>
      <c r="H3205" s="20">
        <v>14.423474420937699</v>
      </c>
      <c r="I3205" s="20">
        <v>16.5429726426018</v>
      </c>
      <c r="J3205" s="20">
        <v>16.7197403874498</v>
      </c>
      <c r="K3205" s="20">
        <v>16.399060503175502</v>
      </c>
      <c r="L3205" s="20">
        <v>17.689164378334699</v>
      </c>
      <c r="M3205" s="51">
        <v>18.9185679493153</v>
      </c>
    </row>
    <row r="3206" spans="1:13" x14ac:dyDescent="0.35">
      <c r="A3206" s="19" t="str">
        <f>B2178&amp;C3193&amp;D3206</f>
        <v>DISTRIBUCION VOLUMEN X CRITERIO (kg ó litros)Queso Ing.30-100MIL</v>
      </c>
      <c r="B3206" s="19">
        <v>0</v>
      </c>
      <c r="C3206" s="19">
        <v>0</v>
      </c>
      <c r="D3206" s="19" t="s">
        <v>13</v>
      </c>
      <c r="E3206" s="20">
        <v>23.5530113519177</v>
      </c>
      <c r="F3206" s="20">
        <v>27.597276695869699</v>
      </c>
      <c r="G3206" s="20">
        <v>20.052609481311901</v>
      </c>
      <c r="H3206" s="20">
        <v>23.2901300714732</v>
      </c>
      <c r="I3206" s="20">
        <v>24.1592868520531</v>
      </c>
      <c r="J3206" s="20">
        <v>21.823458718561501</v>
      </c>
      <c r="K3206" s="20">
        <v>22.4154754760728</v>
      </c>
      <c r="L3206" s="20">
        <v>23.8256940691262</v>
      </c>
      <c r="M3206" s="51">
        <v>24.841584761383601</v>
      </c>
    </row>
    <row r="3207" spans="1:13" x14ac:dyDescent="0.35">
      <c r="A3207" s="19" t="str">
        <f>B2178&amp;C3193&amp;D3207</f>
        <v>DISTRIBUCION VOLUMEN X CRITERIO (kg ó litros)Queso Ing.100-200MIL</v>
      </c>
      <c r="B3207" s="19">
        <v>0</v>
      </c>
      <c r="C3207" s="19">
        <v>0</v>
      </c>
      <c r="D3207" s="19" t="s">
        <v>14</v>
      </c>
      <c r="E3207" s="20">
        <v>9.9308384467870301</v>
      </c>
      <c r="F3207" s="20">
        <v>8.8086113807699107</v>
      </c>
      <c r="G3207" s="20">
        <v>11.263301279978201</v>
      </c>
      <c r="H3207" s="20">
        <v>10.4247749341218</v>
      </c>
      <c r="I3207" s="20">
        <v>10.1761056577781</v>
      </c>
      <c r="J3207" s="20">
        <v>11.0749994246385</v>
      </c>
      <c r="K3207" s="20">
        <v>12.3582223085075</v>
      </c>
      <c r="L3207" s="20">
        <v>10.3448274133859</v>
      </c>
      <c r="M3207" s="51">
        <v>11.374332210714501</v>
      </c>
    </row>
    <row r="3208" spans="1:13" x14ac:dyDescent="0.35">
      <c r="A3208" s="19" t="str">
        <f>B2178&amp;C3193&amp;D3208</f>
        <v>DISTRIBUCION VOLUMEN X CRITERIO (kg ó litros)Queso Ing.200-500MIL</v>
      </c>
      <c r="B3208" s="19">
        <v>0</v>
      </c>
      <c r="C3208" s="19">
        <v>0</v>
      </c>
      <c r="D3208" s="19" t="s">
        <v>15</v>
      </c>
      <c r="E3208" s="20">
        <v>16.552296338330699</v>
      </c>
      <c r="F3208" s="20">
        <v>15.6463816048827</v>
      </c>
      <c r="G3208" s="20">
        <v>17.688386743039398</v>
      </c>
      <c r="H3208" s="20">
        <v>19.209854688556199</v>
      </c>
      <c r="I3208" s="20">
        <v>17.575870175629198</v>
      </c>
      <c r="J3208" s="20">
        <v>19.119516911204499</v>
      </c>
      <c r="K3208" s="20">
        <v>16.4951804972434</v>
      </c>
      <c r="L3208" s="20">
        <v>15.1604966973809</v>
      </c>
      <c r="M3208" s="51">
        <v>15.6825289064613</v>
      </c>
    </row>
    <row r="3209" spans="1:13" x14ac:dyDescent="0.35">
      <c r="A3209" s="19" t="str">
        <f>B2178&amp;C3193&amp;D3209</f>
        <v>DISTRIBUCION VOLUMEN X CRITERIO (kg ó litros)Queso Ing.&gt;500MIL</v>
      </c>
      <c r="B3209" s="19">
        <v>0</v>
      </c>
      <c r="C3209" s="19">
        <v>0</v>
      </c>
      <c r="D3209" s="19" t="s">
        <v>16</v>
      </c>
      <c r="E3209" s="20">
        <v>17.695584741475098</v>
      </c>
      <c r="F3209" s="20">
        <v>13.6946632988496</v>
      </c>
      <c r="G3209" s="20">
        <v>15.5130048972417</v>
      </c>
      <c r="H3209" s="20">
        <v>16.8728525466828</v>
      </c>
      <c r="I3209" s="20">
        <v>15.112396091845101</v>
      </c>
      <c r="J3209" s="20">
        <v>14.598779151056499</v>
      </c>
      <c r="K3209" s="20">
        <v>16.420643002978601</v>
      </c>
      <c r="L3209" s="20">
        <v>14.7501463399869</v>
      </c>
      <c r="M3209" s="51">
        <v>13.4146879503259</v>
      </c>
    </row>
    <row r="3210" spans="1:13" x14ac:dyDescent="0.35">
      <c r="A3210" s="19" t="str">
        <f>B2178&amp;C3193&amp;D3210</f>
        <v>DISTRIBUCION VOLUMEN X CRITERIO (kg ó litros)Queso Ing.DE 15 A 19 AÑOS</v>
      </c>
      <c r="B3210" s="19">
        <v>0</v>
      </c>
      <c r="C3210" s="19">
        <v>0</v>
      </c>
      <c r="D3210" s="19" t="s">
        <v>39</v>
      </c>
      <c r="E3210" s="20">
        <v>3.7693901005195198</v>
      </c>
      <c r="F3210" s="20">
        <v>3.3948912973585301</v>
      </c>
      <c r="G3210" s="20">
        <v>4.7587975076806703</v>
      </c>
      <c r="H3210" s="20">
        <v>3.9437368172528799</v>
      </c>
      <c r="I3210" s="20">
        <v>5.2412041699844103</v>
      </c>
      <c r="J3210" s="20">
        <v>5.2252268274849003</v>
      </c>
      <c r="K3210" s="20">
        <v>3.7572504086444698</v>
      </c>
      <c r="L3210" s="20">
        <v>4.5482798232022397</v>
      </c>
      <c r="M3210" s="51">
        <v>3.7815269044037301</v>
      </c>
    </row>
    <row r="3211" spans="1:13" x14ac:dyDescent="0.35">
      <c r="A3211" s="19" t="str">
        <f>B2178&amp;C3193&amp;D3211</f>
        <v>DISTRIBUCION VOLUMEN X CRITERIO (kg ó litros)Queso Ing.DE 20 A 24 AÑOS</v>
      </c>
      <c r="B3211" s="19">
        <v>0</v>
      </c>
      <c r="C3211" s="19">
        <v>0</v>
      </c>
      <c r="D3211" s="19" t="s">
        <v>40</v>
      </c>
      <c r="E3211" s="20">
        <v>5.4235533240949101</v>
      </c>
      <c r="F3211" s="20">
        <v>5.0967341355441098</v>
      </c>
      <c r="G3211" s="20">
        <v>3.82223497636044</v>
      </c>
      <c r="H3211" s="20">
        <v>3.75965850509247</v>
      </c>
      <c r="I3211" s="20">
        <v>6.0305311261626198</v>
      </c>
      <c r="J3211" s="20">
        <v>5.3730539420311798</v>
      </c>
      <c r="K3211" s="20">
        <v>5.07562011537832</v>
      </c>
      <c r="L3211" s="20">
        <v>3.8101870924127401</v>
      </c>
      <c r="M3211" s="51">
        <v>5.6375429217260402</v>
      </c>
    </row>
    <row r="3212" spans="1:13" x14ac:dyDescent="0.35">
      <c r="A3212" s="19" t="str">
        <f>B2178&amp;C3193&amp;D3212</f>
        <v>DISTRIBUCION VOLUMEN X CRITERIO (kg ó litros)Queso Ing.DE 25 A 34 AÑOS</v>
      </c>
      <c r="B3212" s="19">
        <v>0</v>
      </c>
      <c r="C3212" s="19">
        <v>0</v>
      </c>
      <c r="D3212" s="19" t="s">
        <v>41</v>
      </c>
      <c r="E3212" s="20">
        <v>16.070262131905299</v>
      </c>
      <c r="F3212" s="20">
        <v>16.2237313775411</v>
      </c>
      <c r="G3212" s="20">
        <v>16.353519444741</v>
      </c>
      <c r="H3212" s="20">
        <v>16.5758681662576</v>
      </c>
      <c r="I3212" s="20">
        <v>15.4163822827276</v>
      </c>
      <c r="J3212" s="20">
        <v>17.059488620050299</v>
      </c>
      <c r="K3212" s="20">
        <v>15.3929856927831</v>
      </c>
      <c r="L3212" s="20">
        <v>14.3393247332478</v>
      </c>
      <c r="M3212" s="51">
        <v>14.6952648263046</v>
      </c>
    </row>
    <row r="3213" spans="1:13" x14ac:dyDescent="0.35">
      <c r="A3213" s="19" t="str">
        <f>B2178&amp;C3193&amp;D3213</f>
        <v>DISTRIBUCION VOLUMEN X CRITERIO (kg ó litros)Queso Ing.DE 35 A 49 AÑOS</v>
      </c>
      <c r="B3213" s="19">
        <v>0</v>
      </c>
      <c r="C3213" s="19">
        <v>0</v>
      </c>
      <c r="D3213" s="19" t="s">
        <v>42</v>
      </c>
      <c r="E3213" s="20">
        <v>33.276455224977902</v>
      </c>
      <c r="F3213" s="20">
        <v>37.331894694669003</v>
      </c>
      <c r="G3213" s="20">
        <v>32.859290134739297</v>
      </c>
      <c r="H3213" s="20">
        <v>35.908766461393299</v>
      </c>
      <c r="I3213" s="20">
        <v>32.405170430311699</v>
      </c>
      <c r="J3213" s="20">
        <v>32.389731761225697</v>
      </c>
      <c r="K3213" s="20">
        <v>32.853108983500398</v>
      </c>
      <c r="L3213" s="20">
        <v>31.045043034208</v>
      </c>
      <c r="M3213" s="51">
        <v>32.770723249732498</v>
      </c>
    </row>
    <row r="3214" spans="1:13" x14ac:dyDescent="0.35">
      <c r="A3214" s="19" t="str">
        <f>B2178&amp;C3193&amp;D3214</f>
        <v>DISTRIBUCION VOLUMEN X CRITERIO (kg ó litros)Queso Ing.DE 50 A 59 AÑOS</v>
      </c>
      <c r="B3214" s="19">
        <v>0</v>
      </c>
      <c r="C3214" s="19">
        <v>0</v>
      </c>
      <c r="D3214" s="19" t="s">
        <v>43</v>
      </c>
      <c r="E3214" s="20">
        <v>22.722423460014799</v>
      </c>
      <c r="F3214" s="20">
        <v>21.397823601474698</v>
      </c>
      <c r="G3214" s="20">
        <v>25.6785847492703</v>
      </c>
      <c r="H3214" s="20">
        <v>23.8514615998882</v>
      </c>
      <c r="I3214" s="20">
        <v>24.675938078825101</v>
      </c>
      <c r="J3214" s="20">
        <v>24.8434230964044</v>
      </c>
      <c r="K3214" s="20">
        <v>25.433721519144601</v>
      </c>
      <c r="L3214" s="20">
        <v>25.129268387300801</v>
      </c>
      <c r="M3214" s="51">
        <v>24.0714743340009</v>
      </c>
    </row>
    <row r="3215" spans="1:13" x14ac:dyDescent="0.35">
      <c r="A3215" s="19" t="str">
        <f>B2178&amp;C3193&amp;D3215</f>
        <v>DISTRIBUCION VOLUMEN X CRITERIO (kg ó litros)Queso Ing.DE 60 A 75 AÑOS</v>
      </c>
      <c r="B3215" s="19">
        <v>0</v>
      </c>
      <c r="C3215" s="19">
        <v>0</v>
      </c>
      <c r="D3215" s="19" t="s">
        <v>44</v>
      </c>
      <c r="E3215" s="20">
        <v>18.7379138480823</v>
      </c>
      <c r="F3215" s="20">
        <v>16.5549270604957</v>
      </c>
      <c r="G3215" s="20">
        <v>16.527575148385498</v>
      </c>
      <c r="H3215" s="20">
        <v>15.960504906572</v>
      </c>
      <c r="I3215" s="20">
        <v>16.230771564734699</v>
      </c>
      <c r="J3215" s="20">
        <v>15.1090763466072</v>
      </c>
      <c r="K3215" s="20">
        <v>17.487313692728598</v>
      </c>
      <c r="L3215" s="20">
        <v>21.1278882622852</v>
      </c>
      <c r="M3215" s="51">
        <v>19.043474135165098</v>
      </c>
    </row>
    <row r="3216" spans="1:13" x14ac:dyDescent="0.35">
      <c r="A3216" s="19" t="str">
        <f>B2178&amp;C3193&amp;D3216</f>
        <v>DISTRIBUCION VOLUMEN X CRITERIO (kg ó litros)Queso Ing.NIVEL ALTO</v>
      </c>
      <c r="B3216" s="19">
        <v>0</v>
      </c>
      <c r="C3216" s="19">
        <v>0</v>
      </c>
      <c r="D3216" s="19" t="s">
        <v>256</v>
      </c>
      <c r="E3216" s="20">
        <v>25.003558205275201</v>
      </c>
      <c r="F3216" s="20">
        <v>25.762833045054801</v>
      </c>
      <c r="G3216" s="20">
        <v>25.532046727390298</v>
      </c>
      <c r="H3216" s="20">
        <v>25.1029658343619</v>
      </c>
      <c r="I3216" s="20">
        <v>23.506261538595801</v>
      </c>
      <c r="J3216" s="20">
        <v>23.675072601162199</v>
      </c>
      <c r="K3216" s="20">
        <v>25.030147251324699</v>
      </c>
      <c r="L3216" s="20">
        <v>24.3893068470435</v>
      </c>
      <c r="M3216" s="51">
        <v>26.4405587256709</v>
      </c>
    </row>
    <row r="3217" spans="1:13" x14ac:dyDescent="0.35">
      <c r="A3217" s="19" t="str">
        <f>B2178&amp;C3193&amp;D3217</f>
        <v>DISTRIBUCION VOLUMEN X CRITERIO (kg ó litros)Queso Ing.NIVEL MEDIO ALTO</v>
      </c>
      <c r="B3217" s="19">
        <v>0</v>
      </c>
      <c r="C3217" s="19">
        <v>0</v>
      </c>
      <c r="D3217" s="19" t="s">
        <v>257</v>
      </c>
      <c r="E3217" s="20">
        <v>15.733491248276801</v>
      </c>
      <c r="F3217" s="20">
        <v>14.4962507988421</v>
      </c>
      <c r="G3217" s="20">
        <v>15.548731237615099</v>
      </c>
      <c r="H3217" s="20">
        <v>15.3042303513918</v>
      </c>
      <c r="I3217" s="20">
        <v>14.683430159763899</v>
      </c>
      <c r="J3217" s="20">
        <v>14.3614747406088</v>
      </c>
      <c r="K3217" s="20">
        <v>13.9941710452393</v>
      </c>
      <c r="L3217" s="20">
        <v>15.8685200775066</v>
      </c>
      <c r="M3217" s="51">
        <v>15.5699670292676</v>
      </c>
    </row>
    <row r="3218" spans="1:13" x14ac:dyDescent="0.35">
      <c r="A3218" s="19" t="str">
        <f>B2178&amp;C3193&amp;D3218</f>
        <v>DISTRIBUCION VOLUMEN X CRITERIO (kg ó litros)Queso Ing.NIVEL MEDIO</v>
      </c>
      <c r="B3218" s="19">
        <v>0</v>
      </c>
      <c r="C3218" s="19">
        <v>0</v>
      </c>
      <c r="D3218" s="19" t="s">
        <v>258</v>
      </c>
      <c r="E3218" s="20">
        <v>23.727472122201</v>
      </c>
      <c r="F3218" s="20">
        <v>24.812938457452098</v>
      </c>
      <c r="G3218" s="20">
        <v>26.536252328419501</v>
      </c>
      <c r="H3218" s="20">
        <v>27.5048974840896</v>
      </c>
      <c r="I3218" s="20">
        <v>29.704313705782798</v>
      </c>
      <c r="J3218" s="20">
        <v>28.709875684491099</v>
      </c>
      <c r="K3218" s="20">
        <v>29.349198511871101</v>
      </c>
      <c r="L3218" s="20">
        <v>29.035336355717</v>
      </c>
      <c r="M3218" s="51">
        <v>25.930114566130701</v>
      </c>
    </row>
    <row r="3219" spans="1:13" x14ac:dyDescent="0.35">
      <c r="A3219" s="19" t="str">
        <f>B2178&amp;C3193&amp;D3219</f>
        <v>DISTRIBUCION VOLUMEN X CRITERIO (kg ó litros)Queso Ing.NIVEL MEDIO BAJO</v>
      </c>
      <c r="B3219" s="19">
        <v>0</v>
      </c>
      <c r="C3219" s="19">
        <v>0</v>
      </c>
      <c r="D3219" s="19" t="s">
        <v>259</v>
      </c>
      <c r="E3219" s="20">
        <v>13.817194450438601</v>
      </c>
      <c r="F3219" s="20">
        <v>14.003283337689201</v>
      </c>
      <c r="G3219" s="20">
        <v>12.6320969371979</v>
      </c>
      <c r="H3219" s="20">
        <v>11.265081410291</v>
      </c>
      <c r="I3219" s="20">
        <v>14.910377077079399</v>
      </c>
      <c r="J3219" s="20">
        <v>14.474157330444999</v>
      </c>
      <c r="K3219" s="20">
        <v>15.1719993091437</v>
      </c>
      <c r="L3219" s="20">
        <v>11.0482702638087</v>
      </c>
      <c r="M3219" s="51">
        <v>12.696511705442701</v>
      </c>
    </row>
    <row r="3220" spans="1:13" x14ac:dyDescent="0.35">
      <c r="A3220" s="19" t="str">
        <f>B2178&amp;C3193&amp;D3220</f>
        <v>DISTRIBUCION VOLUMEN X CRITERIO (kg ó litros)Queso Ing.HOMBRE</v>
      </c>
      <c r="B3220" s="19">
        <v>0</v>
      </c>
      <c r="C3220" s="19">
        <v>0</v>
      </c>
      <c r="D3220" s="19" t="s">
        <v>21</v>
      </c>
      <c r="E3220" s="20">
        <v>44.889098530174699</v>
      </c>
      <c r="F3220" s="20">
        <v>44.316003417266103</v>
      </c>
      <c r="G3220" s="20">
        <v>45.671821223165601</v>
      </c>
      <c r="H3220" s="20">
        <v>44.188462418940901</v>
      </c>
      <c r="I3220" s="20">
        <v>46.048752291619103</v>
      </c>
      <c r="J3220" s="20">
        <v>44.439857854851098</v>
      </c>
      <c r="K3220" s="20">
        <v>44.0174392822531</v>
      </c>
      <c r="L3220" s="20">
        <v>45.567301287529901</v>
      </c>
      <c r="M3220" s="51">
        <v>44.975904629267397</v>
      </c>
    </row>
    <row r="3221" spans="1:13" x14ac:dyDescent="0.35">
      <c r="A3221" s="19" t="str">
        <f>B2178&amp;C3193&amp;D3221</f>
        <v>DISTRIBUCION VOLUMEN X CRITERIO (kg ó litros)Queso Ing.MUJER</v>
      </c>
      <c r="B3221" s="19">
        <v>0</v>
      </c>
      <c r="C3221" s="19">
        <v>0</v>
      </c>
      <c r="D3221" s="19" t="s">
        <v>22</v>
      </c>
      <c r="E3221" s="20">
        <v>55.110899737951101</v>
      </c>
      <c r="F3221" s="20">
        <v>55.6839945813634</v>
      </c>
      <c r="G3221" s="20">
        <v>54.328184258530698</v>
      </c>
      <c r="H3221" s="20">
        <v>55.811540626876301</v>
      </c>
      <c r="I3221" s="20">
        <v>53.951248568992803</v>
      </c>
      <c r="J3221" s="20">
        <v>55.560136473606299</v>
      </c>
      <c r="K3221" s="20">
        <v>55.982566720485501</v>
      </c>
      <c r="L3221" s="20">
        <v>54.432694607626203</v>
      </c>
      <c r="M3221" s="51">
        <v>55.024095560159701</v>
      </c>
    </row>
    <row r="3222" spans="1:13" x14ac:dyDescent="0.35">
      <c r="A3222" s="19" t="str">
        <f>B2178&amp;C3222&amp;D3222</f>
        <v>DISTRIBUCION VOLUMEN X CRITERIO (kg ó litros).Fruta Ing.T.ESPAÑA</v>
      </c>
      <c r="B3222" s="19">
        <v>0</v>
      </c>
      <c r="C3222" s="19" t="s">
        <v>152</v>
      </c>
      <c r="D3222" s="19" t="s">
        <v>36</v>
      </c>
      <c r="E3222" s="20">
        <v>100</v>
      </c>
      <c r="F3222" s="20">
        <v>100</v>
      </c>
      <c r="G3222" s="20">
        <v>100</v>
      </c>
      <c r="H3222" s="20">
        <v>100</v>
      </c>
      <c r="I3222" s="20">
        <v>100</v>
      </c>
      <c r="J3222" s="20">
        <v>100</v>
      </c>
      <c r="K3222" s="20">
        <v>100</v>
      </c>
      <c r="L3222" s="20">
        <v>100</v>
      </c>
      <c r="M3222" s="51">
        <v>100</v>
      </c>
    </row>
    <row r="3223" spans="1:13" x14ac:dyDescent="0.35">
      <c r="A3223" s="19" t="str">
        <f>B2178&amp;C3222&amp;D3223</f>
        <v>DISTRIBUCION VOLUMEN X CRITERIO (kg ó litros).Fruta Ing.BCN AM</v>
      </c>
      <c r="B3223" s="19">
        <v>0</v>
      </c>
      <c r="C3223" s="19">
        <v>0</v>
      </c>
      <c r="D3223" s="19" t="s">
        <v>1</v>
      </c>
      <c r="E3223" s="20">
        <v>3.9825123524517099</v>
      </c>
      <c r="F3223" s="20">
        <v>11.817447952079201</v>
      </c>
      <c r="G3223" s="20">
        <v>6.0017265952327703</v>
      </c>
      <c r="H3223" s="20">
        <v>6.2417866915503</v>
      </c>
      <c r="I3223" s="20">
        <v>12.946683549542</v>
      </c>
      <c r="J3223" s="20">
        <v>10.558624907410101</v>
      </c>
      <c r="K3223" s="20">
        <v>19.282783041564901</v>
      </c>
      <c r="L3223" s="20">
        <v>18.947629144391701</v>
      </c>
      <c r="M3223" s="51">
        <v>29.0876146962642</v>
      </c>
    </row>
    <row r="3224" spans="1:13" x14ac:dyDescent="0.35">
      <c r="A3224" s="19" t="str">
        <f>B2178&amp;C3222&amp;D3224</f>
        <v>DISTRIBUCION VOLUMEN X CRITERIO (kg ó litros).Fruta Ing.REST.CAT ARAGON</v>
      </c>
      <c r="B3224" s="19">
        <v>0</v>
      </c>
      <c r="C3224" s="19">
        <v>0</v>
      </c>
      <c r="D3224" s="19" t="s">
        <v>2</v>
      </c>
      <c r="E3224" s="20">
        <v>7.9870585804751402</v>
      </c>
      <c r="F3224" s="20">
        <v>10.829736551161099</v>
      </c>
      <c r="G3224" s="20">
        <v>13.022746931089699</v>
      </c>
      <c r="H3224" s="20">
        <v>6.6456640752674296</v>
      </c>
      <c r="I3224" s="20">
        <v>7.65016121294485</v>
      </c>
      <c r="J3224" s="20">
        <v>9.9218295320149004</v>
      </c>
      <c r="K3224" s="20">
        <v>7.1663112893781999</v>
      </c>
      <c r="L3224" s="20">
        <v>6.5617373080446404</v>
      </c>
      <c r="M3224" s="51">
        <v>9.4848697199982297</v>
      </c>
    </row>
    <row r="3225" spans="1:13" x14ac:dyDescent="0.35">
      <c r="A3225" s="19" t="str">
        <f>B2178&amp;C3222&amp;D3225</f>
        <v>DISTRIBUCION VOLUMEN X CRITERIO (kg ó litros).Fruta Ing.LEVANTE</v>
      </c>
      <c r="B3225" s="19">
        <v>0</v>
      </c>
      <c r="C3225" s="19">
        <v>0</v>
      </c>
      <c r="D3225" s="19" t="s">
        <v>3</v>
      </c>
      <c r="E3225" s="20">
        <v>14.035473548433499</v>
      </c>
      <c r="F3225" s="20">
        <v>9.3738480497738408</v>
      </c>
      <c r="G3225" s="20">
        <v>19.6890876347504</v>
      </c>
      <c r="H3225" s="20">
        <v>27.174371489561299</v>
      </c>
      <c r="I3225" s="20">
        <v>26.035391698963799</v>
      </c>
      <c r="J3225" s="20">
        <v>30.1680353739631</v>
      </c>
      <c r="K3225" s="20">
        <v>27.6149080020881</v>
      </c>
      <c r="L3225" s="20">
        <v>26.640695864669901</v>
      </c>
      <c r="M3225" s="51">
        <v>23.107299267778298</v>
      </c>
    </row>
    <row r="3226" spans="1:13" x14ac:dyDescent="0.35">
      <c r="A3226" s="19" t="str">
        <f>B2178&amp;C3222&amp;D3226</f>
        <v>DISTRIBUCION VOLUMEN X CRITERIO (kg ó litros).Fruta Ing.ANDALUCIA</v>
      </c>
      <c r="B3226" s="19">
        <v>0</v>
      </c>
      <c r="C3226" s="19">
        <v>0</v>
      </c>
      <c r="D3226" s="19" t="s">
        <v>4</v>
      </c>
      <c r="E3226" s="20">
        <v>17.055760630468299</v>
      </c>
      <c r="F3226" s="20">
        <v>22.996043400398399</v>
      </c>
      <c r="G3226" s="20">
        <v>8.7163480294933304</v>
      </c>
      <c r="H3226" s="20">
        <v>9.1028256555404603</v>
      </c>
      <c r="I3226" s="20">
        <v>9.8375884151568194</v>
      </c>
      <c r="J3226" s="20">
        <v>12.263025208265899</v>
      </c>
      <c r="K3226" s="20">
        <v>8.3128014466339994</v>
      </c>
      <c r="L3226" s="20">
        <v>6.8034449854010601</v>
      </c>
      <c r="M3226" s="51">
        <v>5.6921436382337198</v>
      </c>
    </row>
    <row r="3227" spans="1:13" x14ac:dyDescent="0.35">
      <c r="A3227" s="19" t="str">
        <f>B2178&amp;C3222&amp;D3227</f>
        <v>DISTRIBUCION VOLUMEN X CRITERIO (kg ó litros).Fruta Ing.MDD AM</v>
      </c>
      <c r="B3227" s="19">
        <v>0</v>
      </c>
      <c r="C3227" s="19">
        <v>0</v>
      </c>
      <c r="D3227" s="19" t="s">
        <v>5</v>
      </c>
      <c r="E3227" s="20">
        <v>13.061903104385699</v>
      </c>
      <c r="F3227" s="20">
        <v>12.488554617877799</v>
      </c>
      <c r="G3227" s="20">
        <v>14.988469705030401</v>
      </c>
      <c r="H3227" s="20">
        <v>16.653717416471601</v>
      </c>
      <c r="I3227" s="20">
        <v>10.7883921546705</v>
      </c>
      <c r="J3227" s="20">
        <v>14.544627563971201</v>
      </c>
      <c r="K3227" s="20">
        <v>22.538256444365899</v>
      </c>
      <c r="L3227" s="20">
        <v>15.986335142586899</v>
      </c>
      <c r="M3227" s="51">
        <v>10.8085493332217</v>
      </c>
    </row>
    <row r="3228" spans="1:13" x14ac:dyDescent="0.35">
      <c r="A3228" s="19" t="str">
        <f>B2178&amp;C3222&amp;D3228</f>
        <v>DISTRIBUCION VOLUMEN X CRITERIO (kg ó litros).Fruta Ing.RTO CENTRO</v>
      </c>
      <c r="B3228" s="19">
        <v>0</v>
      </c>
      <c r="C3228" s="19">
        <v>0</v>
      </c>
      <c r="D3228" s="19" t="s">
        <v>6</v>
      </c>
      <c r="E3228" s="20">
        <v>9.5046388991103807</v>
      </c>
      <c r="F3228" s="20">
        <v>12.1103008615585</v>
      </c>
      <c r="G3228" s="20">
        <v>17.4378373710124</v>
      </c>
      <c r="H3228" s="20">
        <v>12.411472388964601</v>
      </c>
      <c r="I3228" s="20">
        <v>5.68412678054076</v>
      </c>
      <c r="J3228" s="20">
        <v>15.9324021177547</v>
      </c>
      <c r="K3228" s="20">
        <v>4.7778091099602502</v>
      </c>
      <c r="L3228" s="20">
        <v>8.4579142491345802</v>
      </c>
      <c r="M3228" s="51">
        <v>6.0695014645899796</v>
      </c>
    </row>
    <row r="3229" spans="1:13" x14ac:dyDescent="0.35">
      <c r="A3229" s="19" t="str">
        <f>B2178&amp;C3222&amp;D3229</f>
        <v>DISTRIBUCION VOLUMEN X CRITERIO (kg ó litros).Fruta Ing.NORTE-CENTRO</v>
      </c>
      <c r="B3229" s="19">
        <v>0</v>
      </c>
      <c r="C3229" s="19">
        <v>0</v>
      </c>
      <c r="D3229" s="19" t="s">
        <v>7</v>
      </c>
      <c r="E3229" s="20">
        <v>12.9840938457194</v>
      </c>
      <c r="F3229" s="20">
        <v>10.1773380575482</v>
      </c>
      <c r="G3229" s="20">
        <v>10.2243400525741</v>
      </c>
      <c r="H3229" s="20">
        <v>6.3619347856655297</v>
      </c>
      <c r="I3229" s="20">
        <v>11.4356460885482</v>
      </c>
      <c r="J3229" s="20">
        <v>4.6662662344655903</v>
      </c>
      <c r="K3229" s="20">
        <v>6.06086240216582</v>
      </c>
      <c r="L3229" s="20">
        <v>3.8599796397757502</v>
      </c>
      <c r="M3229" s="51">
        <v>11.2657317351016</v>
      </c>
    </row>
    <row r="3230" spans="1:13" x14ac:dyDescent="0.35">
      <c r="A3230" s="19" t="str">
        <f>B2178&amp;C3222&amp;D3230</f>
        <v>DISTRIBUCION VOLUMEN X CRITERIO (kg ó litros).Fruta Ing.NOROESTE</v>
      </c>
      <c r="B3230" s="19">
        <v>0</v>
      </c>
      <c r="C3230" s="19">
        <v>0</v>
      </c>
      <c r="D3230" s="19" t="s">
        <v>8</v>
      </c>
      <c r="E3230" s="20">
        <v>21.388557585443198</v>
      </c>
      <c r="F3230" s="20">
        <v>10.2067277365037</v>
      </c>
      <c r="G3230" s="20">
        <v>9.9194380677848404</v>
      </c>
      <c r="H3230" s="20">
        <v>15.4082260359689</v>
      </c>
      <c r="I3230" s="20">
        <v>15.6220098627235</v>
      </c>
      <c r="J3230" s="20">
        <v>1.9451866810185501</v>
      </c>
      <c r="K3230" s="20">
        <v>4.2462617184320903</v>
      </c>
      <c r="L3230" s="20">
        <v>12.742259018961599</v>
      </c>
      <c r="M3230" s="51">
        <v>4.4842949781880197</v>
      </c>
    </row>
    <row r="3231" spans="1:13" x14ac:dyDescent="0.35">
      <c r="A3231" s="19" t="str">
        <f>B2178&amp;C3222&amp;D3231</f>
        <v>DISTRIBUCION VOLUMEN X CRITERIO (kg ó litros).Fruta Ing.&lt;2MIL</v>
      </c>
      <c r="B3231" s="19">
        <v>0</v>
      </c>
      <c r="C3231" s="19">
        <v>0</v>
      </c>
      <c r="D3231" s="19" t="s">
        <v>9</v>
      </c>
      <c r="E3231" s="20">
        <v>2.9935444334608801</v>
      </c>
      <c r="F3231" s="20">
        <v>4.19939128634309</v>
      </c>
      <c r="G3231" s="20">
        <v>8.3549380496062895</v>
      </c>
      <c r="H3231" s="20">
        <v>8.1182733936106803</v>
      </c>
      <c r="I3231" s="20">
        <v>4.0074301389209301</v>
      </c>
      <c r="J3231" s="20">
        <v>6.7945586918198897</v>
      </c>
      <c r="K3231" s="20">
        <v>4.3058602079251003</v>
      </c>
      <c r="L3231" s="20">
        <v>3.5758374275343998</v>
      </c>
      <c r="M3231" s="51">
        <v>3.8293341678700101</v>
      </c>
    </row>
    <row r="3232" spans="1:13" x14ac:dyDescent="0.35">
      <c r="A3232" s="19" t="str">
        <f>B2178&amp;C3222&amp;D3232</f>
        <v>DISTRIBUCION VOLUMEN X CRITERIO (kg ó litros).Fruta Ing.2-5MIL</v>
      </c>
      <c r="B3232" s="19">
        <v>0</v>
      </c>
      <c r="C3232" s="19">
        <v>0</v>
      </c>
      <c r="D3232" s="19" t="s">
        <v>10</v>
      </c>
      <c r="E3232" s="20">
        <v>2.7476171350252199</v>
      </c>
      <c r="F3232" s="20">
        <v>3.2378340279479501</v>
      </c>
      <c r="G3232" s="20">
        <v>1.0058663593464601</v>
      </c>
      <c r="H3232" s="20">
        <v>3.2220357694170998</v>
      </c>
      <c r="I3232" s="20">
        <v>2.7131571781814299</v>
      </c>
      <c r="J3232" s="20">
        <v>3.3108443309309998</v>
      </c>
      <c r="K3232" s="20">
        <v>2.3586814208667199</v>
      </c>
      <c r="L3232" s="20">
        <v>0.82680284404051096</v>
      </c>
      <c r="M3232" s="51">
        <v>1.7653266628281099</v>
      </c>
    </row>
    <row r="3233" spans="1:13" x14ac:dyDescent="0.35">
      <c r="A3233" s="19" t="str">
        <f>B2178&amp;C3222&amp;D3233</f>
        <v>DISTRIBUCION VOLUMEN X CRITERIO (kg ó litros).Fruta Ing.5-10MIL</v>
      </c>
      <c r="B3233" s="19">
        <v>0</v>
      </c>
      <c r="C3233" s="19">
        <v>0</v>
      </c>
      <c r="D3233" s="19" t="s">
        <v>11</v>
      </c>
      <c r="E3233" s="20">
        <v>23.823142103314702</v>
      </c>
      <c r="F3233" s="20">
        <v>13.8360961359343</v>
      </c>
      <c r="G3233" s="20">
        <v>10.636484858603399</v>
      </c>
      <c r="H3233" s="20">
        <v>7.7177357955003396</v>
      </c>
      <c r="I3233" s="20">
        <v>4.7473452191958501</v>
      </c>
      <c r="J3233" s="20">
        <v>6.4703580969030998</v>
      </c>
      <c r="K3233" s="20">
        <v>14.5633693850267</v>
      </c>
      <c r="L3233" s="20">
        <v>10.8835184639763</v>
      </c>
      <c r="M3233" s="51">
        <v>6.6547944102592096</v>
      </c>
    </row>
    <row r="3234" spans="1:13" x14ac:dyDescent="0.35">
      <c r="A3234" s="19" t="str">
        <f>B2178&amp;C3222&amp;D3234</f>
        <v>DISTRIBUCION VOLUMEN X CRITERIO (kg ó litros).Fruta Ing.10-30MIL</v>
      </c>
      <c r="B3234" s="19">
        <v>0</v>
      </c>
      <c r="C3234" s="19">
        <v>0</v>
      </c>
      <c r="D3234" s="19" t="s">
        <v>12</v>
      </c>
      <c r="E3234" s="20">
        <v>19.709927763282401</v>
      </c>
      <c r="F3234" s="20">
        <v>18.102611257559499</v>
      </c>
      <c r="G3234" s="20">
        <v>17.107487841881301</v>
      </c>
      <c r="H3234" s="20">
        <v>10.961589332858299</v>
      </c>
      <c r="I3234" s="20">
        <v>13.510328103421701</v>
      </c>
      <c r="J3234" s="20">
        <v>13.884117266836901</v>
      </c>
      <c r="K3234" s="20">
        <v>9.3697468023844692</v>
      </c>
      <c r="L3234" s="20">
        <v>13.571693106146199</v>
      </c>
      <c r="M3234" s="51">
        <v>15.903358395168899</v>
      </c>
    </row>
    <row r="3235" spans="1:13" x14ac:dyDescent="0.35">
      <c r="A3235" s="19" t="str">
        <f>B2178&amp;C3222&amp;D3235</f>
        <v>DISTRIBUCION VOLUMEN X CRITERIO (kg ó litros).Fruta Ing.30-100MIL</v>
      </c>
      <c r="B3235" s="19">
        <v>0</v>
      </c>
      <c r="C3235" s="19">
        <v>0</v>
      </c>
      <c r="D3235" s="19" t="s">
        <v>13</v>
      </c>
      <c r="E3235" s="20">
        <v>14.7297681945806</v>
      </c>
      <c r="F3235" s="20">
        <v>22.523737484177399</v>
      </c>
      <c r="G3235" s="20">
        <v>16.778393151228499</v>
      </c>
      <c r="H3235" s="20">
        <v>16.900618374878501</v>
      </c>
      <c r="I3235" s="20">
        <v>21.788096100708898</v>
      </c>
      <c r="J3235" s="20">
        <v>14.4928985363712</v>
      </c>
      <c r="K3235" s="20">
        <v>6.6120629487852201</v>
      </c>
      <c r="L3235" s="20">
        <v>11.683958517310399</v>
      </c>
      <c r="M3235" s="51">
        <v>13.950235183370401</v>
      </c>
    </row>
    <row r="3236" spans="1:13" x14ac:dyDescent="0.35">
      <c r="A3236" s="19" t="str">
        <f>B2178&amp;C3222&amp;D3236</f>
        <v>DISTRIBUCION VOLUMEN X CRITERIO (kg ó litros).Fruta Ing.100-200MIL</v>
      </c>
      <c r="B3236" s="19">
        <v>0</v>
      </c>
      <c r="C3236" s="19">
        <v>0</v>
      </c>
      <c r="D3236" s="19" t="s">
        <v>14</v>
      </c>
      <c r="E3236" s="20">
        <v>7.7999181172966496</v>
      </c>
      <c r="F3236" s="20">
        <v>7.1063472525403499</v>
      </c>
      <c r="G3236" s="20">
        <v>4.4543124156335203</v>
      </c>
      <c r="H3236" s="20">
        <v>6.5899911269327296</v>
      </c>
      <c r="I3236" s="20">
        <v>7.4586093527252899</v>
      </c>
      <c r="J3236" s="20">
        <v>9.7343461669202807</v>
      </c>
      <c r="K3236" s="20">
        <v>19.902264408570701</v>
      </c>
      <c r="L3236" s="20">
        <v>17.695145375414501</v>
      </c>
      <c r="M3236" s="51">
        <v>31.847586351145502</v>
      </c>
    </row>
    <row r="3237" spans="1:13" x14ac:dyDescent="0.35">
      <c r="A3237" s="19" t="str">
        <f>B2178&amp;C3222&amp;D3237</f>
        <v>DISTRIBUCION VOLUMEN X CRITERIO (kg ó litros).Fruta Ing.200-500MIL</v>
      </c>
      <c r="B3237" s="19">
        <v>0</v>
      </c>
      <c r="C3237" s="19">
        <v>0</v>
      </c>
      <c r="D3237" s="19" t="s">
        <v>15</v>
      </c>
      <c r="E3237" s="20">
        <v>11.6097783834478</v>
      </c>
      <c r="F3237" s="20">
        <v>8.29929450479192</v>
      </c>
      <c r="G3237" s="20">
        <v>18.081965588197601</v>
      </c>
      <c r="H3237" s="20">
        <v>22.438418859075</v>
      </c>
      <c r="I3237" s="20">
        <v>27.841328093024899</v>
      </c>
      <c r="J3237" s="20">
        <v>23.557384236712799</v>
      </c>
      <c r="K3237" s="20">
        <v>13.533360668528699</v>
      </c>
      <c r="L3237" s="20">
        <v>19.9070980509828</v>
      </c>
      <c r="M3237" s="51">
        <v>11.355203772025799</v>
      </c>
    </row>
    <row r="3238" spans="1:13" x14ac:dyDescent="0.35">
      <c r="A3238" s="19" t="str">
        <f>B2178&amp;C3222&amp;D3238</f>
        <v>DISTRIBUCION VOLUMEN X CRITERIO (kg ó litros).Fruta Ing.&gt;500MIL</v>
      </c>
      <c r="B3238" s="19">
        <v>0</v>
      </c>
      <c r="C3238" s="19">
        <v>0</v>
      </c>
      <c r="D3238" s="19" t="s">
        <v>16</v>
      </c>
      <c r="E3238" s="20">
        <v>16.586304267527499</v>
      </c>
      <c r="F3238" s="20">
        <v>22.694684378460501</v>
      </c>
      <c r="G3238" s="20">
        <v>23.580550024864699</v>
      </c>
      <c r="H3238" s="20">
        <v>24.051330672218398</v>
      </c>
      <c r="I3238" s="20">
        <v>17.933712665673699</v>
      </c>
      <c r="J3238" s="20">
        <v>21.755493257613299</v>
      </c>
      <c r="K3238" s="20">
        <v>29.354641654963601</v>
      </c>
      <c r="L3238" s="20">
        <v>21.855947178440701</v>
      </c>
      <c r="M3238" s="51">
        <v>14.6941643304999</v>
      </c>
    </row>
    <row r="3239" spans="1:13" x14ac:dyDescent="0.35">
      <c r="A3239" s="19" t="str">
        <f>B2178&amp;C3222&amp;D3239</f>
        <v>DISTRIBUCION VOLUMEN X CRITERIO (kg ó litros).Fruta Ing.DE 15 A 19 AÑOS</v>
      </c>
      <c r="B3239" s="19">
        <v>0</v>
      </c>
      <c r="C3239" s="19">
        <v>0</v>
      </c>
      <c r="D3239" s="19" t="s">
        <v>39</v>
      </c>
      <c r="E3239" s="20">
        <v>0.126049201207589</v>
      </c>
      <c r="F3239" s="20">
        <v>0.34079813282694399</v>
      </c>
      <c r="G3239" s="20">
        <v>4.7542659383102999</v>
      </c>
      <c r="H3239" s="20" t="s">
        <v>282</v>
      </c>
      <c r="I3239" s="20">
        <v>1.1687642361214301</v>
      </c>
      <c r="J3239" s="20">
        <v>7.40823897417813</v>
      </c>
      <c r="K3239" s="20">
        <v>0.39506080465731802</v>
      </c>
      <c r="L3239" s="20">
        <v>0.28335651130466699</v>
      </c>
      <c r="M3239" s="51">
        <v>0.53135149779005297</v>
      </c>
    </row>
    <row r="3240" spans="1:13" x14ac:dyDescent="0.35">
      <c r="A3240" s="19" t="str">
        <f>B2178&amp;C3222&amp;D3240</f>
        <v>DISTRIBUCION VOLUMEN X CRITERIO (kg ó litros).Fruta Ing.DE 20 A 24 AÑOS</v>
      </c>
      <c r="B3240" s="19">
        <v>0</v>
      </c>
      <c r="C3240" s="19">
        <v>0</v>
      </c>
      <c r="D3240" s="19" t="s">
        <v>40</v>
      </c>
      <c r="E3240" s="20">
        <v>0.91011577123046195</v>
      </c>
      <c r="F3240" s="20">
        <v>5.4337982094872999</v>
      </c>
      <c r="G3240" s="20">
        <v>0.99022500315668305</v>
      </c>
      <c r="H3240" s="20">
        <v>1.00870328355309</v>
      </c>
      <c r="I3240" s="20">
        <v>1.6976378768306599</v>
      </c>
      <c r="J3240" s="20">
        <v>2.22217706765991</v>
      </c>
      <c r="K3240" s="20">
        <v>2.04255320982345</v>
      </c>
      <c r="L3240" s="20">
        <v>3.05772777212868</v>
      </c>
      <c r="M3240" s="51">
        <v>1.8186599828993</v>
      </c>
    </row>
    <row r="3241" spans="1:13" x14ac:dyDescent="0.35">
      <c r="A3241" s="19" t="str">
        <f>B2178&amp;C3222&amp;D3241</f>
        <v>DISTRIBUCION VOLUMEN X CRITERIO (kg ó litros).Fruta Ing.DE 25 A 34 AÑOS</v>
      </c>
      <c r="B3241" s="19">
        <v>0</v>
      </c>
      <c r="C3241" s="19">
        <v>0</v>
      </c>
      <c r="D3241" s="19" t="s">
        <v>41</v>
      </c>
      <c r="E3241" s="20">
        <v>12.7609030886039</v>
      </c>
      <c r="F3241" s="20">
        <v>7.3295857633611199</v>
      </c>
      <c r="G3241" s="20">
        <v>10.431204318608801</v>
      </c>
      <c r="H3241" s="20">
        <v>4.9678707180138</v>
      </c>
      <c r="I3241" s="20">
        <v>4.4950180502048003</v>
      </c>
      <c r="J3241" s="20">
        <v>2.9121767110158201</v>
      </c>
      <c r="K3241" s="20">
        <v>4.3984009587662003</v>
      </c>
      <c r="L3241" s="20">
        <v>1.4309806548975701</v>
      </c>
      <c r="M3241" s="51">
        <v>6.6690955123529303</v>
      </c>
    </row>
    <row r="3242" spans="1:13" x14ac:dyDescent="0.35">
      <c r="A3242" s="19" t="str">
        <f>B2178&amp;C3222&amp;D3242</f>
        <v>DISTRIBUCION VOLUMEN X CRITERIO (kg ó litros).Fruta Ing.DE 35 A 49 AÑOS</v>
      </c>
      <c r="B3242" s="19">
        <v>0</v>
      </c>
      <c r="C3242" s="19">
        <v>0</v>
      </c>
      <c r="D3242" s="19" t="s">
        <v>42</v>
      </c>
      <c r="E3242" s="20">
        <v>33.867951870942903</v>
      </c>
      <c r="F3242" s="20">
        <v>32.1246614088477</v>
      </c>
      <c r="G3242" s="20">
        <v>27.734537365436299</v>
      </c>
      <c r="H3242" s="20">
        <v>25.615159400150901</v>
      </c>
      <c r="I3242" s="20">
        <v>21.627440778994</v>
      </c>
      <c r="J3242" s="20">
        <v>28.109159935262301</v>
      </c>
      <c r="K3242" s="20">
        <v>30.946149182680202</v>
      </c>
      <c r="L3242" s="20">
        <v>30.510794740426999</v>
      </c>
      <c r="M3242" s="51">
        <v>24.351875560303501</v>
      </c>
    </row>
    <row r="3243" spans="1:13" x14ac:dyDescent="0.35">
      <c r="A3243" s="19" t="str">
        <f>B2178&amp;C3222&amp;D3243</f>
        <v>DISTRIBUCION VOLUMEN X CRITERIO (kg ó litros).Fruta Ing.DE 50 A 59 AÑOS</v>
      </c>
      <c r="B3243" s="19">
        <v>0</v>
      </c>
      <c r="C3243" s="19">
        <v>0</v>
      </c>
      <c r="D3243" s="19" t="s">
        <v>43</v>
      </c>
      <c r="E3243" s="20">
        <v>25.857175787235299</v>
      </c>
      <c r="F3243" s="20">
        <v>33.706372657156003</v>
      </c>
      <c r="G3243" s="20">
        <v>25.972176126110998</v>
      </c>
      <c r="H3243" s="20">
        <v>31.019301084354801</v>
      </c>
      <c r="I3243" s="20">
        <v>23.443291870249599</v>
      </c>
      <c r="J3243" s="20">
        <v>20.314715732749001</v>
      </c>
      <c r="K3243" s="20">
        <v>15.7379484762949</v>
      </c>
      <c r="L3243" s="20">
        <v>18.782439770029299</v>
      </c>
      <c r="M3243" s="51">
        <v>17.9266812975882</v>
      </c>
    </row>
    <row r="3244" spans="1:13" x14ac:dyDescent="0.35">
      <c r="A3244" s="19" t="str">
        <f>B2178&amp;C3222&amp;D3244</f>
        <v>DISTRIBUCION VOLUMEN X CRITERIO (kg ó litros).Fruta Ing.DE 60 A 75 AÑOS</v>
      </c>
      <c r="B3244" s="19">
        <v>0</v>
      </c>
      <c r="C3244" s="19">
        <v>0</v>
      </c>
      <c r="D3244" s="19" t="s">
        <v>44</v>
      </c>
      <c r="E3244" s="20">
        <v>26.4778118457481</v>
      </c>
      <c r="F3244" s="20">
        <v>21.064781952607799</v>
      </c>
      <c r="G3244" s="20">
        <v>30.1175911472411</v>
      </c>
      <c r="H3244" s="20">
        <v>37.388965435234802</v>
      </c>
      <c r="I3244" s="20">
        <v>47.567849421178799</v>
      </c>
      <c r="J3244" s="20">
        <v>39.033527569349602</v>
      </c>
      <c r="K3244" s="20">
        <v>46.4798808788115</v>
      </c>
      <c r="L3244" s="20">
        <v>45.934701437906199</v>
      </c>
      <c r="M3244" s="51">
        <v>48.702336582806403</v>
      </c>
    </row>
    <row r="3245" spans="1:13" x14ac:dyDescent="0.35">
      <c r="A3245" s="19" t="str">
        <f>B2178&amp;C3222&amp;D3245</f>
        <v>DISTRIBUCION VOLUMEN X CRITERIO (kg ó litros).Fruta Ing.NIVEL ALTO</v>
      </c>
      <c r="B3245" s="19">
        <v>0</v>
      </c>
      <c r="C3245" s="19">
        <v>0</v>
      </c>
      <c r="D3245" s="19" t="s">
        <v>256</v>
      </c>
      <c r="E3245" s="20">
        <v>15.8576825057297</v>
      </c>
      <c r="F3245" s="20">
        <v>18.037019031742499</v>
      </c>
      <c r="G3245" s="20">
        <v>19.240256699555299</v>
      </c>
      <c r="H3245" s="20">
        <v>20.229493901714001</v>
      </c>
      <c r="I3245" s="20">
        <v>22.2810362410133</v>
      </c>
      <c r="J3245" s="20">
        <v>18.263536143233502</v>
      </c>
      <c r="K3245" s="20">
        <v>9.6033555219070497</v>
      </c>
      <c r="L3245" s="20">
        <v>12.0354939207706</v>
      </c>
      <c r="M3245" s="51">
        <v>14.2152903366236</v>
      </c>
    </row>
    <row r="3246" spans="1:13" x14ac:dyDescent="0.35">
      <c r="A3246" s="19" t="str">
        <f>B2178&amp;C3222&amp;D3246</f>
        <v>DISTRIBUCION VOLUMEN X CRITERIO (kg ó litros).Fruta Ing.NIVEL MEDIO ALTO</v>
      </c>
      <c r="B3246" s="19">
        <v>0</v>
      </c>
      <c r="C3246" s="19">
        <v>0</v>
      </c>
      <c r="D3246" s="19" t="s">
        <v>257</v>
      </c>
      <c r="E3246" s="20">
        <v>13.490436898218</v>
      </c>
      <c r="F3246" s="20">
        <v>8.6473993142655505</v>
      </c>
      <c r="G3246" s="20">
        <v>11.3742947059777</v>
      </c>
      <c r="H3246" s="20">
        <v>11.540239462112201</v>
      </c>
      <c r="I3246" s="20">
        <v>9.4122894013413099</v>
      </c>
      <c r="J3246" s="20">
        <v>10.278698970574199</v>
      </c>
      <c r="K3246" s="20">
        <v>15.833576672709899</v>
      </c>
      <c r="L3246" s="20">
        <v>17.784471667373101</v>
      </c>
      <c r="M3246" s="51">
        <v>15.6704785856128</v>
      </c>
    </row>
    <row r="3247" spans="1:13" x14ac:dyDescent="0.35">
      <c r="A3247" s="19" t="str">
        <f>B2178&amp;C3222&amp;D3247</f>
        <v>DISTRIBUCION VOLUMEN X CRITERIO (kg ó litros).Fruta Ing.NIVEL MEDIO</v>
      </c>
      <c r="B3247" s="19">
        <v>0</v>
      </c>
      <c r="C3247" s="19">
        <v>0</v>
      </c>
      <c r="D3247" s="19" t="s">
        <v>258</v>
      </c>
      <c r="E3247" s="20">
        <v>23.763369710196699</v>
      </c>
      <c r="F3247" s="20">
        <v>36.858378070107797</v>
      </c>
      <c r="G3247" s="20">
        <v>30.168849774027102</v>
      </c>
      <c r="H3247" s="20">
        <v>30.754201342022</v>
      </c>
      <c r="I3247" s="20">
        <v>28.5503011696131</v>
      </c>
      <c r="J3247" s="20">
        <v>35.577009283866502</v>
      </c>
      <c r="K3247" s="20">
        <v>29.2434503886066</v>
      </c>
      <c r="L3247" s="20">
        <v>29.6246229026465</v>
      </c>
      <c r="M3247" s="51">
        <v>25.596449133465502</v>
      </c>
    </row>
    <row r="3248" spans="1:13" x14ac:dyDescent="0.35">
      <c r="A3248" s="19" t="str">
        <f>B2178&amp;C3222&amp;D3248</f>
        <v>DISTRIBUCION VOLUMEN X CRITERIO (kg ó litros).Fruta Ing.NIVEL MEDIO BAJO</v>
      </c>
      <c r="B3248" s="19">
        <v>0</v>
      </c>
      <c r="C3248" s="19">
        <v>0</v>
      </c>
      <c r="D3248" s="19" t="s">
        <v>259</v>
      </c>
      <c r="E3248" s="20">
        <v>26.580751824136101</v>
      </c>
      <c r="F3248" s="20">
        <v>13.5043162679359</v>
      </c>
      <c r="G3248" s="20">
        <v>15.779301081595699</v>
      </c>
      <c r="H3248" s="20">
        <v>15.703562859601201</v>
      </c>
      <c r="I3248" s="20">
        <v>12.7332480981761</v>
      </c>
      <c r="J3248" s="20">
        <v>13.880126128392</v>
      </c>
      <c r="K3248" s="20">
        <v>11.199903833861599</v>
      </c>
      <c r="L3248" s="20">
        <v>9.4683728128240894</v>
      </c>
      <c r="M3248" s="51">
        <v>8.7582489549719895</v>
      </c>
    </row>
    <row r="3249" spans="1:13" x14ac:dyDescent="0.35">
      <c r="A3249" s="19" t="str">
        <f>B2178&amp;C3222&amp;D3249</f>
        <v>DISTRIBUCION VOLUMEN X CRITERIO (kg ó litros).Fruta Ing.HOMBRE</v>
      </c>
      <c r="B3249" s="19">
        <v>0</v>
      </c>
      <c r="C3249" s="19">
        <v>0</v>
      </c>
      <c r="D3249" s="19" t="s">
        <v>21</v>
      </c>
      <c r="E3249" s="20">
        <v>54.2132165580961</v>
      </c>
      <c r="F3249" s="20">
        <v>43.191577199748401</v>
      </c>
      <c r="G3249" s="20">
        <v>44.256894407593101</v>
      </c>
      <c r="H3249" s="20">
        <v>36.981420260267697</v>
      </c>
      <c r="I3249" s="20">
        <v>36.078638990496003</v>
      </c>
      <c r="J3249" s="20">
        <v>50.282518549814903</v>
      </c>
      <c r="K3249" s="20">
        <v>50.358978504944098</v>
      </c>
      <c r="L3249" s="20">
        <v>48.848722155121003</v>
      </c>
      <c r="M3249" s="51">
        <v>30.2909291991297</v>
      </c>
    </row>
    <row r="3250" spans="1:13" x14ac:dyDescent="0.35">
      <c r="A3250" s="19" t="str">
        <f>B2178&amp;C3222&amp;D3250</f>
        <v>DISTRIBUCION VOLUMEN X CRITERIO (kg ó litros).Fruta Ing.MUJER</v>
      </c>
      <c r="B3250" s="19">
        <v>0</v>
      </c>
      <c r="C3250" s="19">
        <v>0</v>
      </c>
      <c r="D3250" s="19" t="s">
        <v>22</v>
      </c>
      <c r="E3250" s="20">
        <v>45.786782939248198</v>
      </c>
      <c r="F3250" s="20">
        <v>56.808425140494002</v>
      </c>
      <c r="G3250" s="20">
        <v>55.7431056863186</v>
      </c>
      <c r="H3250" s="20">
        <v>63.018578525193497</v>
      </c>
      <c r="I3250" s="20">
        <v>63.921365647276303</v>
      </c>
      <c r="J3250" s="20">
        <v>49.717477105133597</v>
      </c>
      <c r="K3250" s="20">
        <v>49.641019066885299</v>
      </c>
      <c r="L3250" s="20">
        <v>51.151273930233799</v>
      </c>
      <c r="M3250" s="51">
        <v>69.709073513318799</v>
      </c>
    </row>
    <row r="3251" spans="1:13" x14ac:dyDescent="0.35">
      <c r="A3251" s="19" t="str">
        <f>B2178&amp;C3251&amp;D3251</f>
        <v>DISTRIBUCION VOLUMEN X CRITERIO (kg ó litros)Fruta Fresca IngT.ESPAÑA</v>
      </c>
      <c r="B3251" s="19">
        <v>0</v>
      </c>
      <c r="C3251" s="19" t="s">
        <v>153</v>
      </c>
      <c r="D3251" s="19" t="s">
        <v>36</v>
      </c>
      <c r="E3251" s="20">
        <v>100</v>
      </c>
      <c r="F3251" s="20">
        <v>100</v>
      </c>
      <c r="G3251" s="20">
        <v>100</v>
      </c>
      <c r="H3251" s="20">
        <v>100</v>
      </c>
      <c r="I3251" s="20">
        <v>100</v>
      </c>
      <c r="J3251" s="20">
        <v>100</v>
      </c>
      <c r="K3251" s="20">
        <v>100</v>
      </c>
      <c r="L3251" s="20">
        <v>100</v>
      </c>
      <c r="M3251" s="51">
        <v>100</v>
      </c>
    </row>
    <row r="3252" spans="1:13" x14ac:dyDescent="0.35">
      <c r="A3252" s="19" t="str">
        <f>B2178&amp;C3251&amp;D3252</f>
        <v>DISTRIBUCION VOLUMEN X CRITERIO (kg ó litros)Fruta Fresca IngBCN AM</v>
      </c>
      <c r="B3252" s="19">
        <v>0</v>
      </c>
      <c r="C3252" s="19">
        <v>0</v>
      </c>
      <c r="D3252" s="19" t="s">
        <v>1</v>
      </c>
      <c r="E3252" s="20">
        <v>4.0226535104948598</v>
      </c>
      <c r="F3252" s="20">
        <v>12.3621193218328</v>
      </c>
      <c r="G3252" s="20">
        <v>6.3500040328204799</v>
      </c>
      <c r="H3252" s="20">
        <v>6.4702341387709703</v>
      </c>
      <c r="I3252" s="20">
        <v>13.303565972769199</v>
      </c>
      <c r="J3252" s="20">
        <v>11.0619843479513</v>
      </c>
      <c r="K3252" s="20">
        <v>20.179812146856499</v>
      </c>
      <c r="L3252" s="20">
        <v>19.581569824216501</v>
      </c>
      <c r="M3252" s="51">
        <v>29.990335983491899</v>
      </c>
    </row>
    <row r="3253" spans="1:13" x14ac:dyDescent="0.35">
      <c r="A3253" s="19" t="str">
        <f>B2178&amp;C3251&amp;D3253</f>
        <v>DISTRIBUCION VOLUMEN X CRITERIO (kg ó litros)Fruta Fresca IngREST.CAT ARAGON</v>
      </c>
      <c r="B3253" s="19">
        <v>0</v>
      </c>
      <c r="C3253" s="19">
        <v>0</v>
      </c>
      <c r="D3253" s="19" t="s">
        <v>2</v>
      </c>
      <c r="E3253" s="20">
        <v>8.1173922620185408</v>
      </c>
      <c r="F3253" s="20">
        <v>11.551747028049199</v>
      </c>
      <c r="G3253" s="20">
        <v>13.736039194742</v>
      </c>
      <c r="H3253" s="20">
        <v>6.7660407846858996</v>
      </c>
      <c r="I3253" s="20">
        <v>8.0280107170114707</v>
      </c>
      <c r="J3253" s="20">
        <v>10.3572356386625</v>
      </c>
      <c r="K3253" s="20">
        <v>7.5150087145987401</v>
      </c>
      <c r="L3253" s="20">
        <v>6.5756475506975498</v>
      </c>
      <c r="M3253" s="51">
        <v>9.7146736159635108</v>
      </c>
    </row>
    <row r="3254" spans="1:13" x14ac:dyDescent="0.35">
      <c r="A3254" s="19" t="str">
        <f>B2178&amp;C3251&amp;D3254</f>
        <v>DISTRIBUCION VOLUMEN X CRITERIO (kg ó litros)Fruta Fresca IngLEVANTE</v>
      </c>
      <c r="B3254" s="19">
        <v>0</v>
      </c>
      <c r="C3254" s="19">
        <v>0</v>
      </c>
      <c r="D3254" s="19" t="s">
        <v>3</v>
      </c>
      <c r="E3254" s="20">
        <v>13.2224018890261</v>
      </c>
      <c r="F3254" s="20">
        <v>8.0865437699815903</v>
      </c>
      <c r="G3254" s="20">
        <v>19.698125934513001</v>
      </c>
      <c r="H3254" s="20">
        <v>27.570558736397601</v>
      </c>
      <c r="I3254" s="20">
        <v>26.355774116024602</v>
      </c>
      <c r="J3254" s="20">
        <v>30.538901586043799</v>
      </c>
      <c r="K3254" s="20">
        <v>27.643411386330101</v>
      </c>
      <c r="L3254" s="20">
        <v>26.629905141638201</v>
      </c>
      <c r="M3254" s="51">
        <v>22.837633441281099</v>
      </c>
    </row>
    <row r="3255" spans="1:13" x14ac:dyDescent="0.35">
      <c r="A3255" s="19" t="str">
        <f>B2178&amp;C3251&amp;D3255</f>
        <v>DISTRIBUCION VOLUMEN X CRITERIO (kg ó litros)Fruta Fresca IngANDALUCIA</v>
      </c>
      <c r="B3255" s="19">
        <v>0</v>
      </c>
      <c r="C3255" s="19">
        <v>0</v>
      </c>
      <c r="D3255" s="19" t="s">
        <v>4</v>
      </c>
      <c r="E3255" s="20">
        <v>16.505877396059301</v>
      </c>
      <c r="F3255" s="20">
        <v>22.531437903286399</v>
      </c>
      <c r="G3255" s="20">
        <v>8.14443476482964</v>
      </c>
      <c r="H3255" s="20">
        <v>8.2673897630331297</v>
      </c>
      <c r="I3255" s="20">
        <v>8.9788309663264396</v>
      </c>
      <c r="J3255" s="20">
        <v>10.9640668556472</v>
      </c>
      <c r="K3255" s="20">
        <v>7.2649127208520703</v>
      </c>
      <c r="L3255" s="20">
        <v>6.4060832887263999</v>
      </c>
      <c r="M3255" s="51">
        <v>4.8435225950366698</v>
      </c>
    </row>
    <row r="3256" spans="1:13" x14ac:dyDescent="0.35">
      <c r="A3256" s="19" t="str">
        <f>B2178&amp;C3251&amp;D3256</f>
        <v>DISTRIBUCION VOLUMEN X CRITERIO (kg ó litros)Fruta Fresca IngMDD AM</v>
      </c>
      <c r="B3256" s="19">
        <v>0</v>
      </c>
      <c r="C3256" s="19">
        <v>0</v>
      </c>
      <c r="D3256" s="19" t="s">
        <v>5</v>
      </c>
      <c r="E3256" s="20">
        <v>13.438045384345701</v>
      </c>
      <c r="F3256" s="20">
        <v>12.864479237151301</v>
      </c>
      <c r="G3256" s="20">
        <v>15.267952647771001</v>
      </c>
      <c r="H3256" s="20">
        <v>16.974583900555501</v>
      </c>
      <c r="I3256" s="20">
        <v>10.8773327257333</v>
      </c>
      <c r="J3256" s="20">
        <v>14.9603633862636</v>
      </c>
      <c r="K3256" s="20">
        <v>23.0744551053054</v>
      </c>
      <c r="L3256" s="20">
        <v>16.210594118000401</v>
      </c>
      <c r="M3256" s="51">
        <v>10.9617634651273</v>
      </c>
    </row>
    <row r="3257" spans="1:13" x14ac:dyDescent="0.35">
      <c r="A3257" s="19" t="str">
        <f>B2178&amp;C3251&amp;D3257</f>
        <v>DISTRIBUCION VOLUMEN X CRITERIO (kg ó litros)Fruta Fresca IngRTO CENTRO</v>
      </c>
      <c r="B3257" s="19">
        <v>0</v>
      </c>
      <c r="C3257" s="19">
        <v>0</v>
      </c>
      <c r="D3257" s="19" t="s">
        <v>6</v>
      </c>
      <c r="E3257" s="20">
        <v>9.4181855854407601</v>
      </c>
      <c r="F3257" s="20">
        <v>12.2981892926909</v>
      </c>
      <c r="G3257" s="20">
        <v>17.005330426637499</v>
      </c>
      <c r="H3257" s="20">
        <v>12.380511204663801</v>
      </c>
      <c r="I3257" s="20">
        <v>5.3995554555845899</v>
      </c>
      <c r="J3257" s="20">
        <v>16.3943446863275</v>
      </c>
      <c r="K3257" s="20">
        <v>4.3740746061364204</v>
      </c>
      <c r="L3257" s="20">
        <v>8.1942784118779404</v>
      </c>
      <c r="M3257" s="51">
        <v>5.9755838271921302</v>
      </c>
    </row>
    <row r="3258" spans="1:13" x14ac:dyDescent="0.35">
      <c r="A3258" s="19" t="str">
        <f>B2178&amp;C3251&amp;D3258</f>
        <v>DISTRIBUCION VOLUMEN X CRITERIO (kg ó litros)Fruta Fresca IngNORTE-CENTRO</v>
      </c>
      <c r="B3258" s="19">
        <v>0</v>
      </c>
      <c r="C3258" s="19">
        <v>0</v>
      </c>
      <c r="D3258" s="19" t="s">
        <v>7</v>
      </c>
      <c r="E3258" s="20">
        <v>12.7877388155033</v>
      </c>
      <c r="F3258" s="20">
        <v>9.6878727684845192</v>
      </c>
      <c r="G3258" s="20">
        <v>9.4253534229133606</v>
      </c>
      <c r="H3258" s="20">
        <v>5.6724809855845804</v>
      </c>
      <c r="I3258" s="20">
        <v>10.893262090425401</v>
      </c>
      <c r="J3258" s="20">
        <v>3.7716238796553698</v>
      </c>
      <c r="K3258" s="20">
        <v>5.7054224779547704</v>
      </c>
      <c r="L3258" s="20">
        <v>3.4186277997969499</v>
      </c>
      <c r="M3258" s="51">
        <v>11.208266428647001</v>
      </c>
    </row>
    <row r="3259" spans="1:13" x14ac:dyDescent="0.35">
      <c r="A3259" s="19" t="str">
        <f>B2178&amp;C3251&amp;D3259</f>
        <v>DISTRIBUCION VOLUMEN X CRITERIO (kg ó litros)Fruta Fresca IngNOROESTE</v>
      </c>
      <c r="B3259" s="19">
        <v>0</v>
      </c>
      <c r="C3259" s="19">
        <v>0</v>
      </c>
      <c r="D3259" s="19" t="s">
        <v>8</v>
      </c>
      <c r="E3259" s="20">
        <v>22.4877034387851</v>
      </c>
      <c r="F3259" s="20">
        <v>10.617606742661099</v>
      </c>
      <c r="G3259" s="20">
        <v>10.3727530495925</v>
      </c>
      <c r="H3259" s="20">
        <v>15.8981987119307</v>
      </c>
      <c r="I3259" s="20">
        <v>16.163667419439399</v>
      </c>
      <c r="J3259" s="20">
        <v>1.9514782008949401</v>
      </c>
      <c r="K3259" s="20">
        <v>4.2428960027507898</v>
      </c>
      <c r="L3259" s="20">
        <v>12.983289436891701</v>
      </c>
      <c r="M3259" s="51">
        <v>4.4682255970511404</v>
      </c>
    </row>
    <row r="3260" spans="1:13" x14ac:dyDescent="0.35">
      <c r="A3260" s="19" t="str">
        <f>B2178&amp;C3251&amp;D3260</f>
        <v>DISTRIBUCION VOLUMEN X CRITERIO (kg ó litros)Fruta Fresca Ing&lt;2MIL</v>
      </c>
      <c r="B3260" s="19">
        <v>0</v>
      </c>
      <c r="C3260" s="19">
        <v>0</v>
      </c>
      <c r="D3260" s="19" t="s">
        <v>9</v>
      </c>
      <c r="E3260" s="20">
        <v>3.02097539779915</v>
      </c>
      <c r="F3260" s="20">
        <v>4.2800200295722099</v>
      </c>
      <c r="G3260" s="20">
        <v>8.6179542598794008</v>
      </c>
      <c r="H3260" s="20">
        <v>8.4954210130726597</v>
      </c>
      <c r="I3260" s="20">
        <v>3.92518428559455</v>
      </c>
      <c r="J3260" s="20">
        <v>6.9042087997150299</v>
      </c>
      <c r="K3260" s="20">
        <v>4.30292404212181</v>
      </c>
      <c r="L3260" s="20">
        <v>3.7207580832626599</v>
      </c>
      <c r="M3260" s="51">
        <v>3.9142565375528902</v>
      </c>
    </row>
    <row r="3261" spans="1:13" x14ac:dyDescent="0.35">
      <c r="A3261" s="19" t="str">
        <f>B2178&amp;C3251&amp;D3261</f>
        <v>DISTRIBUCION VOLUMEN X CRITERIO (kg ó litros)Fruta Fresca Ing2-5MIL</v>
      </c>
      <c r="B3261" s="19">
        <v>0</v>
      </c>
      <c r="C3261" s="19">
        <v>0</v>
      </c>
      <c r="D3261" s="19" t="s">
        <v>10</v>
      </c>
      <c r="E3261" s="20">
        <v>2.76208944579118</v>
      </c>
      <c r="F3261" s="20">
        <v>3.4006942768491499</v>
      </c>
      <c r="G3261" s="20">
        <v>1.0556915367558399</v>
      </c>
      <c r="H3261" s="20">
        <v>3.38357754777762</v>
      </c>
      <c r="I3261" s="20">
        <v>2.8557283727660598</v>
      </c>
      <c r="J3261" s="20">
        <v>3.4210504643559898</v>
      </c>
      <c r="K3261" s="20">
        <v>2.4156672741804499</v>
      </c>
      <c r="L3261" s="20">
        <v>0.84849706877771502</v>
      </c>
      <c r="M3261" s="51">
        <v>1.7693127998014699</v>
      </c>
    </row>
    <row r="3262" spans="1:13" x14ac:dyDescent="0.35">
      <c r="A3262" s="19" t="str">
        <f>B2178&amp;C3251&amp;D3262</f>
        <v>DISTRIBUCION VOLUMEN X CRITERIO (kg ó litros)Fruta Fresca Ing5-10MIL</v>
      </c>
      <c r="B3262" s="19">
        <v>0</v>
      </c>
      <c r="C3262" s="19">
        <v>0</v>
      </c>
      <c r="D3262" s="19" t="s">
        <v>11</v>
      </c>
      <c r="E3262" s="20">
        <v>24.8783765421163</v>
      </c>
      <c r="F3262" s="20">
        <v>14.555693317206501</v>
      </c>
      <c r="G3262" s="20">
        <v>11.303447518849399</v>
      </c>
      <c r="H3262" s="20">
        <v>8.0463146200150497</v>
      </c>
      <c r="I3262" s="20">
        <v>4.8452636999664698</v>
      </c>
      <c r="J3262" s="20">
        <v>6.7612639804213099</v>
      </c>
      <c r="K3262" s="20">
        <v>15.3072522632733</v>
      </c>
      <c r="L3262" s="20">
        <v>11.2181197331248</v>
      </c>
      <c r="M3262" s="51">
        <v>6.7720182513626401</v>
      </c>
    </row>
    <row r="3263" spans="1:13" x14ac:dyDescent="0.35">
      <c r="A3263" s="19" t="str">
        <f>B2178&amp;C3251&amp;D3263</f>
        <v>DISTRIBUCION VOLUMEN X CRITERIO (kg ó litros)Fruta Fresca Ing10-30MIL</v>
      </c>
      <c r="B3263" s="19">
        <v>0</v>
      </c>
      <c r="C3263" s="19">
        <v>0</v>
      </c>
      <c r="D3263" s="19" t="s">
        <v>12</v>
      </c>
      <c r="E3263" s="20">
        <v>20.1659580655996</v>
      </c>
      <c r="F3263" s="20">
        <v>18.203418170935301</v>
      </c>
      <c r="G3263" s="20">
        <v>17.238319130565401</v>
      </c>
      <c r="H3263" s="20">
        <v>10.7578304070485</v>
      </c>
      <c r="I3263" s="20">
        <v>13.5574627456404</v>
      </c>
      <c r="J3263" s="20">
        <v>13.7216587703697</v>
      </c>
      <c r="K3263" s="20">
        <v>8.9964843969622006</v>
      </c>
      <c r="L3263" s="20">
        <v>13.675120802228699</v>
      </c>
      <c r="M3263" s="51">
        <v>15.5319844825821</v>
      </c>
    </row>
    <row r="3264" spans="1:13" x14ac:dyDescent="0.35">
      <c r="A3264" s="19" t="str">
        <f>B2178&amp;C3251&amp;D3264</f>
        <v>DISTRIBUCION VOLUMEN X CRITERIO (kg ó litros)Fruta Fresca Ing30-100MIL</v>
      </c>
      <c r="B3264" s="19">
        <v>0</v>
      </c>
      <c r="C3264" s="19">
        <v>0</v>
      </c>
      <c r="D3264" s="19" t="s">
        <v>13</v>
      </c>
      <c r="E3264" s="20">
        <v>14.4016957854839</v>
      </c>
      <c r="F3264" s="20">
        <v>22.789206267116001</v>
      </c>
      <c r="G3264" s="20">
        <v>15.912951450809301</v>
      </c>
      <c r="H3264" s="20">
        <v>16.442636862238299</v>
      </c>
      <c r="I3264" s="20">
        <v>21.4011182272477</v>
      </c>
      <c r="J3264" s="20">
        <v>13.843087215297</v>
      </c>
      <c r="K3264" s="20">
        <v>5.7612787082510604</v>
      </c>
      <c r="L3264" s="20">
        <v>10.907788604408401</v>
      </c>
      <c r="M3264" s="51">
        <v>13.858794364761099</v>
      </c>
    </row>
    <row r="3265" spans="1:13" x14ac:dyDescent="0.35">
      <c r="A3265" s="19" t="str">
        <f>B2178&amp;C3251&amp;D3265</f>
        <v>DISTRIBUCION VOLUMEN X CRITERIO (kg ó litros)Fruta Fresca Ing100-200MIL</v>
      </c>
      <c r="B3265" s="19">
        <v>0</v>
      </c>
      <c r="C3265" s="19">
        <v>0</v>
      </c>
      <c r="D3265" s="19" t="s">
        <v>14</v>
      </c>
      <c r="E3265" s="20">
        <v>7.0382764673525999</v>
      </c>
      <c r="F3265" s="20">
        <v>5.6841949376724497</v>
      </c>
      <c r="G3265" s="20">
        <v>3.2178107014947099</v>
      </c>
      <c r="H3265" s="20">
        <v>5.7142870046411103</v>
      </c>
      <c r="I3265" s="20">
        <v>6.7808413694858398</v>
      </c>
      <c r="J3265" s="20">
        <v>8.8280535632135493</v>
      </c>
      <c r="K3265" s="20">
        <v>19.442760901767201</v>
      </c>
      <c r="L3265" s="20">
        <v>17.621353417280101</v>
      </c>
      <c r="M3265" s="51">
        <v>32.3069554934604</v>
      </c>
    </row>
    <row r="3266" spans="1:13" x14ac:dyDescent="0.35">
      <c r="A3266" s="19" t="str">
        <f>B2178&amp;C3251&amp;D3266</f>
        <v>DISTRIBUCION VOLUMEN X CRITERIO (kg ó litros)Fruta Fresca Ing200-500MIL</v>
      </c>
      <c r="B3266" s="19">
        <v>0</v>
      </c>
      <c r="C3266" s="19">
        <v>0</v>
      </c>
      <c r="D3266" s="19" t="s">
        <v>15</v>
      </c>
      <c r="E3266" s="20">
        <v>10.988627141039499</v>
      </c>
      <c r="F3266" s="20">
        <v>7.8169451411881301</v>
      </c>
      <c r="G3266" s="20">
        <v>18.251738146103701</v>
      </c>
      <c r="H3266" s="20">
        <v>22.959406275048799</v>
      </c>
      <c r="I3266" s="20">
        <v>28.387574738269802</v>
      </c>
      <c r="J3266" s="20">
        <v>24.181859141012399</v>
      </c>
      <c r="K3266" s="20">
        <v>13.4649375968174</v>
      </c>
      <c r="L3266" s="20">
        <v>19.772140343986901</v>
      </c>
      <c r="M3266" s="51">
        <v>10.989682449650401</v>
      </c>
    </row>
    <row r="3267" spans="1:13" x14ac:dyDescent="0.35">
      <c r="A3267" s="19" t="str">
        <f>B2178&amp;C3251&amp;D3267</f>
        <v>DISTRIBUCION VOLUMEN X CRITERIO (kg ó litros)Fruta Fresca Ing&gt;500MIL</v>
      </c>
      <c r="B3267" s="19">
        <v>0</v>
      </c>
      <c r="C3267" s="19">
        <v>0</v>
      </c>
      <c r="D3267" s="19" t="s">
        <v>16</v>
      </c>
      <c r="E3267" s="20">
        <v>16.744001636302599</v>
      </c>
      <c r="F3267" s="20">
        <v>23.269823155348099</v>
      </c>
      <c r="G3267" s="20">
        <v>24.402084589593699</v>
      </c>
      <c r="H3267" s="20">
        <v>24.2005199584869</v>
      </c>
      <c r="I3267" s="20">
        <v>18.246833772933702</v>
      </c>
      <c r="J3267" s="20">
        <v>22.338818983409901</v>
      </c>
      <c r="K3267" s="20">
        <v>30.308681953697199</v>
      </c>
      <c r="L3267" s="20">
        <v>22.236223275609699</v>
      </c>
      <c r="M3267" s="51">
        <v>14.8569983797791</v>
      </c>
    </row>
    <row r="3268" spans="1:13" x14ac:dyDescent="0.35">
      <c r="A3268" s="19" t="str">
        <f>B2178&amp;C3251&amp;D3268</f>
        <v>DISTRIBUCION VOLUMEN X CRITERIO (kg ó litros)Fruta Fresca IngDE 15 A 19 AÑOS</v>
      </c>
      <c r="B3268" s="19">
        <v>0</v>
      </c>
      <c r="C3268" s="19">
        <v>0</v>
      </c>
      <c r="D3268" s="19" t="s">
        <v>39</v>
      </c>
      <c r="E3268" s="20" t="s">
        <v>282</v>
      </c>
      <c r="F3268" s="20">
        <v>0.366492042731628</v>
      </c>
      <c r="G3268" s="20">
        <v>5.0708718253400296</v>
      </c>
      <c r="H3268" s="20" t="s">
        <v>282</v>
      </c>
      <c r="I3268" s="20">
        <v>1.2301805501749099</v>
      </c>
      <c r="J3268" s="20">
        <v>7.8537494863177404</v>
      </c>
      <c r="K3268" s="20">
        <v>0.41611144581443399</v>
      </c>
      <c r="L3268" s="20">
        <v>0.29484031398175198</v>
      </c>
      <c r="M3268" s="51">
        <v>0.54808196545624199</v>
      </c>
    </row>
    <row r="3269" spans="1:13" x14ac:dyDescent="0.35">
      <c r="A3269" s="19" t="str">
        <f>B2178&amp;C3251&amp;D3269</f>
        <v>DISTRIBUCION VOLUMEN X CRITERIO (kg ó litros)Fruta Fresca IngDE 20 A 24 AÑOS</v>
      </c>
      <c r="B3269" s="19">
        <v>0</v>
      </c>
      <c r="C3269" s="19">
        <v>0</v>
      </c>
      <c r="D3269" s="19" t="s">
        <v>40</v>
      </c>
      <c r="E3269" s="20">
        <v>0.959761528136585</v>
      </c>
      <c r="F3269" s="20">
        <v>5.8290807976436101</v>
      </c>
      <c r="G3269" s="20">
        <v>0.85707203390067599</v>
      </c>
      <c r="H3269" s="20">
        <v>1.0592761927088199</v>
      </c>
      <c r="I3269" s="20">
        <v>1.77079457195525</v>
      </c>
      <c r="J3269" s="20">
        <v>2.3093868583461399</v>
      </c>
      <c r="K3269" s="20">
        <v>2.07706319440855</v>
      </c>
      <c r="L3269" s="20">
        <v>3.1816506077596398</v>
      </c>
      <c r="M3269" s="51">
        <v>1.8402729997737099</v>
      </c>
    </row>
    <row r="3270" spans="1:13" x14ac:dyDescent="0.35">
      <c r="A3270" s="19" t="str">
        <f>B2178&amp;C3251&amp;D3270</f>
        <v>DISTRIBUCION VOLUMEN X CRITERIO (kg ó litros)Fruta Fresca IngDE 25 A 34 AÑOS</v>
      </c>
      <c r="B3270" s="19">
        <v>0</v>
      </c>
      <c r="C3270" s="19">
        <v>0</v>
      </c>
      <c r="D3270" s="19" t="s">
        <v>41</v>
      </c>
      <c r="E3270" s="20">
        <v>13.312452510775801</v>
      </c>
      <c r="F3270" s="20">
        <v>7.5402351380023003</v>
      </c>
      <c r="G3270" s="20">
        <v>10.924578663320901</v>
      </c>
      <c r="H3270" s="20">
        <v>5.1105254751789797</v>
      </c>
      <c r="I3270" s="20">
        <v>4.6554080380323004</v>
      </c>
      <c r="J3270" s="20">
        <v>3.0399784031206498</v>
      </c>
      <c r="K3270" s="20">
        <v>4.63276781864342</v>
      </c>
      <c r="L3270" s="20">
        <v>1.43542197695346</v>
      </c>
      <c r="M3270" s="51">
        <v>6.8582991062209198</v>
      </c>
    </row>
    <row r="3271" spans="1:13" x14ac:dyDescent="0.35">
      <c r="A3271" s="19" t="str">
        <f>B2178&amp;C3251&amp;D3271</f>
        <v>DISTRIBUCION VOLUMEN X CRITERIO (kg ó litros)Fruta Fresca IngDE 35 A 49 AÑOS</v>
      </c>
      <c r="B3271" s="19">
        <v>0</v>
      </c>
      <c r="C3271" s="19">
        <v>0</v>
      </c>
      <c r="D3271" s="19" t="s">
        <v>42</v>
      </c>
      <c r="E3271" s="20">
        <v>34.9863106170815</v>
      </c>
      <c r="F3271" s="20">
        <v>32.988418705565401</v>
      </c>
      <c r="G3271" s="20">
        <v>28.3820478099138</v>
      </c>
      <c r="H3271" s="20">
        <v>25.851501497064099</v>
      </c>
      <c r="I3271" s="20">
        <v>21.7784389043392</v>
      </c>
      <c r="J3271" s="20">
        <v>28.519825276548399</v>
      </c>
      <c r="K3271" s="20">
        <v>31.613208903809301</v>
      </c>
      <c r="L3271" s="20">
        <v>31.176266695073</v>
      </c>
      <c r="M3271" s="51">
        <v>24.753245143675699</v>
      </c>
    </row>
    <row r="3272" spans="1:13" x14ac:dyDescent="0.35">
      <c r="A3272" s="19" t="str">
        <f>B2178&amp;C3251&amp;D3272</f>
        <v>DISTRIBUCION VOLUMEN X CRITERIO (kg ó litros)Fruta Fresca IngDE 50 A 59 AÑOS</v>
      </c>
      <c r="B3272" s="19">
        <v>0</v>
      </c>
      <c r="C3272" s="19">
        <v>0</v>
      </c>
      <c r="D3272" s="19" t="s">
        <v>43</v>
      </c>
      <c r="E3272" s="20">
        <v>24.452216617788999</v>
      </c>
      <c r="F3272" s="20">
        <v>32.965941346890602</v>
      </c>
      <c r="G3272" s="20">
        <v>25.158098872763599</v>
      </c>
      <c r="H3272" s="20">
        <v>30.313317022323599</v>
      </c>
      <c r="I3272" s="20">
        <v>22.1696231993343</v>
      </c>
      <c r="J3272" s="20">
        <v>18.5903566972239</v>
      </c>
      <c r="K3272" s="20">
        <v>14.163860988015999</v>
      </c>
      <c r="L3272" s="20">
        <v>17.422082132716099</v>
      </c>
      <c r="M3272" s="51">
        <v>16.9315544305306</v>
      </c>
    </row>
    <row r="3273" spans="1:13" x14ac:dyDescent="0.35">
      <c r="A3273" s="19" t="str">
        <f>B2178&amp;C3251&amp;D3273</f>
        <v>DISTRIBUCION VOLUMEN X CRITERIO (kg ó litros)Fruta Fresca IngDE 60 A 75 AÑOS</v>
      </c>
      <c r="B3273" s="19">
        <v>0</v>
      </c>
      <c r="C3273" s="19">
        <v>0</v>
      </c>
      <c r="D3273" s="19" t="s">
        <v>44</v>
      </c>
      <c r="E3273" s="20">
        <v>26.289266765687501</v>
      </c>
      <c r="F3273" s="20">
        <v>20.309829925545699</v>
      </c>
      <c r="G3273" s="20">
        <v>29.607331226244</v>
      </c>
      <c r="H3273" s="20">
        <v>37.665379664599897</v>
      </c>
      <c r="I3273" s="20">
        <v>48.395556469360798</v>
      </c>
      <c r="J3273" s="20">
        <v>39.686699414542701</v>
      </c>
      <c r="K3273" s="20">
        <v>47.0969810501444</v>
      </c>
      <c r="L3273" s="20">
        <v>46.4897395789257</v>
      </c>
      <c r="M3273" s="51">
        <v>49.068546892516501</v>
      </c>
    </row>
    <row r="3274" spans="1:13" x14ac:dyDescent="0.35">
      <c r="A3274" s="19" t="str">
        <f>B2178&amp;C3251&amp;D3274</f>
        <v>DISTRIBUCION VOLUMEN X CRITERIO (kg ó litros)Fruta Fresca IngNIVEL ALTO</v>
      </c>
      <c r="B3274" s="19">
        <v>0</v>
      </c>
      <c r="C3274" s="19">
        <v>0</v>
      </c>
      <c r="D3274" s="19" t="s">
        <v>256</v>
      </c>
      <c r="E3274" s="20">
        <v>15.7411310890192</v>
      </c>
      <c r="F3274" s="20">
        <v>18.149861040261701</v>
      </c>
      <c r="G3274" s="20">
        <v>19.593984120461698</v>
      </c>
      <c r="H3274" s="20">
        <v>20.184437651292601</v>
      </c>
      <c r="I3274" s="20">
        <v>22.4558511767626</v>
      </c>
      <c r="J3274" s="20">
        <v>18.666829246769499</v>
      </c>
      <c r="K3274" s="20">
        <v>9.2804156583727693</v>
      </c>
      <c r="L3274" s="20">
        <v>11.5469665481004</v>
      </c>
      <c r="M3274" s="51">
        <v>13.6261021419941</v>
      </c>
    </row>
    <row r="3275" spans="1:13" x14ac:dyDescent="0.35">
      <c r="A3275" s="19" t="str">
        <f>B2178&amp;C3251&amp;D3275</f>
        <v>DISTRIBUCION VOLUMEN X CRITERIO (kg ó litros)Fruta Fresca IngNIVEL MEDIO ALTO</v>
      </c>
      <c r="B3275" s="19">
        <v>0</v>
      </c>
      <c r="C3275" s="19">
        <v>0</v>
      </c>
      <c r="D3275" s="19" t="s">
        <v>257</v>
      </c>
      <c r="E3275" s="20">
        <v>13.4893827662359</v>
      </c>
      <c r="F3275" s="20">
        <v>7.8804124321523696</v>
      </c>
      <c r="G3275" s="20">
        <v>10.8687170702049</v>
      </c>
      <c r="H3275" s="20">
        <v>11.469282039251199</v>
      </c>
      <c r="I3275" s="20">
        <v>9.4063751323523501</v>
      </c>
      <c r="J3275" s="20">
        <v>10.305027646073899</v>
      </c>
      <c r="K3275" s="20">
        <v>15.951160354867699</v>
      </c>
      <c r="L3275" s="20">
        <v>18.045131708671601</v>
      </c>
      <c r="M3275" s="51">
        <v>15.954469278261399</v>
      </c>
    </row>
    <row r="3276" spans="1:13" x14ac:dyDescent="0.35">
      <c r="A3276" s="19" t="str">
        <f>B2178&amp;C3251&amp;D3276</f>
        <v>DISTRIBUCION VOLUMEN X CRITERIO (kg ó litros)Fruta Fresca IngNIVEL MEDIO</v>
      </c>
      <c r="B3276" s="19">
        <v>0</v>
      </c>
      <c r="C3276" s="19">
        <v>0</v>
      </c>
      <c r="D3276" s="19" t="s">
        <v>258</v>
      </c>
      <c r="E3276" s="20">
        <v>23.799056664165899</v>
      </c>
      <c r="F3276" s="20">
        <v>37.9592492818431</v>
      </c>
      <c r="G3276" s="20">
        <v>30.619638841721098</v>
      </c>
      <c r="H3276" s="20">
        <v>30.995118365092999</v>
      </c>
      <c r="I3276" s="20">
        <v>28.7602213101224</v>
      </c>
      <c r="J3276" s="20">
        <v>36.301651739654403</v>
      </c>
      <c r="K3276" s="20">
        <v>29.617851388860402</v>
      </c>
      <c r="L3276" s="20">
        <v>29.7916680310495</v>
      </c>
      <c r="M3276" s="51">
        <v>25.7043513883666</v>
      </c>
    </row>
    <row r="3277" spans="1:13" x14ac:dyDescent="0.35">
      <c r="A3277" s="19" t="str">
        <f>B2178&amp;C3251&amp;D3277</f>
        <v>DISTRIBUCION VOLUMEN X CRITERIO (kg ó litros)Fruta Fresca IngNIVEL MEDIO BAJO</v>
      </c>
      <c r="B3277" s="19">
        <v>0</v>
      </c>
      <c r="C3277" s="19">
        <v>0</v>
      </c>
      <c r="D3277" s="19" t="s">
        <v>259</v>
      </c>
      <c r="E3277" s="20">
        <v>26.7880820178496</v>
      </c>
      <c r="F3277" s="20">
        <v>13.044461946273101</v>
      </c>
      <c r="G3277" s="20">
        <v>14.8151069444492</v>
      </c>
      <c r="H3277" s="20">
        <v>15.3818931685867</v>
      </c>
      <c r="I3277" s="20">
        <v>12.4044480437644</v>
      </c>
      <c r="J3277" s="20">
        <v>13.2555183981175</v>
      </c>
      <c r="K3277" s="20">
        <v>10.2887456280422</v>
      </c>
      <c r="L3277" s="20">
        <v>8.8540345355691006</v>
      </c>
      <c r="M3277" s="51">
        <v>8.0889771632389191</v>
      </c>
    </row>
    <row r="3278" spans="1:13" x14ac:dyDescent="0.35">
      <c r="A3278" s="19" t="str">
        <f>B2178&amp;C3251&amp;D3278</f>
        <v>DISTRIBUCION VOLUMEN X CRITERIO (kg ó litros)Fruta Fresca IngHOMBRE</v>
      </c>
      <c r="B3278" s="19">
        <v>0</v>
      </c>
      <c r="C3278" s="19">
        <v>0</v>
      </c>
      <c r="D3278" s="19" t="s">
        <v>21</v>
      </c>
      <c r="E3278" s="20">
        <v>54.4052353169875</v>
      </c>
      <c r="F3278" s="20">
        <v>42.612313855036398</v>
      </c>
      <c r="G3278" s="20">
        <v>44.060023403412103</v>
      </c>
      <c r="H3278" s="20">
        <v>36.368352610153103</v>
      </c>
      <c r="I3278" s="20">
        <v>35.242170130086997</v>
      </c>
      <c r="J3278" s="20">
        <v>50.070035381479599</v>
      </c>
      <c r="K3278" s="20">
        <v>50.648025883545003</v>
      </c>
      <c r="L3278" s="20">
        <v>48.539461798122801</v>
      </c>
      <c r="M3278" s="51">
        <v>29.5411623514401</v>
      </c>
    </row>
    <row r="3279" spans="1:13" x14ac:dyDescent="0.35">
      <c r="A3279" s="19" t="str">
        <f>B2178&amp;C3251&amp;D3279</f>
        <v>DISTRIBUCION VOLUMEN X CRITERIO (kg ó litros)Fruta Fresca IngMUJER</v>
      </c>
      <c r="B3279" s="19">
        <v>0</v>
      </c>
      <c r="C3279" s="19">
        <v>0</v>
      </c>
      <c r="D3279" s="19" t="s">
        <v>22</v>
      </c>
      <c r="E3279" s="20">
        <v>45.5947641529376</v>
      </c>
      <c r="F3279" s="20">
        <v>57.387688661644702</v>
      </c>
      <c r="G3279" s="20">
        <v>55.939976696753597</v>
      </c>
      <c r="H3279" s="20">
        <v>63.631646114415403</v>
      </c>
      <c r="I3279" s="20">
        <v>64.757834033074104</v>
      </c>
      <c r="J3279" s="20">
        <v>49.929961117946597</v>
      </c>
      <c r="K3279" s="20">
        <v>49.3519723441146</v>
      </c>
      <c r="L3279" s="20">
        <v>51.4605341285802</v>
      </c>
      <c r="M3279" s="51">
        <v>70.4588404464143</v>
      </c>
    </row>
    <row r="3280" spans="1:13" x14ac:dyDescent="0.35">
      <c r="A3280" s="19" t="str">
        <f>B2178&amp;C3280&amp;D3280</f>
        <v>DISTRIBUCION VOLUMEN X CRITERIO (kg ó litros)Manzana Ing.T.ESPAÑA</v>
      </c>
      <c r="B3280" s="19">
        <v>0</v>
      </c>
      <c r="C3280" s="19" t="s">
        <v>154</v>
      </c>
      <c r="D3280" s="19" t="s">
        <v>36</v>
      </c>
      <c r="E3280" s="20">
        <v>100</v>
      </c>
      <c r="F3280" s="20">
        <v>100</v>
      </c>
      <c r="G3280" s="20">
        <v>100</v>
      </c>
      <c r="H3280" s="20">
        <v>100</v>
      </c>
      <c r="I3280" s="20">
        <v>100</v>
      </c>
      <c r="J3280" s="20">
        <v>100</v>
      </c>
      <c r="K3280" s="20">
        <v>100</v>
      </c>
      <c r="L3280" s="20">
        <v>100</v>
      </c>
      <c r="M3280" s="51">
        <v>100</v>
      </c>
    </row>
    <row r="3281" spans="1:13" x14ac:dyDescent="0.35">
      <c r="A3281" s="19" t="str">
        <f>B2178&amp;C3280&amp;D3281</f>
        <v>DISTRIBUCION VOLUMEN X CRITERIO (kg ó litros)Manzana Ing.BCN AM</v>
      </c>
      <c r="B3281" s="19">
        <v>0</v>
      </c>
      <c r="C3281" s="19">
        <v>0</v>
      </c>
      <c r="D3281" s="19" t="s">
        <v>1</v>
      </c>
      <c r="E3281" s="20">
        <v>7.3452831951675703</v>
      </c>
      <c r="F3281" s="20" t="s">
        <v>282</v>
      </c>
      <c r="G3281" s="20">
        <v>1.8726296773370199</v>
      </c>
      <c r="H3281" s="20" t="s">
        <v>282</v>
      </c>
      <c r="I3281" s="20">
        <v>1.4127203007479801</v>
      </c>
      <c r="J3281" s="20">
        <v>5.0732273624355004</v>
      </c>
      <c r="K3281" s="20">
        <v>17.418196811044101</v>
      </c>
      <c r="L3281" s="20">
        <v>12.275376161504999</v>
      </c>
      <c r="M3281" s="51">
        <v>27.490917030327498</v>
      </c>
    </row>
    <row r="3282" spans="1:13" x14ac:dyDescent="0.35">
      <c r="A3282" s="19" t="str">
        <f>B2178&amp;C3280&amp;D3282</f>
        <v>DISTRIBUCION VOLUMEN X CRITERIO (kg ó litros)Manzana Ing.REST.CAT ARAGON</v>
      </c>
      <c r="B3282" s="19">
        <v>0</v>
      </c>
      <c r="C3282" s="19">
        <v>0</v>
      </c>
      <c r="D3282" s="19" t="s">
        <v>2</v>
      </c>
      <c r="E3282" s="20">
        <v>4.2912975490175898</v>
      </c>
      <c r="F3282" s="20">
        <v>16.6128549653791</v>
      </c>
      <c r="G3282" s="20">
        <v>37.441650681735702</v>
      </c>
      <c r="H3282" s="20">
        <v>11.4610134210791</v>
      </c>
      <c r="I3282" s="20">
        <v>6.1354023161468696</v>
      </c>
      <c r="J3282" s="20">
        <v>12.314011058426599</v>
      </c>
      <c r="K3282" s="20">
        <v>13.0666371192643</v>
      </c>
      <c r="L3282" s="20">
        <v>14.3384786560822</v>
      </c>
      <c r="M3282" s="51">
        <v>5.5411541617909998</v>
      </c>
    </row>
    <row r="3283" spans="1:13" x14ac:dyDescent="0.35">
      <c r="A3283" s="19" t="str">
        <f>B2178&amp;C3280&amp;D3283</f>
        <v>DISTRIBUCION VOLUMEN X CRITERIO (kg ó litros)Manzana Ing.LEVANTE</v>
      </c>
      <c r="B3283" s="19">
        <v>0</v>
      </c>
      <c r="C3283" s="19">
        <v>0</v>
      </c>
      <c r="D3283" s="19" t="s">
        <v>3</v>
      </c>
      <c r="E3283" s="20">
        <v>3.2096924901305299</v>
      </c>
      <c r="F3283" s="20" t="s">
        <v>282</v>
      </c>
      <c r="G3283" s="20">
        <v>1.9234166942498101</v>
      </c>
      <c r="H3283" s="20">
        <v>18.579161538197699</v>
      </c>
      <c r="I3283" s="20">
        <v>12.823914203457999</v>
      </c>
      <c r="J3283" s="20">
        <v>23.4074704702677</v>
      </c>
      <c r="K3283" s="20">
        <v>27.551354838031699</v>
      </c>
      <c r="L3283" s="20">
        <v>33.501526668837897</v>
      </c>
      <c r="M3283" s="51">
        <v>25.182817706126201</v>
      </c>
    </row>
    <row r="3284" spans="1:13" x14ac:dyDescent="0.35">
      <c r="A3284" s="19" t="str">
        <f>B2178&amp;C3280&amp;D3284</f>
        <v>DISTRIBUCION VOLUMEN X CRITERIO (kg ó litros)Manzana Ing.ANDALUCIA</v>
      </c>
      <c r="B3284" s="19">
        <v>0</v>
      </c>
      <c r="C3284" s="19">
        <v>0</v>
      </c>
      <c r="D3284" s="19" t="s">
        <v>4</v>
      </c>
      <c r="E3284" s="20">
        <v>15.730100625353</v>
      </c>
      <c r="F3284" s="20">
        <v>31.029751616639199</v>
      </c>
      <c r="G3284" s="20">
        <v>3.3233313526641299</v>
      </c>
      <c r="H3284" s="20">
        <v>2.1925474185409799</v>
      </c>
      <c r="I3284" s="20">
        <v>12.8801531068038</v>
      </c>
      <c r="J3284" s="20">
        <v>12.6542318172196</v>
      </c>
      <c r="K3284" s="20">
        <v>11.7408674264305</v>
      </c>
      <c r="L3284" s="20">
        <v>11.092126322225001</v>
      </c>
      <c r="M3284" s="51">
        <v>6.9420376105712602</v>
      </c>
    </row>
    <row r="3285" spans="1:13" x14ac:dyDescent="0.35">
      <c r="A3285" s="19" t="str">
        <f>B2178&amp;C3280&amp;D3285</f>
        <v>DISTRIBUCION VOLUMEN X CRITERIO (kg ó litros)Manzana Ing.MDD AM</v>
      </c>
      <c r="B3285" s="19">
        <v>0</v>
      </c>
      <c r="C3285" s="19">
        <v>0</v>
      </c>
      <c r="D3285" s="19" t="s">
        <v>5</v>
      </c>
      <c r="E3285" s="20">
        <v>16.437497681206001</v>
      </c>
      <c r="F3285" s="20">
        <v>28.139998134308701</v>
      </c>
      <c r="G3285" s="20">
        <v>23.624879863772499</v>
      </c>
      <c r="H3285" s="20">
        <v>15.258027822775899</v>
      </c>
      <c r="I3285" s="20">
        <v>14.923316875908601</v>
      </c>
      <c r="J3285" s="20">
        <v>20.7225627869603</v>
      </c>
      <c r="K3285" s="20">
        <v>13.2960961885396</v>
      </c>
      <c r="L3285" s="20">
        <v>12.192138675820599</v>
      </c>
      <c r="M3285" s="51">
        <v>14.752175036172099</v>
      </c>
    </row>
    <row r="3286" spans="1:13" x14ac:dyDescent="0.35">
      <c r="A3286" s="19" t="str">
        <f>B2178&amp;C3280&amp;D3286</f>
        <v>DISTRIBUCION VOLUMEN X CRITERIO (kg ó litros)Manzana Ing.RTO CENTRO</v>
      </c>
      <c r="B3286" s="19">
        <v>0</v>
      </c>
      <c r="C3286" s="19">
        <v>0</v>
      </c>
      <c r="D3286" s="19" t="s">
        <v>6</v>
      </c>
      <c r="E3286" s="20">
        <v>16.213405995748499</v>
      </c>
      <c r="F3286" s="20">
        <v>12.162679484787599</v>
      </c>
      <c r="G3286" s="20">
        <v>8.9242892521445096</v>
      </c>
      <c r="H3286" s="20">
        <v>11.466518149579001</v>
      </c>
      <c r="I3286" s="20">
        <v>6.3022250818763403</v>
      </c>
      <c r="J3286" s="20">
        <v>23.698112692151</v>
      </c>
      <c r="K3286" s="20">
        <v>5.9039697058766203</v>
      </c>
      <c r="L3286" s="20">
        <v>1.83851412815801</v>
      </c>
      <c r="M3286" s="51">
        <v>6.3571796239365996</v>
      </c>
    </row>
    <row r="3287" spans="1:13" x14ac:dyDescent="0.35">
      <c r="A3287" s="19" t="str">
        <f>B2178&amp;C3280&amp;D3287</f>
        <v>DISTRIBUCION VOLUMEN X CRITERIO (kg ó litros)Manzana Ing.NORTE-CENTRO</v>
      </c>
      <c r="B3287" s="19">
        <v>0</v>
      </c>
      <c r="C3287" s="19">
        <v>0</v>
      </c>
      <c r="D3287" s="19" t="s">
        <v>7</v>
      </c>
      <c r="E3287" s="20">
        <v>1.08174281242571</v>
      </c>
      <c r="F3287" s="20" t="s">
        <v>282</v>
      </c>
      <c r="G3287" s="20">
        <v>1.8570025961388901</v>
      </c>
      <c r="H3287" s="20">
        <v>6.0261201897585099</v>
      </c>
      <c r="I3287" s="20">
        <v>5.1891522826353</v>
      </c>
      <c r="J3287" s="20" t="s">
        <v>282</v>
      </c>
      <c r="K3287" s="20">
        <v>3.6046285573171701</v>
      </c>
      <c r="L3287" s="20">
        <v>1.28419186256885</v>
      </c>
      <c r="M3287" s="51">
        <v>6.0447990914597298</v>
      </c>
    </row>
    <row r="3288" spans="1:13" x14ac:dyDescent="0.35">
      <c r="A3288" s="19" t="str">
        <f>B2178&amp;C3280&amp;D3288</f>
        <v>DISTRIBUCION VOLUMEN X CRITERIO (kg ó litros)Manzana Ing.NOROESTE</v>
      </c>
      <c r="B3288" s="19">
        <v>0</v>
      </c>
      <c r="C3288" s="19">
        <v>0</v>
      </c>
      <c r="D3288" s="19" t="s">
        <v>8</v>
      </c>
      <c r="E3288" s="20">
        <v>35.690979994476102</v>
      </c>
      <c r="F3288" s="20">
        <v>12.0546937978083</v>
      </c>
      <c r="G3288" s="20">
        <v>21.032832582938902</v>
      </c>
      <c r="H3288" s="20">
        <v>35.016590093400502</v>
      </c>
      <c r="I3288" s="20">
        <v>40.333130966681303</v>
      </c>
      <c r="J3288" s="20">
        <v>2.1303842678060501</v>
      </c>
      <c r="K3288" s="20">
        <v>7.41823699056616</v>
      </c>
      <c r="L3288" s="20">
        <v>13.4776603988376</v>
      </c>
      <c r="M3288" s="51">
        <v>7.6889197396155398</v>
      </c>
    </row>
    <row r="3289" spans="1:13" x14ac:dyDescent="0.35">
      <c r="A3289" s="19" t="str">
        <f>B2178&amp;C3280&amp;D3289</f>
        <v>DISTRIBUCION VOLUMEN X CRITERIO (kg ó litros)Manzana Ing.&lt;2MIL</v>
      </c>
      <c r="B3289" s="19">
        <v>0</v>
      </c>
      <c r="C3289" s="19">
        <v>0</v>
      </c>
      <c r="D3289" s="19" t="s">
        <v>9</v>
      </c>
      <c r="E3289" s="20" t="s">
        <v>282</v>
      </c>
      <c r="F3289" s="20">
        <v>4.2981427570693898</v>
      </c>
      <c r="G3289" s="20" t="s">
        <v>282</v>
      </c>
      <c r="H3289" s="20">
        <v>4.7665472194936003</v>
      </c>
      <c r="I3289" s="20">
        <v>2.0855453132661701</v>
      </c>
      <c r="J3289" s="20">
        <v>9.9621127103616391</v>
      </c>
      <c r="K3289" s="20">
        <v>1.4531165246320601</v>
      </c>
      <c r="L3289" s="20" t="s">
        <v>282</v>
      </c>
      <c r="M3289" s="51" t="s">
        <v>282</v>
      </c>
    </row>
    <row r="3290" spans="1:13" x14ac:dyDescent="0.35">
      <c r="A3290" s="19" t="str">
        <f>B2178&amp;C3280&amp;D3290</f>
        <v>DISTRIBUCION VOLUMEN X CRITERIO (kg ó litros)Manzana Ing.2-5MIL</v>
      </c>
      <c r="B3290" s="19">
        <v>0</v>
      </c>
      <c r="C3290" s="19">
        <v>0</v>
      </c>
      <c r="D3290" s="19" t="s">
        <v>10</v>
      </c>
      <c r="E3290" s="20" t="s">
        <v>282</v>
      </c>
      <c r="F3290" s="20" t="s">
        <v>282</v>
      </c>
      <c r="G3290" s="20" t="s">
        <v>282</v>
      </c>
      <c r="H3290" s="20" t="s">
        <v>282</v>
      </c>
      <c r="I3290" s="20" t="s">
        <v>282</v>
      </c>
      <c r="J3290" s="20" t="s">
        <v>282</v>
      </c>
      <c r="K3290" s="20" t="s">
        <v>282</v>
      </c>
      <c r="L3290" s="20">
        <v>0.69609552424578003</v>
      </c>
      <c r="M3290" s="51">
        <v>1.66234603697334</v>
      </c>
    </row>
    <row r="3291" spans="1:13" x14ac:dyDescent="0.35">
      <c r="A3291" s="19" t="str">
        <f>B2178&amp;C3280&amp;D3291</f>
        <v>DISTRIBUCION VOLUMEN X CRITERIO (kg ó litros)Manzana Ing.5-10MIL</v>
      </c>
      <c r="B3291" s="19">
        <v>0</v>
      </c>
      <c r="C3291" s="19">
        <v>0</v>
      </c>
      <c r="D3291" s="19" t="s">
        <v>11</v>
      </c>
      <c r="E3291" s="20">
        <v>43.902842875771697</v>
      </c>
      <c r="F3291" s="20">
        <v>26.384202170538298</v>
      </c>
      <c r="G3291" s="20">
        <v>48.180493465785602</v>
      </c>
      <c r="H3291" s="20">
        <v>12.476379991577</v>
      </c>
      <c r="I3291" s="20">
        <v>5.7508321679954504</v>
      </c>
      <c r="J3291" s="20" t="s">
        <v>282</v>
      </c>
      <c r="K3291" s="20">
        <v>30.7642114197001</v>
      </c>
      <c r="L3291" s="20">
        <v>42.411920370531199</v>
      </c>
      <c r="M3291" s="51">
        <v>24.172494019615801</v>
      </c>
    </row>
    <row r="3292" spans="1:13" x14ac:dyDescent="0.35">
      <c r="A3292" s="19" t="str">
        <f>B2178&amp;C3280&amp;D3292</f>
        <v>DISTRIBUCION VOLUMEN X CRITERIO (kg ó litros)Manzana Ing.10-30MIL</v>
      </c>
      <c r="B3292" s="19">
        <v>0</v>
      </c>
      <c r="C3292" s="19">
        <v>0</v>
      </c>
      <c r="D3292" s="19" t="s">
        <v>12</v>
      </c>
      <c r="E3292" s="20">
        <v>9.2819914558453505</v>
      </c>
      <c r="F3292" s="20">
        <v>12.037642962999501</v>
      </c>
      <c r="G3292" s="20" t="s">
        <v>282</v>
      </c>
      <c r="H3292" s="20">
        <v>13.796547708677799</v>
      </c>
      <c r="I3292" s="20">
        <v>2.6122265780058598</v>
      </c>
      <c r="J3292" s="20">
        <v>6.6899748009915703</v>
      </c>
      <c r="K3292" s="20">
        <v>16.635644984869302</v>
      </c>
      <c r="L3292" s="20">
        <v>15.085994446634199</v>
      </c>
      <c r="M3292" s="51">
        <v>13.180881049645</v>
      </c>
    </row>
    <row r="3293" spans="1:13" x14ac:dyDescent="0.35">
      <c r="A3293" s="19" t="str">
        <f>B2178&amp;C3280&amp;D3293</f>
        <v>DISTRIBUCION VOLUMEN X CRITERIO (kg ó litros)Manzana Ing.30-100MIL</v>
      </c>
      <c r="B3293" s="19">
        <v>0</v>
      </c>
      <c r="C3293" s="19">
        <v>0</v>
      </c>
      <c r="D3293" s="19" t="s">
        <v>13</v>
      </c>
      <c r="E3293" s="20">
        <v>15.0756854355004</v>
      </c>
      <c r="F3293" s="20">
        <v>11.864094066045499</v>
      </c>
      <c r="G3293" s="20">
        <v>8.9743137778805799</v>
      </c>
      <c r="H3293" s="20">
        <v>32.213991681618701</v>
      </c>
      <c r="I3293" s="20">
        <v>19.430930272581001</v>
      </c>
      <c r="J3293" s="20">
        <v>2.6438134954689598</v>
      </c>
      <c r="K3293" s="20">
        <v>1.7101511090011701</v>
      </c>
      <c r="L3293" s="20">
        <v>8.3663369726678702</v>
      </c>
      <c r="M3293" s="51">
        <v>9.7030022829866809</v>
      </c>
    </row>
    <row r="3294" spans="1:13" x14ac:dyDescent="0.35">
      <c r="A3294" s="19" t="str">
        <f>B2178&amp;C3280&amp;D3294</f>
        <v>DISTRIBUCION VOLUMEN X CRITERIO (kg ó litros)Manzana Ing.100-200MIL</v>
      </c>
      <c r="B3294" s="19">
        <v>0</v>
      </c>
      <c r="C3294" s="19">
        <v>0</v>
      </c>
      <c r="D3294" s="19" t="s">
        <v>14</v>
      </c>
      <c r="E3294" s="20">
        <v>5.7521549325385504</v>
      </c>
      <c r="F3294" s="20">
        <v>0.46249432372208898</v>
      </c>
      <c r="G3294" s="20" t="s">
        <v>282</v>
      </c>
      <c r="H3294" s="20">
        <v>8.3175885353205103</v>
      </c>
      <c r="I3294" s="20">
        <v>4.7613111283497496</v>
      </c>
      <c r="J3294" s="20">
        <v>17.035535837451601</v>
      </c>
      <c r="K3294" s="20">
        <v>15.8944193425456</v>
      </c>
      <c r="L3294" s="20">
        <v>10.576137729168099</v>
      </c>
      <c r="M3294" s="51">
        <v>28.772783058296699</v>
      </c>
    </row>
    <row r="3295" spans="1:13" x14ac:dyDescent="0.35">
      <c r="A3295" s="19" t="str">
        <f>B2178&amp;C3280&amp;D3295</f>
        <v>DISTRIBUCION VOLUMEN X CRITERIO (kg ó litros)Manzana Ing.200-500MIL</v>
      </c>
      <c r="B3295" s="19">
        <v>0</v>
      </c>
      <c r="C3295" s="19">
        <v>0</v>
      </c>
      <c r="D3295" s="19" t="s">
        <v>15</v>
      </c>
      <c r="E3295" s="20">
        <v>7.6124735313961303</v>
      </c>
      <c r="F3295" s="20">
        <v>12.0333791542434</v>
      </c>
      <c r="G3295" s="20">
        <v>12.500253233209801</v>
      </c>
      <c r="H3295" s="20">
        <v>14.221148390949301</v>
      </c>
      <c r="I3295" s="20">
        <v>52.894275531709702</v>
      </c>
      <c r="J3295" s="20">
        <v>44.1799304807843</v>
      </c>
      <c r="K3295" s="20">
        <v>20.662619043424499</v>
      </c>
      <c r="L3295" s="20">
        <v>15.531096410362901</v>
      </c>
      <c r="M3295" s="51">
        <v>7.98753168963652</v>
      </c>
    </row>
    <row r="3296" spans="1:13" x14ac:dyDescent="0.35">
      <c r="A3296" s="19" t="str">
        <f>B2178&amp;C3280&amp;D3296</f>
        <v>DISTRIBUCION VOLUMEN X CRITERIO (kg ó litros)Manzana Ing.&gt;500MIL</v>
      </c>
      <c r="B3296" s="19">
        <v>0</v>
      </c>
      <c r="C3296" s="19">
        <v>0</v>
      </c>
      <c r="D3296" s="19" t="s">
        <v>16</v>
      </c>
      <c r="E3296" s="20">
        <v>18.3748483336975</v>
      </c>
      <c r="F3296" s="20">
        <v>32.920018164089299</v>
      </c>
      <c r="G3296" s="20">
        <v>30.344963450671401</v>
      </c>
      <c r="H3296" s="20">
        <v>14.207771732010199</v>
      </c>
      <c r="I3296" s="20">
        <v>12.464899331238801</v>
      </c>
      <c r="J3296" s="20">
        <v>19.4886354065417</v>
      </c>
      <c r="K3296" s="20">
        <v>12.879820885871901</v>
      </c>
      <c r="L3296" s="20">
        <v>7.3324368987380399</v>
      </c>
      <c r="M3296" s="51">
        <v>14.520956785311</v>
      </c>
    </row>
    <row r="3297" spans="1:13" x14ac:dyDescent="0.35">
      <c r="A3297" s="19" t="str">
        <f>B2178&amp;C3280&amp;D3297</f>
        <v>DISTRIBUCION VOLUMEN X CRITERIO (kg ó litros)Manzana Ing.DE 15 A 19 AÑOS</v>
      </c>
      <c r="B3297" s="19">
        <v>0</v>
      </c>
      <c r="C3297" s="19">
        <v>0</v>
      </c>
      <c r="D3297" s="19" t="s">
        <v>39</v>
      </c>
      <c r="E3297" s="20" t="s">
        <v>282</v>
      </c>
      <c r="F3297" s="20" t="s">
        <v>282</v>
      </c>
      <c r="G3297" s="20" t="s">
        <v>282</v>
      </c>
      <c r="H3297" s="20" t="s">
        <v>282</v>
      </c>
      <c r="I3297" s="20" t="s">
        <v>282</v>
      </c>
      <c r="J3297" s="20">
        <v>29.322148949586101</v>
      </c>
      <c r="K3297" s="20" t="s">
        <v>282</v>
      </c>
      <c r="L3297" s="20" t="s">
        <v>282</v>
      </c>
      <c r="M3297" s="51">
        <v>4.4707759298606202</v>
      </c>
    </row>
    <row r="3298" spans="1:13" x14ac:dyDescent="0.35">
      <c r="A3298" s="19" t="str">
        <f>B2178&amp;C3280&amp;D3298</f>
        <v>DISTRIBUCION VOLUMEN X CRITERIO (kg ó litros)Manzana Ing.DE 20 A 24 AÑOS</v>
      </c>
      <c r="B3298" s="19">
        <v>0</v>
      </c>
      <c r="C3298" s="19">
        <v>0</v>
      </c>
      <c r="D3298" s="19" t="s">
        <v>40</v>
      </c>
      <c r="E3298" s="20">
        <v>2.6644828780252499</v>
      </c>
      <c r="F3298" s="20">
        <v>0.66923140556961702</v>
      </c>
      <c r="G3298" s="20" t="s">
        <v>282</v>
      </c>
      <c r="H3298" s="20" t="s">
        <v>282</v>
      </c>
      <c r="I3298" s="20" t="s">
        <v>282</v>
      </c>
      <c r="J3298" s="20" t="s">
        <v>282</v>
      </c>
      <c r="K3298" s="20">
        <v>2.6963040093908801</v>
      </c>
      <c r="L3298" s="20" t="s">
        <v>282</v>
      </c>
      <c r="M3298" s="51" t="s">
        <v>282</v>
      </c>
    </row>
    <row r="3299" spans="1:13" x14ac:dyDescent="0.35">
      <c r="A3299" s="19" t="str">
        <f>B2178&amp;C3280&amp;D3299</f>
        <v>DISTRIBUCION VOLUMEN X CRITERIO (kg ó litros)Manzana Ing.DE 25 A 34 AÑOS</v>
      </c>
      <c r="B3299" s="19">
        <v>0</v>
      </c>
      <c r="C3299" s="19">
        <v>0</v>
      </c>
      <c r="D3299" s="19" t="s">
        <v>41</v>
      </c>
      <c r="E3299" s="20">
        <v>4.8876501376161299</v>
      </c>
      <c r="F3299" s="20">
        <v>2.04676856978918</v>
      </c>
      <c r="G3299" s="20">
        <v>2.2034001044836198</v>
      </c>
      <c r="H3299" s="20">
        <v>2.0729705460477001</v>
      </c>
      <c r="I3299" s="20">
        <v>0.98488001127718505</v>
      </c>
      <c r="J3299" s="20">
        <v>0.48794340125152802</v>
      </c>
      <c r="K3299" s="20">
        <v>4.9005572281569396</v>
      </c>
      <c r="L3299" s="20">
        <v>1.2900909098628499</v>
      </c>
      <c r="M3299" s="51">
        <v>1.37950554540871</v>
      </c>
    </row>
    <row r="3300" spans="1:13" x14ac:dyDescent="0.35">
      <c r="A3300" s="19" t="str">
        <f>B2178&amp;C3280&amp;D3300</f>
        <v>DISTRIBUCION VOLUMEN X CRITERIO (kg ó litros)Manzana Ing.DE 35 A 49 AÑOS</v>
      </c>
      <c r="B3300" s="19">
        <v>0</v>
      </c>
      <c r="C3300" s="19">
        <v>0</v>
      </c>
      <c r="D3300" s="19" t="s">
        <v>42</v>
      </c>
      <c r="E3300" s="20">
        <v>49.112846599583101</v>
      </c>
      <c r="F3300" s="20">
        <v>33.3771345445073</v>
      </c>
      <c r="G3300" s="20">
        <v>37.417332317741902</v>
      </c>
      <c r="H3300" s="20">
        <v>22.7594602329754</v>
      </c>
      <c r="I3300" s="20">
        <v>13.605602961817601</v>
      </c>
      <c r="J3300" s="20">
        <v>2.6438134954689598</v>
      </c>
      <c r="K3300" s="20">
        <v>44.530068036293798</v>
      </c>
      <c r="L3300" s="20">
        <v>51.774740540254797</v>
      </c>
      <c r="M3300" s="51">
        <v>36.048256046550797</v>
      </c>
    </row>
    <row r="3301" spans="1:13" x14ac:dyDescent="0.35">
      <c r="A3301" s="19" t="str">
        <f>B2178&amp;C3280&amp;D3301</f>
        <v>DISTRIBUCION VOLUMEN X CRITERIO (kg ó litros)Manzana Ing.DE 50 A 59 AÑOS</v>
      </c>
      <c r="B3301" s="19">
        <v>0</v>
      </c>
      <c r="C3301" s="19">
        <v>0</v>
      </c>
      <c r="D3301" s="19" t="s">
        <v>43</v>
      </c>
      <c r="E3301" s="20">
        <v>23.687541995935401</v>
      </c>
      <c r="F3301" s="20">
        <v>37.209739788860098</v>
      </c>
      <c r="G3301" s="20">
        <v>39.365066578400601</v>
      </c>
      <c r="H3301" s="20">
        <v>33.396816703786598</v>
      </c>
      <c r="I3301" s="20">
        <v>21.072244894782301</v>
      </c>
      <c r="J3301" s="20">
        <v>10.8045699665151</v>
      </c>
      <c r="K3301" s="20">
        <v>10.3745009626086</v>
      </c>
      <c r="L3301" s="20">
        <v>11.0175993539973</v>
      </c>
      <c r="M3301" s="51">
        <v>11.985804904602601</v>
      </c>
    </row>
    <row r="3302" spans="1:13" x14ac:dyDescent="0.35">
      <c r="A3302" s="19" t="str">
        <f>B2178&amp;C3280&amp;D3302</f>
        <v>DISTRIBUCION VOLUMEN X CRITERIO (kg ó litros)Manzana Ing.DE 60 A 75 AÑOS</v>
      </c>
      <c r="B3302" s="19">
        <v>0</v>
      </c>
      <c r="C3302" s="19">
        <v>0</v>
      </c>
      <c r="D3302" s="19" t="s">
        <v>44</v>
      </c>
      <c r="E3302" s="20">
        <v>19.647488351066102</v>
      </c>
      <c r="F3302" s="20">
        <v>26.697101490089</v>
      </c>
      <c r="G3302" s="20">
        <v>21.014232902770399</v>
      </c>
      <c r="H3302" s="20">
        <v>41.770728901399004</v>
      </c>
      <c r="I3302" s="20">
        <v>64.337288131195905</v>
      </c>
      <c r="J3302" s="20">
        <v>56.741520089778597</v>
      </c>
      <c r="K3302" s="20">
        <v>37.498589853310698</v>
      </c>
      <c r="L3302" s="20">
        <v>35.917599600521399</v>
      </c>
      <c r="M3302" s="51">
        <v>46.115653976989897</v>
      </c>
    </row>
    <row r="3303" spans="1:13" x14ac:dyDescent="0.35">
      <c r="A3303" s="19" t="str">
        <f>B2178&amp;C3280&amp;D3303</f>
        <v>DISTRIBUCION VOLUMEN X CRITERIO (kg ó litros)Manzana Ing.NIVEL ALTO</v>
      </c>
      <c r="B3303" s="19">
        <v>0</v>
      </c>
      <c r="C3303" s="19">
        <v>0</v>
      </c>
      <c r="D3303" s="19" t="s">
        <v>256</v>
      </c>
      <c r="E3303" s="20">
        <v>10.152916733653999</v>
      </c>
      <c r="F3303" s="20">
        <v>3.7076681674334799</v>
      </c>
      <c r="G3303" s="20">
        <v>6.43337254792488</v>
      </c>
      <c r="H3303" s="20">
        <v>8.0770560779456098</v>
      </c>
      <c r="I3303" s="20">
        <v>19.131016840537701</v>
      </c>
      <c r="J3303" s="20">
        <v>18.594195805628502</v>
      </c>
      <c r="K3303" s="20">
        <v>7.7040184776349996</v>
      </c>
      <c r="L3303" s="20">
        <v>2.2133671381759199</v>
      </c>
      <c r="M3303" s="51">
        <v>11.416067394122299</v>
      </c>
    </row>
    <row r="3304" spans="1:13" x14ac:dyDescent="0.35">
      <c r="A3304" s="19" t="str">
        <f>B2178&amp;C3280&amp;D3304</f>
        <v>DISTRIBUCION VOLUMEN X CRITERIO (kg ó litros)Manzana Ing.NIVEL MEDIO ALTO</v>
      </c>
      <c r="B3304" s="19">
        <v>0</v>
      </c>
      <c r="C3304" s="19">
        <v>0</v>
      </c>
      <c r="D3304" s="19" t="s">
        <v>257</v>
      </c>
      <c r="E3304" s="20">
        <v>8.9221902056890503</v>
      </c>
      <c r="F3304" s="20">
        <v>1.7599550473991199</v>
      </c>
      <c r="G3304" s="20">
        <v>7.5213988044202198</v>
      </c>
      <c r="H3304" s="20">
        <v>12.2896240647163</v>
      </c>
      <c r="I3304" s="20">
        <v>9.0481892076307808</v>
      </c>
      <c r="J3304" s="20">
        <v>9.9452268707475309</v>
      </c>
      <c r="K3304" s="20">
        <v>25.708075991221101</v>
      </c>
      <c r="L3304" s="20">
        <v>37.074646669363801</v>
      </c>
      <c r="M3304" s="51">
        <v>32.831404892585802</v>
      </c>
    </row>
    <row r="3305" spans="1:13" x14ac:dyDescent="0.35">
      <c r="A3305" s="19" t="str">
        <f>B2178&amp;C3280&amp;D3305</f>
        <v>DISTRIBUCION VOLUMEN X CRITERIO (kg ó litros)Manzana Ing.NIVEL MEDIO</v>
      </c>
      <c r="B3305" s="19">
        <v>0</v>
      </c>
      <c r="C3305" s="19">
        <v>0</v>
      </c>
      <c r="D3305" s="19" t="s">
        <v>258</v>
      </c>
      <c r="E3305" s="20">
        <v>28.3680877610275</v>
      </c>
      <c r="F3305" s="20">
        <v>60.105314756210397</v>
      </c>
      <c r="G3305" s="20">
        <v>31.439489226621799</v>
      </c>
      <c r="H3305" s="20">
        <v>40.926902940784501</v>
      </c>
      <c r="I3305" s="20">
        <v>26.4032570653203</v>
      </c>
      <c r="J3305" s="20">
        <v>46.6644206845844</v>
      </c>
      <c r="K3305" s="20">
        <v>29.6628567207514</v>
      </c>
      <c r="L3305" s="20">
        <v>21.829389450248598</v>
      </c>
      <c r="M3305" s="51">
        <v>16.722520962286001</v>
      </c>
    </row>
    <row r="3306" spans="1:13" x14ac:dyDescent="0.35">
      <c r="A3306" s="19" t="str">
        <f>B2178&amp;C3280&amp;D3306</f>
        <v>DISTRIBUCION VOLUMEN X CRITERIO (kg ó litros)Manzana Ing.NIVEL MEDIO BAJO</v>
      </c>
      <c r="B3306" s="19">
        <v>0</v>
      </c>
      <c r="C3306" s="19">
        <v>0</v>
      </c>
      <c r="D3306" s="19" t="s">
        <v>259</v>
      </c>
      <c r="E3306" s="20">
        <v>38.919531321925597</v>
      </c>
      <c r="F3306" s="20">
        <v>4.3137723222929001</v>
      </c>
      <c r="G3306" s="20">
        <v>52.682349844670298</v>
      </c>
      <c r="H3306" s="20">
        <v>19.8988681850871</v>
      </c>
      <c r="I3306" s="20">
        <v>19.894332609483399</v>
      </c>
      <c r="J3306" s="20">
        <v>9.7608165662424309</v>
      </c>
      <c r="K3306" s="20">
        <v>16.604338955684799</v>
      </c>
      <c r="L3306" s="20">
        <v>14.4809640954114</v>
      </c>
      <c r="M3306" s="51">
        <v>3.24968799605137</v>
      </c>
    </row>
    <row r="3307" spans="1:13" x14ac:dyDescent="0.35">
      <c r="A3307" s="19" t="str">
        <f>B2178&amp;C3280&amp;D3307</f>
        <v>DISTRIBUCION VOLUMEN X CRITERIO (kg ó litros)Manzana Ing.HOMBRE</v>
      </c>
      <c r="B3307" s="19">
        <v>0</v>
      </c>
      <c r="C3307" s="19">
        <v>0</v>
      </c>
      <c r="D3307" s="19" t="s">
        <v>21</v>
      </c>
      <c r="E3307" s="20">
        <v>61.201836072601999</v>
      </c>
      <c r="F3307" s="20">
        <v>49.593068076613001</v>
      </c>
      <c r="G3307" s="20">
        <v>72.279106864414601</v>
      </c>
      <c r="H3307" s="20">
        <v>42.744233670383203</v>
      </c>
      <c r="I3307" s="20">
        <v>49.075513029731503</v>
      </c>
      <c r="J3307" s="20">
        <v>68.026760572998597</v>
      </c>
      <c r="K3307" s="20">
        <v>55.833154843533201</v>
      </c>
      <c r="L3307" s="20">
        <v>56.5515554436762</v>
      </c>
      <c r="M3307" s="51">
        <v>42.134972305219897</v>
      </c>
    </row>
    <row r="3308" spans="1:13" x14ac:dyDescent="0.35">
      <c r="A3308" s="19" t="str">
        <f>B2178&amp;C3280&amp;D3308</f>
        <v>DISTRIBUCION VOLUMEN X CRITERIO (kg ó litros)Manzana Ing.MUJER</v>
      </c>
      <c r="B3308" s="19">
        <v>0</v>
      </c>
      <c r="C3308" s="19">
        <v>0</v>
      </c>
      <c r="D3308" s="19" t="s">
        <v>22</v>
      </c>
      <c r="E3308" s="20">
        <v>38.7981639273981</v>
      </c>
      <c r="F3308" s="20">
        <v>50.406931923386999</v>
      </c>
      <c r="G3308" s="20">
        <v>27.720925038981999</v>
      </c>
      <c r="H3308" s="20">
        <v>57.255755084001898</v>
      </c>
      <c r="I3308" s="20">
        <v>50.924486970268497</v>
      </c>
      <c r="J3308" s="20">
        <v>31.973234874334999</v>
      </c>
      <c r="K3308" s="20">
        <v>44.166845156466799</v>
      </c>
      <c r="L3308" s="20">
        <v>43.4484445563238</v>
      </c>
      <c r="M3308" s="51">
        <v>57.865027694780103</v>
      </c>
    </row>
    <row r="3309" spans="1:13" x14ac:dyDescent="0.35">
      <c r="A3309" s="19" t="str">
        <f>B2178&amp;C3309&amp;D3309</f>
        <v>DISTRIBUCION VOLUMEN X CRITERIO (kg ó litros)Platano Ing.T.ESPAÑA</v>
      </c>
      <c r="B3309" s="19">
        <v>0</v>
      </c>
      <c r="C3309" s="19" t="s">
        <v>155</v>
      </c>
      <c r="D3309" s="19" t="s">
        <v>36</v>
      </c>
      <c r="E3309" s="20">
        <v>100</v>
      </c>
      <c r="F3309" s="20">
        <v>100</v>
      </c>
      <c r="G3309" s="20">
        <v>100</v>
      </c>
      <c r="H3309" s="20">
        <v>100</v>
      </c>
      <c r="I3309" s="20">
        <v>100</v>
      </c>
      <c r="J3309" s="20">
        <v>100</v>
      </c>
      <c r="K3309" s="20">
        <v>100</v>
      </c>
      <c r="L3309" s="20">
        <v>100</v>
      </c>
      <c r="M3309" s="51">
        <v>100</v>
      </c>
    </row>
    <row r="3310" spans="1:13" x14ac:dyDescent="0.35">
      <c r="A3310" s="19" t="str">
        <f>B2178&amp;C3309&amp;D3310</f>
        <v>DISTRIBUCION VOLUMEN X CRITERIO (kg ó litros)Platano Ing.BCN AM</v>
      </c>
      <c r="B3310" s="19">
        <v>0</v>
      </c>
      <c r="C3310" s="19">
        <v>0</v>
      </c>
      <c r="D3310" s="19" t="s">
        <v>1</v>
      </c>
      <c r="E3310" s="20">
        <v>3.4219459943924799</v>
      </c>
      <c r="F3310" s="20">
        <v>27.2991148664767</v>
      </c>
      <c r="G3310" s="20">
        <v>19.0687682922585</v>
      </c>
      <c r="H3310" s="20">
        <v>11.299964317448801</v>
      </c>
      <c r="I3310" s="20">
        <v>19.739343697986701</v>
      </c>
      <c r="J3310" s="20">
        <v>16.4863209066996</v>
      </c>
      <c r="K3310" s="20">
        <v>20.1128329587482</v>
      </c>
      <c r="L3310" s="20">
        <v>30.738430823259101</v>
      </c>
      <c r="M3310" s="51">
        <v>30.5270828883388</v>
      </c>
    </row>
    <row r="3311" spans="1:13" x14ac:dyDescent="0.35">
      <c r="A3311" s="19" t="str">
        <f>B2178&amp;C3309&amp;D3311</f>
        <v>DISTRIBUCION VOLUMEN X CRITERIO (kg ó litros)Platano Ing.REST.CAT ARAGON</v>
      </c>
      <c r="B3311" s="19">
        <v>0</v>
      </c>
      <c r="C3311" s="19">
        <v>0</v>
      </c>
      <c r="D3311" s="19" t="s">
        <v>2</v>
      </c>
      <c r="E3311" s="20">
        <v>7.1167514905359299</v>
      </c>
      <c r="F3311" s="20">
        <v>15.128516365553899</v>
      </c>
      <c r="G3311" s="20">
        <v>17.888835867366598</v>
      </c>
      <c r="H3311" s="20">
        <v>4.3011439406130396</v>
      </c>
      <c r="I3311" s="20">
        <v>1.7896336924491201</v>
      </c>
      <c r="J3311" s="20">
        <v>8.8189034530842303</v>
      </c>
      <c r="K3311" s="20">
        <v>1.0889779651197999</v>
      </c>
      <c r="L3311" s="20">
        <v>2.7077887769486599</v>
      </c>
      <c r="M3311" s="51">
        <v>5.33766490048506</v>
      </c>
    </row>
    <row r="3312" spans="1:13" x14ac:dyDescent="0.35">
      <c r="A3312" s="19" t="str">
        <f>B2178&amp;C3309&amp;D3312</f>
        <v>DISTRIBUCION VOLUMEN X CRITERIO (kg ó litros)Platano Ing.LEVANTE</v>
      </c>
      <c r="B3312" s="19">
        <v>0</v>
      </c>
      <c r="C3312" s="19">
        <v>0</v>
      </c>
      <c r="D3312" s="19" t="s">
        <v>3</v>
      </c>
      <c r="E3312" s="20">
        <v>1.5096822498781</v>
      </c>
      <c r="F3312" s="20">
        <v>4.48066089969742</v>
      </c>
      <c r="G3312" s="20">
        <v>27.093918360277598</v>
      </c>
      <c r="H3312" s="20">
        <v>40.113169660036199</v>
      </c>
      <c r="I3312" s="20">
        <v>37.960424794821897</v>
      </c>
      <c r="J3312" s="20">
        <v>48.036627076239697</v>
      </c>
      <c r="K3312" s="20">
        <v>55.788008321109899</v>
      </c>
      <c r="L3312" s="20">
        <v>44.541336073258499</v>
      </c>
      <c r="M3312" s="51">
        <v>33.159917901749601</v>
      </c>
    </row>
    <row r="3313" spans="1:13" x14ac:dyDescent="0.35">
      <c r="A3313" s="19" t="str">
        <f>B2178&amp;C3309&amp;D3313</f>
        <v>DISTRIBUCION VOLUMEN X CRITERIO (kg ó litros)Platano Ing.ANDALUCIA</v>
      </c>
      <c r="B3313" s="19">
        <v>0</v>
      </c>
      <c r="C3313" s="19">
        <v>0</v>
      </c>
      <c r="D3313" s="19" t="s">
        <v>4</v>
      </c>
      <c r="E3313" s="20">
        <v>11.5231240857307</v>
      </c>
      <c r="F3313" s="20">
        <v>19.4470087508946</v>
      </c>
      <c r="G3313" s="20">
        <v>6.8574014823004301</v>
      </c>
      <c r="H3313" s="20">
        <v>9.1982550532789507</v>
      </c>
      <c r="I3313" s="20">
        <v>15.5453101085697</v>
      </c>
      <c r="J3313" s="20">
        <v>5.6061093087632399</v>
      </c>
      <c r="K3313" s="20">
        <v>3.2261313979501902</v>
      </c>
      <c r="L3313" s="20">
        <v>1.3200004046935501</v>
      </c>
      <c r="M3313" s="51" t="s">
        <v>282</v>
      </c>
    </row>
    <row r="3314" spans="1:13" x14ac:dyDescent="0.35">
      <c r="A3314" s="19" t="str">
        <f>B2178&amp;C3309&amp;D3314</f>
        <v>DISTRIBUCION VOLUMEN X CRITERIO (kg ó litros)Platano Ing.MDD AM</v>
      </c>
      <c r="B3314" s="19">
        <v>0</v>
      </c>
      <c r="C3314" s="19">
        <v>0</v>
      </c>
      <c r="D3314" s="19" t="s">
        <v>5</v>
      </c>
      <c r="E3314" s="20">
        <v>10.304978057537999</v>
      </c>
      <c r="F3314" s="20" t="s">
        <v>282</v>
      </c>
      <c r="G3314" s="20">
        <v>17.752177671254699</v>
      </c>
      <c r="H3314" s="20">
        <v>3.9091445283256498</v>
      </c>
      <c r="I3314" s="20">
        <v>9.0167836805941199</v>
      </c>
      <c r="J3314" s="20">
        <v>11.9890841241087</v>
      </c>
      <c r="K3314" s="20">
        <v>9.6970817128273303</v>
      </c>
      <c r="L3314" s="20">
        <v>8.2989808467537909</v>
      </c>
      <c r="M3314" s="51">
        <v>6.5248478765540296</v>
      </c>
    </row>
    <row r="3315" spans="1:13" x14ac:dyDescent="0.35">
      <c r="A3315" s="19" t="str">
        <f>B2178&amp;C3309&amp;D3315</f>
        <v>DISTRIBUCION VOLUMEN X CRITERIO (kg ó litros)Platano Ing.RTO CENTRO</v>
      </c>
      <c r="B3315" s="19">
        <v>0</v>
      </c>
      <c r="C3315" s="19">
        <v>0</v>
      </c>
      <c r="D3315" s="19" t="s">
        <v>6</v>
      </c>
      <c r="E3315" s="20">
        <v>11.396982634425299</v>
      </c>
      <c r="F3315" s="20">
        <v>13.523067458474101</v>
      </c>
      <c r="G3315" s="20">
        <v>1.0135890206249301</v>
      </c>
      <c r="H3315" s="20">
        <v>1.16406137398812</v>
      </c>
      <c r="I3315" s="20">
        <v>0.88356306818316099</v>
      </c>
      <c r="J3315" s="20">
        <v>1.29081514339572</v>
      </c>
      <c r="K3315" s="20">
        <v>0.278759251398149</v>
      </c>
      <c r="L3315" s="20">
        <v>1.07268655810388</v>
      </c>
      <c r="M3315" s="51">
        <v>2.39224013368682</v>
      </c>
    </row>
    <row r="3316" spans="1:13" x14ac:dyDescent="0.35">
      <c r="A3316" s="19" t="str">
        <f>B2178&amp;C3309&amp;D3316</f>
        <v>DISTRIBUCION VOLUMEN X CRITERIO (kg ó litros)Platano Ing.NORTE-CENTRO</v>
      </c>
      <c r="B3316" s="19">
        <v>0</v>
      </c>
      <c r="C3316" s="19">
        <v>0</v>
      </c>
      <c r="D3316" s="19" t="s">
        <v>7</v>
      </c>
      <c r="E3316" s="20" t="s">
        <v>282</v>
      </c>
      <c r="F3316" s="20">
        <v>3.2303571921806902</v>
      </c>
      <c r="G3316" s="20">
        <v>1.0645299482046799</v>
      </c>
      <c r="H3316" s="20">
        <v>3.75149971663856</v>
      </c>
      <c r="I3316" s="20">
        <v>0.28744745007313899</v>
      </c>
      <c r="J3316" s="20">
        <v>7.7721296557783397</v>
      </c>
      <c r="K3316" s="20">
        <v>9.8082071510133293</v>
      </c>
      <c r="L3316" s="20">
        <v>0.8168060236386</v>
      </c>
      <c r="M3316" s="51">
        <v>20.1681284658758</v>
      </c>
    </row>
    <row r="3317" spans="1:13" x14ac:dyDescent="0.35">
      <c r="A3317" s="19" t="str">
        <f>B2178&amp;C3309&amp;D3317</f>
        <v>DISTRIBUCION VOLUMEN X CRITERIO (kg ó litros)Platano Ing.NOROESTE</v>
      </c>
      <c r="B3317" s="19">
        <v>0</v>
      </c>
      <c r="C3317" s="19">
        <v>0</v>
      </c>
      <c r="D3317" s="19" t="s">
        <v>8</v>
      </c>
      <c r="E3317" s="20">
        <v>54.726529600159601</v>
      </c>
      <c r="F3317" s="20">
        <v>16.891265427061199</v>
      </c>
      <c r="G3317" s="20">
        <v>9.2607577579976006</v>
      </c>
      <c r="H3317" s="20">
        <v>26.262777501801601</v>
      </c>
      <c r="I3317" s="20">
        <v>14.77750024222</v>
      </c>
      <c r="J3317" s="20" t="s">
        <v>282</v>
      </c>
      <c r="K3317" s="20" t="s">
        <v>282</v>
      </c>
      <c r="L3317" s="20">
        <v>10.503949134517899</v>
      </c>
      <c r="M3317" s="51">
        <v>1.8901119205802199</v>
      </c>
    </row>
    <row r="3318" spans="1:13" x14ac:dyDescent="0.35">
      <c r="A3318" s="19" t="str">
        <f>B2178&amp;C3309&amp;D3318</f>
        <v>DISTRIBUCION VOLUMEN X CRITERIO (kg ó litros)Platano Ing.&lt;2MIL</v>
      </c>
      <c r="B3318" s="19">
        <v>0</v>
      </c>
      <c r="C3318" s="19">
        <v>0</v>
      </c>
      <c r="D3318" s="19" t="s">
        <v>9</v>
      </c>
      <c r="E3318" s="20">
        <v>1.5957897901059399</v>
      </c>
      <c r="F3318" s="20">
        <v>1.6297736318095599</v>
      </c>
      <c r="G3318" s="20">
        <v>5.5068193099851097</v>
      </c>
      <c r="H3318" s="20">
        <v>2.7863790606393501</v>
      </c>
      <c r="I3318" s="20" t="s">
        <v>282</v>
      </c>
      <c r="J3318" s="20">
        <v>0.81597492478737299</v>
      </c>
      <c r="K3318" s="20" t="s">
        <v>282</v>
      </c>
      <c r="L3318" s="20">
        <v>0.65925545380760397</v>
      </c>
      <c r="M3318" s="51" t="s">
        <v>282</v>
      </c>
    </row>
    <row r="3319" spans="1:13" x14ac:dyDescent="0.35">
      <c r="A3319" s="19" t="str">
        <f>B2178&amp;C3309&amp;D3319</f>
        <v>DISTRIBUCION VOLUMEN X CRITERIO (kg ó litros)Platano Ing.2-5MIL</v>
      </c>
      <c r="B3319" s="19">
        <v>0</v>
      </c>
      <c r="C3319" s="19">
        <v>0</v>
      </c>
      <c r="D3319" s="19" t="s">
        <v>10</v>
      </c>
      <c r="E3319" s="20" t="s">
        <v>282</v>
      </c>
      <c r="F3319" s="20">
        <v>0.70299187685972198</v>
      </c>
      <c r="G3319" s="20" t="s">
        <v>282</v>
      </c>
      <c r="H3319" s="20">
        <v>8.6522070707424099</v>
      </c>
      <c r="I3319" s="20">
        <v>0.97809307077471797</v>
      </c>
      <c r="J3319" s="20">
        <v>1.8056414636442299</v>
      </c>
      <c r="K3319" s="20">
        <v>0.93674039912930895</v>
      </c>
      <c r="L3319" s="20">
        <v>1.03804771336905</v>
      </c>
      <c r="M3319" s="51">
        <v>0.79463804117181402</v>
      </c>
    </row>
    <row r="3320" spans="1:13" x14ac:dyDescent="0.35">
      <c r="A3320" s="19" t="str">
        <f>B2178&amp;C3309&amp;D3320</f>
        <v>DISTRIBUCION VOLUMEN X CRITERIO (kg ó litros)Platano Ing.5-10MIL</v>
      </c>
      <c r="B3320" s="19">
        <v>0</v>
      </c>
      <c r="C3320" s="19">
        <v>0</v>
      </c>
      <c r="D3320" s="19" t="s">
        <v>11</v>
      </c>
      <c r="E3320" s="20">
        <v>47.538226151425199</v>
      </c>
      <c r="F3320" s="20">
        <v>15.505550603271899</v>
      </c>
      <c r="G3320" s="20">
        <v>13.085227274999999</v>
      </c>
      <c r="H3320" s="20">
        <v>11.426994199836299</v>
      </c>
      <c r="I3320" s="20" t="s">
        <v>282</v>
      </c>
      <c r="J3320" s="20">
        <v>13.4667109026357</v>
      </c>
      <c r="K3320" s="20">
        <v>31.254621947703502</v>
      </c>
      <c r="L3320" s="20">
        <v>19.836510552384201</v>
      </c>
      <c r="M3320" s="51">
        <v>10.5430960382494</v>
      </c>
    </row>
    <row r="3321" spans="1:13" x14ac:dyDescent="0.35">
      <c r="A3321" s="19" t="str">
        <f>B2178&amp;C3309&amp;D3321</f>
        <v>DISTRIBUCION VOLUMEN X CRITERIO (kg ó litros)Platano Ing.10-30MIL</v>
      </c>
      <c r="B3321" s="19">
        <v>0</v>
      </c>
      <c r="C3321" s="19">
        <v>0</v>
      </c>
      <c r="D3321" s="19" t="s">
        <v>12</v>
      </c>
      <c r="E3321" s="20">
        <v>9.5792110410479197</v>
      </c>
      <c r="F3321" s="20">
        <v>23.932533992893799</v>
      </c>
      <c r="G3321" s="20">
        <v>12.4812872470083</v>
      </c>
      <c r="H3321" s="20">
        <v>21.436320639207398</v>
      </c>
      <c r="I3321" s="20">
        <v>5.5129471519259097</v>
      </c>
      <c r="J3321" s="20">
        <v>9.3284206917189199</v>
      </c>
      <c r="K3321" s="20">
        <v>4.55378555238911</v>
      </c>
      <c r="L3321" s="20">
        <v>11.2380677232166</v>
      </c>
      <c r="M3321" s="51">
        <v>4.9476937767782001</v>
      </c>
    </row>
    <row r="3322" spans="1:13" x14ac:dyDescent="0.35">
      <c r="A3322" s="19" t="str">
        <f>B2178&amp;C3309&amp;D3322</f>
        <v>DISTRIBUCION VOLUMEN X CRITERIO (kg ó litros)Platano Ing.30-100MIL</v>
      </c>
      <c r="B3322" s="19">
        <v>0</v>
      </c>
      <c r="C3322" s="19">
        <v>0</v>
      </c>
      <c r="D3322" s="19" t="s">
        <v>13</v>
      </c>
      <c r="E3322" s="20">
        <v>16.099921317434301</v>
      </c>
      <c r="F3322" s="20">
        <v>12.5703373551457</v>
      </c>
      <c r="G3322" s="20">
        <v>8.8493151890394994</v>
      </c>
      <c r="H3322" s="20">
        <v>7.3122223232839101</v>
      </c>
      <c r="I3322" s="20">
        <v>12.1345254496431</v>
      </c>
      <c r="J3322" s="20">
        <v>8.9542326092563407</v>
      </c>
      <c r="K3322" s="20">
        <v>1.1661253998961401</v>
      </c>
      <c r="L3322" s="20">
        <v>2.6299437251141602</v>
      </c>
      <c r="M3322" s="51">
        <v>26.224773893525001</v>
      </c>
    </row>
    <row r="3323" spans="1:13" x14ac:dyDescent="0.35">
      <c r="A3323" s="19" t="str">
        <f>B2178&amp;C3309&amp;D3323</f>
        <v>DISTRIBUCION VOLUMEN X CRITERIO (kg ó litros)Platano Ing.100-200MIL</v>
      </c>
      <c r="B3323" s="19">
        <v>0</v>
      </c>
      <c r="C3323" s="19">
        <v>0</v>
      </c>
      <c r="D3323" s="19" t="s">
        <v>14</v>
      </c>
      <c r="E3323" s="20">
        <v>5.0591123553792299</v>
      </c>
      <c r="F3323" s="20">
        <v>6.0690831021105103</v>
      </c>
      <c r="G3323" s="20">
        <v>8.5619549821942407</v>
      </c>
      <c r="H3323" s="20" t="s">
        <v>282</v>
      </c>
      <c r="I3323" s="20">
        <v>9.6349567194194297</v>
      </c>
      <c r="J3323" s="20">
        <v>12.3452142880649</v>
      </c>
      <c r="K3323" s="20">
        <v>24.7286439368429</v>
      </c>
      <c r="L3323" s="20">
        <v>29.418432891692799</v>
      </c>
      <c r="M3323" s="51">
        <v>29.136408888902</v>
      </c>
    </row>
    <row r="3324" spans="1:13" x14ac:dyDescent="0.35">
      <c r="A3324" s="19" t="str">
        <f>B2178&amp;C3309&amp;D3324</f>
        <v>DISTRIBUCION VOLUMEN X CRITERIO (kg ó litros)Platano Ing.200-500MIL</v>
      </c>
      <c r="B3324" s="19">
        <v>0</v>
      </c>
      <c r="C3324" s="19">
        <v>0</v>
      </c>
      <c r="D3324" s="19" t="s">
        <v>15</v>
      </c>
      <c r="E3324" s="20">
        <v>7.2727521443769696</v>
      </c>
      <c r="F3324" s="20">
        <v>7.7612876495624601</v>
      </c>
      <c r="G3324" s="20">
        <v>6.4825304305983202</v>
      </c>
      <c r="H3324" s="20" t="s">
        <v>282</v>
      </c>
      <c r="I3324" s="20">
        <v>27.6836953242479</v>
      </c>
      <c r="J3324" s="20">
        <v>11.775282042569099</v>
      </c>
      <c r="K3324" s="20">
        <v>6.0699541163353397</v>
      </c>
      <c r="L3324" s="20">
        <v>9.2102810147016196</v>
      </c>
      <c r="M3324" s="51">
        <v>10.5154244637709</v>
      </c>
    </row>
    <row r="3325" spans="1:13" x14ac:dyDescent="0.35">
      <c r="A3325" s="19" t="str">
        <f>B2178&amp;C3309&amp;D3325</f>
        <v>DISTRIBUCION VOLUMEN X CRITERIO (kg ó litros)Platano Ing.&gt;500MIL</v>
      </c>
      <c r="B3325" s="19">
        <v>0</v>
      </c>
      <c r="C3325" s="19">
        <v>0</v>
      </c>
      <c r="D3325" s="19" t="s">
        <v>16</v>
      </c>
      <c r="E3325" s="20">
        <v>12.8549996675385</v>
      </c>
      <c r="F3325" s="20">
        <v>31.828422202413101</v>
      </c>
      <c r="G3325" s="20">
        <v>45.032845566438503</v>
      </c>
      <c r="H3325" s="20">
        <v>48.385889300132199</v>
      </c>
      <c r="I3325" s="20">
        <v>44.055802764380203</v>
      </c>
      <c r="J3325" s="20">
        <v>41.508530730605202</v>
      </c>
      <c r="K3325" s="20">
        <v>31.290117678177701</v>
      </c>
      <c r="L3325" s="20">
        <v>25.969454630481099</v>
      </c>
      <c r="M3325" s="51">
        <v>17.837966080148501</v>
      </c>
    </row>
    <row r="3326" spans="1:13" x14ac:dyDescent="0.35">
      <c r="A3326" s="19" t="str">
        <f>B2178&amp;C3309&amp;D3326</f>
        <v>DISTRIBUCION VOLUMEN X CRITERIO (kg ó litros)Platano Ing.DE 15 A 19 AÑOS</v>
      </c>
      <c r="B3326" s="19">
        <v>0</v>
      </c>
      <c r="C3326" s="19">
        <v>0</v>
      </c>
      <c r="D3326" s="19" t="s">
        <v>39</v>
      </c>
      <c r="E3326" s="20" t="s">
        <v>282</v>
      </c>
      <c r="F3326" s="20" t="s">
        <v>282</v>
      </c>
      <c r="G3326" s="20" t="s">
        <v>282</v>
      </c>
      <c r="H3326" s="20" t="s">
        <v>282</v>
      </c>
      <c r="I3326" s="20" t="s">
        <v>282</v>
      </c>
      <c r="J3326" s="20" t="s">
        <v>282</v>
      </c>
      <c r="K3326" s="20" t="s">
        <v>282</v>
      </c>
      <c r="L3326" s="20" t="s">
        <v>282</v>
      </c>
      <c r="M3326" s="51" t="s">
        <v>282</v>
      </c>
    </row>
    <row r="3327" spans="1:13" x14ac:dyDescent="0.35">
      <c r="A3327" s="19" t="str">
        <f>B2178&amp;C3309&amp;D3327</f>
        <v>DISTRIBUCION VOLUMEN X CRITERIO (kg ó litros)Platano Ing.DE 20 A 24 AÑOS</v>
      </c>
      <c r="B3327" s="19">
        <v>0</v>
      </c>
      <c r="C3327" s="19">
        <v>0</v>
      </c>
      <c r="D3327" s="19" t="s">
        <v>40</v>
      </c>
      <c r="E3327" s="20">
        <v>0.80292718538055796</v>
      </c>
      <c r="F3327" s="20" t="s">
        <v>282</v>
      </c>
      <c r="G3327" s="20" t="s">
        <v>282</v>
      </c>
      <c r="H3327" s="20">
        <v>4.9007101527353099</v>
      </c>
      <c r="I3327" s="20" t="s">
        <v>282</v>
      </c>
      <c r="J3327" s="20">
        <v>4.1758410382748297</v>
      </c>
      <c r="K3327" s="20">
        <v>0.94359800867917198</v>
      </c>
      <c r="L3327" s="20" t="s">
        <v>282</v>
      </c>
      <c r="M3327" s="51">
        <v>1.31549925980016</v>
      </c>
    </row>
    <row r="3328" spans="1:13" x14ac:dyDescent="0.35">
      <c r="A3328" s="19" t="str">
        <f>B2178&amp;C3309&amp;D3328</f>
        <v>DISTRIBUCION VOLUMEN X CRITERIO (kg ó litros)Platano Ing.DE 25 A 34 AÑOS</v>
      </c>
      <c r="B3328" s="19">
        <v>0</v>
      </c>
      <c r="C3328" s="19">
        <v>0</v>
      </c>
      <c r="D3328" s="19" t="s">
        <v>41</v>
      </c>
      <c r="E3328" s="20">
        <v>6.8190668081475296</v>
      </c>
      <c r="F3328" s="20">
        <v>12.4957400595111</v>
      </c>
      <c r="G3328" s="20">
        <v>0.83464378270206796</v>
      </c>
      <c r="H3328" s="20">
        <v>2.7863790606393501</v>
      </c>
      <c r="I3328" s="20">
        <v>3.48538054536131</v>
      </c>
      <c r="J3328" s="20">
        <v>1.8056414636442299</v>
      </c>
      <c r="K3328" s="20">
        <v>5.3001955680217199</v>
      </c>
      <c r="L3328" s="20" t="s">
        <v>282</v>
      </c>
      <c r="M3328" s="51">
        <v>24.1893167323596</v>
      </c>
    </row>
    <row r="3329" spans="1:13" x14ac:dyDescent="0.35">
      <c r="A3329" s="19" t="str">
        <f>B2178&amp;C3309&amp;D3329</f>
        <v>DISTRIBUCION VOLUMEN X CRITERIO (kg ó litros)Platano Ing.DE 35 A 49 AÑOS</v>
      </c>
      <c r="B3329" s="19">
        <v>0</v>
      </c>
      <c r="C3329" s="19">
        <v>0</v>
      </c>
      <c r="D3329" s="19" t="s">
        <v>42</v>
      </c>
      <c r="E3329" s="20">
        <v>57.791755784830897</v>
      </c>
      <c r="F3329" s="20">
        <v>41.112455900262397</v>
      </c>
      <c r="G3329" s="20">
        <v>39.354920515049201</v>
      </c>
      <c r="H3329" s="20">
        <v>50.663751425552903</v>
      </c>
      <c r="I3329" s="20">
        <v>39.5106525604034</v>
      </c>
      <c r="J3329" s="20">
        <v>47.908549404612899</v>
      </c>
      <c r="K3329" s="20">
        <v>57.2318877084805</v>
      </c>
      <c r="L3329" s="20">
        <v>51.848078042902003</v>
      </c>
      <c r="M3329" s="51">
        <v>33.1255058155391</v>
      </c>
    </row>
    <row r="3330" spans="1:13" x14ac:dyDescent="0.35">
      <c r="A3330" s="19" t="str">
        <f>B2178&amp;C3309&amp;D3330</f>
        <v>DISTRIBUCION VOLUMEN X CRITERIO (kg ó litros)Platano Ing.DE 50 A 59 AÑOS</v>
      </c>
      <c r="B3330" s="19">
        <v>0</v>
      </c>
      <c r="C3330" s="19">
        <v>0</v>
      </c>
      <c r="D3330" s="19" t="s">
        <v>43</v>
      </c>
      <c r="E3330" s="20">
        <v>22.079380734961699</v>
      </c>
      <c r="F3330" s="20">
        <v>37.806691860538102</v>
      </c>
      <c r="G3330" s="20">
        <v>30.062355176911701</v>
      </c>
      <c r="H3330" s="20">
        <v>24.337906763592599</v>
      </c>
      <c r="I3330" s="20">
        <v>11.4728197638926</v>
      </c>
      <c r="J3330" s="20">
        <v>20.380008403303499</v>
      </c>
      <c r="K3330" s="20">
        <v>10.7269132353955</v>
      </c>
      <c r="L3330" s="20">
        <v>9.4606851461730592</v>
      </c>
      <c r="M3330" s="51">
        <v>11.383525509363199</v>
      </c>
    </row>
    <row r="3331" spans="1:13" x14ac:dyDescent="0.35">
      <c r="A3331" s="19" t="str">
        <f>B2178&amp;C3309&amp;D3331</f>
        <v>DISTRIBUCION VOLUMEN X CRITERIO (kg ó litros)Platano Ing.DE 60 A 75 AÑOS</v>
      </c>
      <c r="B3331" s="19">
        <v>0</v>
      </c>
      <c r="C3331" s="19">
        <v>0</v>
      </c>
      <c r="D3331" s="19" t="s">
        <v>44</v>
      </c>
      <c r="E3331" s="20">
        <v>12.506877798217999</v>
      </c>
      <c r="F3331" s="20">
        <v>8.58509711358586</v>
      </c>
      <c r="G3331" s="20">
        <v>29.7480593256169</v>
      </c>
      <c r="H3331" s="20">
        <v>17.311270788584402</v>
      </c>
      <c r="I3331" s="20">
        <v>45.531178638636902</v>
      </c>
      <c r="J3331" s="20">
        <v>25.729954715531299</v>
      </c>
      <c r="K3331" s="20">
        <v>25.797386231009501</v>
      </c>
      <c r="L3331" s="20">
        <v>38.691221072842602</v>
      </c>
      <c r="M3331" s="51">
        <v>29.986142040024699</v>
      </c>
    </row>
    <row r="3332" spans="1:13" x14ac:dyDescent="0.35">
      <c r="A3332" s="19" t="str">
        <f>B2178&amp;C3309&amp;D3332</f>
        <v>DISTRIBUCION VOLUMEN X CRITERIO (kg ó litros)Platano Ing.NIVEL ALTO</v>
      </c>
      <c r="B3332" s="19">
        <v>0</v>
      </c>
      <c r="C3332" s="19">
        <v>0</v>
      </c>
      <c r="D3332" s="19" t="s">
        <v>256</v>
      </c>
      <c r="E3332" s="20">
        <v>3.8953168635577802</v>
      </c>
      <c r="F3332" s="20">
        <v>13.1533252143781</v>
      </c>
      <c r="G3332" s="20">
        <v>25.295322101748301</v>
      </c>
      <c r="H3332" s="20">
        <v>1.5147648799736899</v>
      </c>
      <c r="I3332" s="20">
        <v>14.610754410964301</v>
      </c>
      <c r="J3332" s="20">
        <v>17.396387957101801</v>
      </c>
      <c r="K3332" s="20">
        <v>2.0528058495308001</v>
      </c>
      <c r="L3332" s="20">
        <v>3.4281275504124502</v>
      </c>
      <c r="M3332" s="51">
        <v>5.4193329997568398</v>
      </c>
    </row>
    <row r="3333" spans="1:13" x14ac:dyDescent="0.35">
      <c r="A3333" s="19" t="str">
        <f>B2178&amp;C3309&amp;D3333</f>
        <v>DISTRIBUCION VOLUMEN X CRITERIO (kg ó litros)Platano Ing.NIVEL MEDIO ALTO</v>
      </c>
      <c r="B3333" s="19">
        <v>0</v>
      </c>
      <c r="C3333" s="19">
        <v>0</v>
      </c>
      <c r="D3333" s="19" t="s">
        <v>257</v>
      </c>
      <c r="E3333" s="20">
        <v>3.7384192561726999</v>
      </c>
      <c r="F3333" s="20">
        <v>7.0923526974601101</v>
      </c>
      <c r="G3333" s="20">
        <v>2.8977417498089002</v>
      </c>
      <c r="H3333" s="20">
        <v>16.3461557298481</v>
      </c>
      <c r="I3333" s="20">
        <v>7.3012949121194302</v>
      </c>
      <c r="J3333" s="20">
        <v>7.6536721594270398</v>
      </c>
      <c r="K3333" s="20">
        <v>27.268337580747598</v>
      </c>
      <c r="L3333" s="20">
        <v>27.843478026264599</v>
      </c>
      <c r="M3333" s="51">
        <v>17.233241661388298</v>
      </c>
    </row>
    <row r="3334" spans="1:13" x14ac:dyDescent="0.35">
      <c r="A3334" s="19" t="str">
        <f>B2178&amp;C3309&amp;D3334</f>
        <v>DISTRIBUCION VOLUMEN X CRITERIO (kg ó litros)Platano Ing.NIVEL MEDIO</v>
      </c>
      <c r="B3334" s="19">
        <v>0</v>
      </c>
      <c r="C3334" s="19">
        <v>0</v>
      </c>
      <c r="D3334" s="19" t="s">
        <v>258</v>
      </c>
      <c r="E3334" s="20">
        <v>29.1273577064586</v>
      </c>
      <c r="F3334" s="20">
        <v>27.6283092066442</v>
      </c>
      <c r="G3334" s="20">
        <v>24.909315197039401</v>
      </c>
      <c r="H3334" s="20">
        <v>59.575272691653801</v>
      </c>
      <c r="I3334" s="20">
        <v>47.279652652565098</v>
      </c>
      <c r="J3334" s="20">
        <v>43.862412360356302</v>
      </c>
      <c r="K3334" s="20">
        <v>29.227225866887501</v>
      </c>
      <c r="L3334" s="20">
        <v>26.927049491772401</v>
      </c>
      <c r="M3334" s="51">
        <v>45.774829953592501</v>
      </c>
    </row>
    <row r="3335" spans="1:13" x14ac:dyDescent="0.35">
      <c r="A3335" s="19" t="str">
        <f>B2178&amp;C3309&amp;D3335</f>
        <v>DISTRIBUCION VOLUMEN X CRITERIO (kg ó litros)Platano Ing.NIVEL MEDIO BAJO</v>
      </c>
      <c r="B3335" s="19">
        <v>0</v>
      </c>
      <c r="C3335" s="19">
        <v>0</v>
      </c>
      <c r="D3335" s="19" t="s">
        <v>259</v>
      </c>
      <c r="E3335" s="20">
        <v>44.324812159226902</v>
      </c>
      <c r="F3335" s="20">
        <v>18.551037677811401</v>
      </c>
      <c r="G3335" s="20">
        <v>14.6232429731928</v>
      </c>
      <c r="H3335" s="20">
        <v>18.8123307702533</v>
      </c>
      <c r="I3335" s="20">
        <v>16.1530027010485</v>
      </c>
      <c r="J3335" s="20">
        <v>22.3129824915871</v>
      </c>
      <c r="K3335" s="20">
        <v>18.338959182393602</v>
      </c>
      <c r="L3335" s="20">
        <v>5.98916770275709</v>
      </c>
      <c r="M3335" s="51">
        <v>2.8103735884282002</v>
      </c>
    </row>
    <row r="3336" spans="1:13" x14ac:dyDescent="0.35">
      <c r="A3336" s="19" t="str">
        <f>B2178&amp;C3309&amp;D3336</f>
        <v>DISTRIBUCION VOLUMEN X CRITERIO (kg ó litros)Platano Ing.HOMBRE</v>
      </c>
      <c r="B3336" s="19">
        <v>0</v>
      </c>
      <c r="C3336" s="19">
        <v>0</v>
      </c>
      <c r="D3336" s="19" t="s">
        <v>21</v>
      </c>
      <c r="E3336" s="20">
        <v>62.952390121459302</v>
      </c>
      <c r="F3336" s="20">
        <v>47.393167522505003</v>
      </c>
      <c r="G3336" s="20">
        <v>37.395202383328503</v>
      </c>
      <c r="H3336" s="20">
        <v>14.535343217166799</v>
      </c>
      <c r="I3336" s="20">
        <v>26.518278355298602</v>
      </c>
      <c r="J3336" s="20">
        <v>39.069889004453401</v>
      </c>
      <c r="K3336" s="20">
        <v>43.7441310448556</v>
      </c>
      <c r="L3336" s="20">
        <v>49.8814922400013</v>
      </c>
      <c r="M3336" s="51">
        <v>19.835714808357299</v>
      </c>
    </row>
    <row r="3337" spans="1:13" x14ac:dyDescent="0.35">
      <c r="A3337" s="19" t="str">
        <f>B2178&amp;C3309&amp;D3337</f>
        <v>DISTRIBUCION VOLUMEN X CRITERIO (kg ó litros)Platano Ing.MUJER</v>
      </c>
      <c r="B3337" s="19">
        <v>0</v>
      </c>
      <c r="C3337" s="19">
        <v>0</v>
      </c>
      <c r="D3337" s="19" t="s">
        <v>22</v>
      </c>
      <c r="E3337" s="20">
        <v>37.047609878540698</v>
      </c>
      <c r="F3337" s="20">
        <v>52.606812389358304</v>
      </c>
      <c r="G3337" s="20">
        <v>62.604773616988297</v>
      </c>
      <c r="H3337" s="20">
        <v>85.464677772569203</v>
      </c>
      <c r="I3337" s="20">
        <v>73.481713767627895</v>
      </c>
      <c r="J3337" s="20">
        <v>60.930110995546499</v>
      </c>
      <c r="K3337" s="20">
        <v>56.2558689551444</v>
      </c>
      <c r="L3337" s="20">
        <v>50.118485277024</v>
      </c>
      <c r="M3337" s="51">
        <v>80.164285191642605</v>
      </c>
    </row>
    <row r="3338" spans="1:13" x14ac:dyDescent="0.35">
      <c r="A3338" s="19" t="str">
        <f>B2178&amp;C3338&amp;D3338</f>
        <v>DISTRIBUCION VOLUMEN X CRITERIO (kg ó litros)Naranja/Mandarina InT.ESPAÑA</v>
      </c>
      <c r="B3338" s="19">
        <v>0</v>
      </c>
      <c r="C3338" s="19" t="s">
        <v>186</v>
      </c>
      <c r="D3338" s="19" t="s">
        <v>36</v>
      </c>
      <c r="E3338" s="20">
        <v>100</v>
      </c>
      <c r="F3338" s="20">
        <v>100</v>
      </c>
      <c r="G3338" s="20">
        <v>100</v>
      </c>
      <c r="H3338" s="20">
        <v>100</v>
      </c>
      <c r="I3338" s="20">
        <v>100</v>
      </c>
      <c r="J3338" s="20">
        <v>100</v>
      </c>
      <c r="K3338" s="20">
        <v>100</v>
      </c>
      <c r="L3338" s="20">
        <v>100</v>
      </c>
      <c r="M3338" s="51">
        <v>100</v>
      </c>
    </row>
    <row r="3339" spans="1:13" x14ac:dyDescent="0.35">
      <c r="A3339" s="19" t="str">
        <f>B2178&amp;C3338&amp;D3339</f>
        <v>DISTRIBUCION VOLUMEN X CRITERIO (kg ó litros)Naranja/Mandarina InBCN AM</v>
      </c>
      <c r="B3339" s="19">
        <v>0</v>
      </c>
      <c r="C3339" s="19">
        <v>0</v>
      </c>
      <c r="D3339" s="19" t="s">
        <v>1</v>
      </c>
      <c r="E3339" s="20" t="s">
        <v>282</v>
      </c>
      <c r="F3339" s="20">
        <v>23.637642189771299</v>
      </c>
      <c r="G3339" s="20">
        <v>2.1034696891470301</v>
      </c>
      <c r="H3339" s="20">
        <v>1.6908648653254901</v>
      </c>
      <c r="I3339" s="20">
        <v>2.4934896024905799</v>
      </c>
      <c r="J3339" s="20">
        <v>2.03627864091718</v>
      </c>
      <c r="K3339" s="20">
        <v>16.867308837155299</v>
      </c>
      <c r="L3339" s="20">
        <v>2.4646205209435998</v>
      </c>
      <c r="M3339" s="51">
        <v>1.0330084964080599</v>
      </c>
    </row>
    <row r="3340" spans="1:13" x14ac:dyDescent="0.35">
      <c r="A3340" s="19" t="str">
        <f>B2178&amp;C3338&amp;D3340</f>
        <v>DISTRIBUCION VOLUMEN X CRITERIO (kg ó litros)Naranja/Mandarina InREST.CAT ARAGON</v>
      </c>
      <c r="B3340" s="19">
        <v>0</v>
      </c>
      <c r="C3340" s="19">
        <v>0</v>
      </c>
      <c r="D3340" s="19" t="s">
        <v>2</v>
      </c>
      <c r="E3340" s="20" t="s">
        <v>282</v>
      </c>
      <c r="F3340" s="20">
        <v>7.3480186258426601</v>
      </c>
      <c r="G3340" s="20">
        <v>4.39842432291832</v>
      </c>
      <c r="H3340" s="20">
        <v>5.7893042164001596</v>
      </c>
      <c r="I3340" s="20">
        <v>10.2990614238227</v>
      </c>
      <c r="J3340" s="20">
        <v>7.6365110869985999</v>
      </c>
      <c r="K3340" s="20">
        <v>12.1383840996989</v>
      </c>
      <c r="L3340" s="20">
        <v>1.5997422311676499</v>
      </c>
      <c r="M3340" s="51">
        <v>3.4139084275620499</v>
      </c>
    </row>
    <row r="3341" spans="1:13" x14ac:dyDescent="0.35">
      <c r="A3341" s="19" t="str">
        <f>B2178&amp;C3338&amp;D3341</f>
        <v>DISTRIBUCION VOLUMEN X CRITERIO (kg ó litros)Naranja/Mandarina InLEVANTE</v>
      </c>
      <c r="B3341" s="19">
        <v>0</v>
      </c>
      <c r="C3341" s="19">
        <v>0</v>
      </c>
      <c r="D3341" s="19" t="s">
        <v>3</v>
      </c>
      <c r="E3341" s="20" t="s">
        <v>282</v>
      </c>
      <c r="F3341" s="20">
        <v>7.0845075776203803</v>
      </c>
      <c r="G3341" s="20">
        <v>18.653884163043699</v>
      </c>
      <c r="H3341" s="20">
        <v>21.438237870070999</v>
      </c>
      <c r="I3341" s="20">
        <v>53.172032411235399</v>
      </c>
      <c r="J3341" s="20">
        <v>23.568851846141602</v>
      </c>
      <c r="K3341" s="20">
        <v>27.392636265440601</v>
      </c>
      <c r="L3341" s="20">
        <v>25.246209937797701</v>
      </c>
      <c r="M3341" s="51">
        <v>12.4428781715515</v>
      </c>
    </row>
    <row r="3342" spans="1:13" x14ac:dyDescent="0.35">
      <c r="A3342" s="19" t="str">
        <f>B2178&amp;C3338&amp;D3342</f>
        <v>DISTRIBUCION VOLUMEN X CRITERIO (kg ó litros)Naranja/Mandarina InANDALUCIA</v>
      </c>
      <c r="B3342" s="19">
        <v>0</v>
      </c>
      <c r="C3342" s="19">
        <v>0</v>
      </c>
      <c r="D3342" s="19" t="s">
        <v>4</v>
      </c>
      <c r="E3342" s="20">
        <v>11.0068505060971</v>
      </c>
      <c r="F3342" s="20">
        <v>17.595544632807901</v>
      </c>
      <c r="G3342" s="20">
        <v>5.6217673959415002</v>
      </c>
      <c r="H3342" s="20">
        <v>15.567939171272601</v>
      </c>
      <c r="I3342" s="20">
        <v>9.2052528486360803</v>
      </c>
      <c r="J3342" s="20">
        <v>22.699185523437698</v>
      </c>
      <c r="K3342" s="20">
        <v>8.4948832221816399</v>
      </c>
      <c r="L3342" s="20">
        <v>2.4484699972044202</v>
      </c>
      <c r="M3342" s="51" t="s">
        <v>282</v>
      </c>
    </row>
    <row r="3343" spans="1:13" x14ac:dyDescent="0.35">
      <c r="A3343" s="19" t="str">
        <f>B2178&amp;C3338&amp;D3343</f>
        <v>DISTRIBUCION VOLUMEN X CRITERIO (kg ó litros)Naranja/Mandarina InMDD AM</v>
      </c>
      <c r="B3343" s="19">
        <v>0</v>
      </c>
      <c r="C3343" s="19">
        <v>0</v>
      </c>
      <c r="D3343" s="19" t="s">
        <v>5</v>
      </c>
      <c r="E3343" s="20" t="s">
        <v>282</v>
      </c>
      <c r="F3343" s="20">
        <v>7.2015257677318898</v>
      </c>
      <c r="G3343" s="20">
        <v>21.809562602881201</v>
      </c>
      <c r="H3343" s="20">
        <v>1.92548967984035</v>
      </c>
      <c r="I3343" s="20">
        <v>8.6713227656462895</v>
      </c>
      <c r="J3343" s="20">
        <v>16.457275592547099</v>
      </c>
      <c r="K3343" s="20">
        <v>28.368772934771499</v>
      </c>
      <c r="L3343" s="20">
        <v>23.9367218463229</v>
      </c>
      <c r="M3343" s="51">
        <v>19.176704581270702</v>
      </c>
    </row>
    <row r="3344" spans="1:13" x14ac:dyDescent="0.35">
      <c r="A3344" s="19" t="str">
        <f>B2178&amp;C3338&amp;D3344</f>
        <v>DISTRIBUCION VOLUMEN X CRITERIO (kg ó litros)Naranja/Mandarina InRTO CENTRO</v>
      </c>
      <c r="B3344" s="19">
        <v>0</v>
      </c>
      <c r="C3344" s="19">
        <v>0</v>
      </c>
      <c r="D3344" s="19" t="s">
        <v>6</v>
      </c>
      <c r="E3344" s="20">
        <v>12.9432578448409</v>
      </c>
      <c r="F3344" s="20">
        <v>18.8593690037305</v>
      </c>
      <c r="G3344" s="20">
        <v>31.368612356620599</v>
      </c>
      <c r="H3344" s="20">
        <v>44.931323089963001</v>
      </c>
      <c r="I3344" s="20">
        <v>4.0292999765576596</v>
      </c>
      <c r="J3344" s="20">
        <v>27.0247130519164</v>
      </c>
      <c r="K3344" s="20">
        <v>0.63302285115837997</v>
      </c>
      <c r="L3344" s="20">
        <v>27.403966120557101</v>
      </c>
      <c r="M3344" s="51">
        <v>26.543189726055498</v>
      </c>
    </row>
    <row r="3345" spans="1:13" x14ac:dyDescent="0.35">
      <c r="A3345" s="19" t="str">
        <f>B2178&amp;C3338&amp;D3345</f>
        <v>DISTRIBUCION VOLUMEN X CRITERIO (kg ó litros)Naranja/Mandarina InNORTE-CENTRO</v>
      </c>
      <c r="B3345" s="19">
        <v>0</v>
      </c>
      <c r="C3345" s="19">
        <v>0</v>
      </c>
      <c r="D3345" s="19" t="s">
        <v>7</v>
      </c>
      <c r="E3345" s="20">
        <v>4.36104151984296</v>
      </c>
      <c r="F3345" s="20">
        <v>5.5554380386643203</v>
      </c>
      <c r="G3345" s="20">
        <v>2.9618968732618498</v>
      </c>
      <c r="H3345" s="20" t="s">
        <v>282</v>
      </c>
      <c r="I3345" s="20" t="s">
        <v>282</v>
      </c>
      <c r="J3345" s="20" t="s">
        <v>282</v>
      </c>
      <c r="K3345" s="20">
        <v>2.2356912911124498</v>
      </c>
      <c r="L3345" s="20">
        <v>4.6175298892174101</v>
      </c>
      <c r="M3345" s="51">
        <v>21.827586530643899</v>
      </c>
    </row>
    <row r="3346" spans="1:13" x14ac:dyDescent="0.35">
      <c r="A3346" s="19" t="str">
        <f>B2178&amp;C3338&amp;D3346</f>
        <v>DISTRIBUCION VOLUMEN X CRITERIO (kg ó litros)Naranja/Mandarina InNOROESTE</v>
      </c>
      <c r="B3346" s="19">
        <v>0</v>
      </c>
      <c r="C3346" s="19">
        <v>0</v>
      </c>
      <c r="D3346" s="19" t="s">
        <v>8</v>
      </c>
      <c r="E3346" s="20">
        <v>71.688855530411999</v>
      </c>
      <c r="F3346" s="20">
        <v>12.717959532623</v>
      </c>
      <c r="G3346" s="20">
        <v>13.0823676405687</v>
      </c>
      <c r="H3346" s="20">
        <v>8.6568563943795507</v>
      </c>
      <c r="I3346" s="20">
        <v>12.129535086506101</v>
      </c>
      <c r="J3346" s="20">
        <v>0.577194546230268</v>
      </c>
      <c r="K3346" s="20">
        <v>3.8692991911511498</v>
      </c>
      <c r="L3346" s="20">
        <v>12.2827287326699</v>
      </c>
      <c r="M3346" s="51">
        <v>15.5626935639946</v>
      </c>
    </row>
    <row r="3347" spans="1:13" x14ac:dyDescent="0.35">
      <c r="A3347" s="19" t="str">
        <f>B2178&amp;C3338&amp;D3347</f>
        <v>DISTRIBUCION VOLUMEN X CRITERIO (kg ó litros)Naranja/Mandarina In&lt;2MIL</v>
      </c>
      <c r="B3347" s="19">
        <v>0</v>
      </c>
      <c r="C3347" s="19">
        <v>0</v>
      </c>
      <c r="D3347" s="19" t="s">
        <v>9</v>
      </c>
      <c r="E3347" s="20" t="s">
        <v>282</v>
      </c>
      <c r="F3347" s="20">
        <v>9.9822808389317306</v>
      </c>
      <c r="G3347" s="20">
        <v>12.874218165905701</v>
      </c>
      <c r="H3347" s="20">
        <v>39.947310694779397</v>
      </c>
      <c r="I3347" s="20" t="s">
        <v>282</v>
      </c>
      <c r="J3347" s="20">
        <v>5.00063994106715</v>
      </c>
      <c r="K3347" s="20">
        <v>0.38148451587065102</v>
      </c>
      <c r="L3347" s="20">
        <v>4.6175298892174101</v>
      </c>
      <c r="M3347" s="51" t="s">
        <v>282</v>
      </c>
    </row>
    <row r="3348" spans="1:13" x14ac:dyDescent="0.35">
      <c r="A3348" s="19" t="str">
        <f>B2178&amp;C3338&amp;D3348</f>
        <v>DISTRIBUCION VOLUMEN X CRITERIO (kg ó litros)Naranja/Mandarina In2-5MIL</v>
      </c>
      <c r="B3348" s="19">
        <v>0</v>
      </c>
      <c r="C3348" s="19">
        <v>0</v>
      </c>
      <c r="D3348" s="19" t="s">
        <v>10</v>
      </c>
      <c r="E3348" s="20">
        <v>0.65369766669532703</v>
      </c>
      <c r="F3348" s="20">
        <v>7.8802484505129504</v>
      </c>
      <c r="G3348" s="20" t="s">
        <v>282</v>
      </c>
      <c r="H3348" s="20" t="s">
        <v>282</v>
      </c>
      <c r="I3348" s="20" t="s">
        <v>282</v>
      </c>
      <c r="J3348" s="20">
        <v>9.6531904422934396</v>
      </c>
      <c r="K3348" s="20">
        <v>2.3736818471094701</v>
      </c>
      <c r="L3348" s="20" t="s">
        <v>282</v>
      </c>
      <c r="M3348" s="51">
        <v>1.8363147639053301</v>
      </c>
    </row>
    <row r="3349" spans="1:13" x14ac:dyDescent="0.35">
      <c r="A3349" s="19" t="str">
        <f>B2178&amp;C3338&amp;D3349</f>
        <v>DISTRIBUCION VOLUMEN X CRITERIO (kg ó litros)Naranja/Mandarina In5-10MIL</v>
      </c>
      <c r="B3349" s="19">
        <v>0</v>
      </c>
      <c r="C3349" s="19">
        <v>0</v>
      </c>
      <c r="D3349" s="19" t="s">
        <v>11</v>
      </c>
      <c r="E3349" s="20">
        <v>72.222346088216497</v>
      </c>
      <c r="F3349" s="20">
        <v>13.8170854718127</v>
      </c>
      <c r="G3349" s="20">
        <v>16.010345641603699</v>
      </c>
      <c r="H3349" s="20">
        <v>12.7032898240812</v>
      </c>
      <c r="I3349" s="20">
        <v>10.8996069730649</v>
      </c>
      <c r="J3349" s="20">
        <v>8.0023333635269793</v>
      </c>
      <c r="K3349" s="20">
        <v>14.013444657095199</v>
      </c>
      <c r="L3349" s="20" t="s">
        <v>282</v>
      </c>
      <c r="M3349" s="51" t="s">
        <v>282</v>
      </c>
    </row>
    <row r="3350" spans="1:13" x14ac:dyDescent="0.35">
      <c r="A3350" s="19" t="str">
        <f>B2178&amp;C3338&amp;D3350</f>
        <v>DISTRIBUCION VOLUMEN X CRITERIO (kg ó litros)Naranja/Mandarina In10-30MIL</v>
      </c>
      <c r="B3350" s="19">
        <v>0</v>
      </c>
      <c r="C3350" s="19">
        <v>0</v>
      </c>
      <c r="D3350" s="19" t="s">
        <v>12</v>
      </c>
      <c r="E3350" s="20">
        <v>12.103258302911099</v>
      </c>
      <c r="F3350" s="20">
        <v>22.812925946534101</v>
      </c>
      <c r="G3350" s="20">
        <v>8.2653346602081506</v>
      </c>
      <c r="H3350" s="20">
        <v>5.6752001665838803</v>
      </c>
      <c r="I3350" s="20">
        <v>10.169343899058701</v>
      </c>
      <c r="J3350" s="20">
        <v>16.0737204793312</v>
      </c>
      <c r="K3350" s="20">
        <v>7.9731184550854799</v>
      </c>
      <c r="L3350" s="20">
        <v>7.5727345115078304</v>
      </c>
      <c r="M3350" s="51">
        <v>35.682316247657397</v>
      </c>
    </row>
    <row r="3351" spans="1:13" x14ac:dyDescent="0.35">
      <c r="A3351" s="19" t="str">
        <f>B2178&amp;C3338&amp;D3351</f>
        <v>DISTRIBUCION VOLUMEN X CRITERIO (kg ó litros)Naranja/Mandarina In30-100MIL</v>
      </c>
      <c r="B3351" s="19">
        <v>0</v>
      </c>
      <c r="C3351" s="19">
        <v>0</v>
      </c>
      <c r="D3351" s="19" t="s">
        <v>13</v>
      </c>
      <c r="E3351" s="20">
        <v>4.5124610179793603</v>
      </c>
      <c r="F3351" s="20">
        <v>24.106219616663999</v>
      </c>
      <c r="G3351" s="20">
        <v>19.543750391124401</v>
      </c>
      <c r="H3351" s="20">
        <v>7.8893633959737803</v>
      </c>
      <c r="I3351" s="20">
        <v>11.666710804954899</v>
      </c>
      <c r="J3351" s="20">
        <v>1.20680881520225</v>
      </c>
      <c r="K3351" s="20">
        <v>1.77252628685914</v>
      </c>
      <c r="L3351" s="20">
        <v>15.0106083476058</v>
      </c>
      <c r="M3351" s="51">
        <v>26.271326922847798</v>
      </c>
    </row>
    <row r="3352" spans="1:13" x14ac:dyDescent="0.35">
      <c r="A3352" s="19" t="str">
        <f>B2178&amp;C3338&amp;D3352</f>
        <v>DISTRIBUCION VOLUMEN X CRITERIO (kg ó litros)Naranja/Mandarina In100-200MIL</v>
      </c>
      <c r="B3352" s="19">
        <v>0</v>
      </c>
      <c r="C3352" s="19">
        <v>0</v>
      </c>
      <c r="D3352" s="19" t="s">
        <v>14</v>
      </c>
      <c r="E3352" s="20" t="s">
        <v>282</v>
      </c>
      <c r="F3352" s="20">
        <v>5.5554380386643203</v>
      </c>
      <c r="G3352" s="20">
        <v>1.25488587158275</v>
      </c>
      <c r="H3352" s="20">
        <v>2.0495767420689699</v>
      </c>
      <c r="I3352" s="20">
        <v>2.2852991055621099</v>
      </c>
      <c r="J3352" s="20">
        <v>1.7983082593161199</v>
      </c>
      <c r="K3352" s="20">
        <v>16.7438595267122</v>
      </c>
      <c r="L3352" s="20">
        <v>6.03880522586336</v>
      </c>
      <c r="M3352" s="51">
        <v>3.5574178736445199</v>
      </c>
    </row>
    <row r="3353" spans="1:13" x14ac:dyDescent="0.35">
      <c r="A3353" s="19" t="str">
        <f>B2178&amp;C3338&amp;D3353</f>
        <v>DISTRIBUCION VOLUMEN X CRITERIO (kg ó litros)Naranja/Mandarina In200-500MIL</v>
      </c>
      <c r="B3353" s="19">
        <v>0</v>
      </c>
      <c r="C3353" s="19">
        <v>0</v>
      </c>
      <c r="D3353" s="19" t="s">
        <v>15</v>
      </c>
      <c r="E3353" s="20">
        <v>4.5275229810356397</v>
      </c>
      <c r="F3353" s="20" t="s">
        <v>282</v>
      </c>
      <c r="G3353" s="20">
        <v>14.890410612543301</v>
      </c>
      <c r="H3353" s="20">
        <v>25.297008486988801</v>
      </c>
      <c r="I3353" s="20">
        <v>19.344163888406602</v>
      </c>
      <c r="J3353" s="20">
        <v>34.135296238078098</v>
      </c>
      <c r="K3353" s="20">
        <v>16.823991389251798</v>
      </c>
      <c r="L3353" s="20">
        <v>23.654950485034899</v>
      </c>
      <c r="M3353" s="51">
        <v>1.68876312472068</v>
      </c>
    </row>
    <row r="3354" spans="1:13" x14ac:dyDescent="0.35">
      <c r="A3354" s="19" t="str">
        <f>B2178&amp;C3338&amp;D3354</f>
        <v>DISTRIBUCION VOLUMEN X CRITERIO (kg ó litros)Naranja/Mandarina In&gt;500MIL</v>
      </c>
      <c r="B3354" s="19">
        <v>0</v>
      </c>
      <c r="C3354" s="19">
        <v>0</v>
      </c>
      <c r="D3354" s="19" t="s">
        <v>16</v>
      </c>
      <c r="E3354" s="20">
        <v>5.9806771168464996</v>
      </c>
      <c r="F3354" s="20">
        <v>15.845812374464201</v>
      </c>
      <c r="G3354" s="20">
        <v>27.161049282356998</v>
      </c>
      <c r="H3354" s="20">
        <v>6.4382655399973503</v>
      </c>
      <c r="I3354" s="20">
        <v>45.634870424698597</v>
      </c>
      <c r="J3354" s="20">
        <v>24.1297124635906</v>
      </c>
      <c r="K3354" s="20">
        <v>39.917874272349401</v>
      </c>
      <c r="L3354" s="20">
        <v>43.105368616010999</v>
      </c>
      <c r="M3354" s="51">
        <v>30.963831784811202</v>
      </c>
    </row>
    <row r="3355" spans="1:13" x14ac:dyDescent="0.35">
      <c r="A3355" s="19" t="str">
        <f>B2178&amp;C3338&amp;D3355</f>
        <v>DISTRIBUCION VOLUMEN X CRITERIO (kg ó litros)Naranja/Mandarina InDE 15 A 19 AÑOS</v>
      </c>
      <c r="B3355" s="19">
        <v>0</v>
      </c>
      <c r="C3355" s="19">
        <v>0</v>
      </c>
      <c r="D3355" s="19" t="s">
        <v>39</v>
      </c>
      <c r="E3355" s="20" t="s">
        <v>282</v>
      </c>
      <c r="F3355" s="20" t="s">
        <v>282</v>
      </c>
      <c r="G3355" s="20" t="s">
        <v>282</v>
      </c>
      <c r="H3355" s="20" t="s">
        <v>282</v>
      </c>
      <c r="I3355" s="20" t="s">
        <v>282</v>
      </c>
      <c r="J3355" s="20">
        <v>15.196498053452199</v>
      </c>
      <c r="K3355" s="20" t="s">
        <v>282</v>
      </c>
      <c r="L3355" s="20" t="s">
        <v>282</v>
      </c>
      <c r="M3355" s="51" t="s">
        <v>282</v>
      </c>
    </row>
    <row r="3356" spans="1:13" x14ac:dyDescent="0.35">
      <c r="A3356" s="19" t="str">
        <f>B2178&amp;C3338&amp;D3356</f>
        <v>DISTRIBUCION VOLUMEN X CRITERIO (kg ó litros)Naranja/Mandarina InDE 20 A 24 AÑOS</v>
      </c>
      <c r="B3356" s="19">
        <v>0</v>
      </c>
      <c r="C3356" s="19">
        <v>0</v>
      </c>
      <c r="D3356" s="19" t="s">
        <v>40</v>
      </c>
      <c r="E3356" s="20">
        <v>2.2768424433067702</v>
      </c>
      <c r="F3356" s="20">
        <v>0.93789735771681204</v>
      </c>
      <c r="G3356" s="20" t="s">
        <v>282</v>
      </c>
      <c r="H3356" s="20" t="s">
        <v>282</v>
      </c>
      <c r="I3356" s="20" t="s">
        <v>282</v>
      </c>
      <c r="J3356" s="20" t="s">
        <v>282</v>
      </c>
      <c r="K3356" s="20" t="s">
        <v>282</v>
      </c>
      <c r="L3356" s="20">
        <v>12.393357772951401</v>
      </c>
      <c r="M3356" s="51" t="s">
        <v>282</v>
      </c>
    </row>
    <row r="3357" spans="1:13" x14ac:dyDescent="0.35">
      <c r="A3357" s="19" t="str">
        <f>B2178&amp;C3338&amp;D3357</f>
        <v>DISTRIBUCION VOLUMEN X CRITERIO (kg ó litros)Naranja/Mandarina InDE 25 A 34 AÑOS</v>
      </c>
      <c r="B3357" s="19">
        <v>0</v>
      </c>
      <c r="C3357" s="19">
        <v>0</v>
      </c>
      <c r="D3357" s="19" t="s">
        <v>41</v>
      </c>
      <c r="E3357" s="20" t="s">
        <v>282</v>
      </c>
      <c r="F3357" s="20">
        <v>4.25954587321361</v>
      </c>
      <c r="G3357" s="20">
        <v>3.88369801748807</v>
      </c>
      <c r="H3357" s="20" t="s">
        <v>282</v>
      </c>
      <c r="I3357" s="20" t="s">
        <v>282</v>
      </c>
      <c r="J3357" s="20">
        <v>1.69565442524959</v>
      </c>
      <c r="K3357" s="20" t="s">
        <v>282</v>
      </c>
      <c r="L3357" s="20">
        <v>1.10471883187043</v>
      </c>
      <c r="M3357" s="51" t="s">
        <v>282</v>
      </c>
    </row>
    <row r="3358" spans="1:13" x14ac:dyDescent="0.35">
      <c r="A3358" s="19" t="str">
        <f>B2178&amp;C3338&amp;D3358</f>
        <v>DISTRIBUCION VOLUMEN X CRITERIO (kg ó litros)Naranja/Mandarina InDE 35 A 49 AÑOS</v>
      </c>
      <c r="B3358" s="19">
        <v>0</v>
      </c>
      <c r="C3358" s="19">
        <v>0</v>
      </c>
      <c r="D3358" s="19" t="s">
        <v>42</v>
      </c>
      <c r="E3358" s="20">
        <v>80.223820623711106</v>
      </c>
      <c r="F3358" s="20">
        <v>40.309657962852697</v>
      </c>
      <c r="G3358" s="20">
        <v>46.7639479707167</v>
      </c>
      <c r="H3358" s="20">
        <v>61.4233648588066</v>
      </c>
      <c r="I3358" s="20">
        <v>50.212511144917798</v>
      </c>
      <c r="J3358" s="20">
        <v>40.261284000627803</v>
      </c>
      <c r="K3358" s="20">
        <v>34.677957167534203</v>
      </c>
      <c r="L3358" s="20">
        <v>43.522696258086697</v>
      </c>
      <c r="M3358" s="51">
        <v>26.528029976796699</v>
      </c>
    </row>
    <row r="3359" spans="1:13" x14ac:dyDescent="0.35">
      <c r="A3359" s="19" t="str">
        <f>B2178&amp;C3338&amp;D3359</f>
        <v>DISTRIBUCION VOLUMEN X CRITERIO (kg ó litros)Naranja/Mandarina InDE 50 A 59 AÑOS</v>
      </c>
      <c r="B3359" s="19">
        <v>0</v>
      </c>
      <c r="C3359" s="19">
        <v>0</v>
      </c>
      <c r="D3359" s="19" t="s">
        <v>43</v>
      </c>
      <c r="E3359" s="20">
        <v>13.0922963989231</v>
      </c>
      <c r="F3359" s="20">
        <v>41.227614016498499</v>
      </c>
      <c r="G3359" s="20">
        <v>12.586039782035</v>
      </c>
      <c r="H3359" s="20">
        <v>6.3847819965124204</v>
      </c>
      <c r="I3359" s="20">
        <v>4.5962209778494501</v>
      </c>
      <c r="J3359" s="20">
        <v>13.344995570818901</v>
      </c>
      <c r="K3359" s="20">
        <v>17.387276959219001</v>
      </c>
      <c r="L3359" s="20">
        <v>7.3458121460888304</v>
      </c>
      <c r="M3359" s="51">
        <v>41.103483455988702</v>
      </c>
    </row>
    <row r="3360" spans="1:13" x14ac:dyDescent="0.35">
      <c r="A3360" s="19" t="str">
        <f>B2178&amp;C3338&amp;D3360</f>
        <v>DISTRIBUCION VOLUMEN X CRITERIO (kg ó litros)Naranja/Mandarina InDE 60 A 75 AÑOS</v>
      </c>
      <c r="B3360" s="19">
        <v>0</v>
      </c>
      <c r="C3360" s="19">
        <v>0</v>
      </c>
      <c r="D3360" s="19" t="s">
        <v>44</v>
      </c>
      <c r="E3360" s="20">
        <v>4.4070218753924202</v>
      </c>
      <c r="F3360" s="20">
        <v>13.2652971379399</v>
      </c>
      <c r="G3360" s="20">
        <v>36.766318903390598</v>
      </c>
      <c r="H3360" s="20">
        <v>32.191892454757898</v>
      </c>
      <c r="I3360" s="20">
        <v>45.191261011276801</v>
      </c>
      <c r="J3360" s="20">
        <v>29.501557375879599</v>
      </c>
      <c r="K3360" s="20">
        <v>47.934758402789299</v>
      </c>
      <c r="L3360" s="20">
        <v>35.633406704183201</v>
      </c>
      <c r="M3360" s="51">
        <v>32.368462165203702</v>
      </c>
    </row>
    <row r="3361" spans="1:13" x14ac:dyDescent="0.35">
      <c r="A3361" s="19" t="str">
        <f>B2178&amp;C3338&amp;D3361</f>
        <v>DISTRIBUCION VOLUMEN X CRITERIO (kg ó litros)Naranja/Mandarina InNIVEL ALTO</v>
      </c>
      <c r="B3361" s="19">
        <v>0</v>
      </c>
      <c r="C3361" s="19">
        <v>0</v>
      </c>
      <c r="D3361" s="19" t="s">
        <v>256</v>
      </c>
      <c r="E3361" s="20">
        <v>11.131771383377201</v>
      </c>
      <c r="F3361" s="20">
        <v>31.824368130764899</v>
      </c>
      <c r="G3361" s="20">
        <v>27.8388997750722</v>
      </c>
      <c r="H3361" s="20">
        <v>37.430700975237997</v>
      </c>
      <c r="I3361" s="20">
        <v>25.7516505267659</v>
      </c>
      <c r="J3361" s="20">
        <v>11.465659221909</v>
      </c>
      <c r="K3361" s="20">
        <v>5.3714139656169202</v>
      </c>
      <c r="L3361" s="20">
        <v>18.4218420088615</v>
      </c>
      <c r="M3361" s="51">
        <v>3.5574178736445199</v>
      </c>
    </row>
    <row r="3362" spans="1:13" x14ac:dyDescent="0.35">
      <c r="A3362" s="19" t="str">
        <f>B2178&amp;C3338&amp;D3362</f>
        <v>DISTRIBUCION VOLUMEN X CRITERIO (kg ó litros)Naranja/Mandarina InNIVEL MEDIO ALTO</v>
      </c>
      <c r="B3362" s="19">
        <v>0</v>
      </c>
      <c r="C3362" s="19">
        <v>0</v>
      </c>
      <c r="D3362" s="19" t="s">
        <v>257</v>
      </c>
      <c r="E3362" s="20">
        <v>14.505360302846601</v>
      </c>
      <c r="F3362" s="20">
        <v>11.230871799475199</v>
      </c>
      <c r="G3362" s="20">
        <v>16.513272666184101</v>
      </c>
      <c r="H3362" s="20">
        <v>4.5035065440292996</v>
      </c>
      <c r="I3362" s="20">
        <v>7.3853419687442097</v>
      </c>
      <c r="J3362" s="20">
        <v>14.191890702108401</v>
      </c>
      <c r="K3362" s="20">
        <v>17.900997911185399</v>
      </c>
      <c r="L3362" s="20">
        <v>19.098389164154799</v>
      </c>
      <c r="M3362" s="51">
        <v>15.2534407796169</v>
      </c>
    </row>
    <row r="3363" spans="1:13" x14ac:dyDescent="0.35">
      <c r="A3363" s="19" t="str">
        <f>B2178&amp;C3338&amp;D3363</f>
        <v>DISTRIBUCION VOLUMEN X CRITERIO (kg ó litros)Naranja/Mandarina InNIVEL MEDIO</v>
      </c>
      <c r="B3363" s="19">
        <v>0</v>
      </c>
      <c r="C3363" s="19">
        <v>0</v>
      </c>
      <c r="D3363" s="19" t="s">
        <v>258</v>
      </c>
      <c r="E3363" s="20">
        <v>4.8945772512612002</v>
      </c>
      <c r="F3363" s="20">
        <v>42.390016538026799</v>
      </c>
      <c r="G3363" s="20">
        <v>27.257243110519699</v>
      </c>
      <c r="H3363" s="20">
        <v>49.2791560514354</v>
      </c>
      <c r="I3363" s="20">
        <v>49.459825820506303</v>
      </c>
      <c r="J3363" s="20">
        <v>43.094079655443402</v>
      </c>
      <c r="K3363" s="20">
        <v>32.5595408537284</v>
      </c>
      <c r="L3363" s="20">
        <v>27.070855475186899</v>
      </c>
      <c r="M3363" s="51">
        <v>35.451026057888598</v>
      </c>
    </row>
    <row r="3364" spans="1:13" x14ac:dyDescent="0.35">
      <c r="A3364" s="19" t="str">
        <f>B2178&amp;C3338&amp;D3364</f>
        <v>DISTRIBUCION VOLUMEN X CRITERIO (kg ó litros)Naranja/Mandarina InNIVEL MEDIO BAJO</v>
      </c>
      <c r="B3364" s="19">
        <v>0</v>
      </c>
      <c r="C3364" s="19">
        <v>0</v>
      </c>
      <c r="D3364" s="19" t="s">
        <v>259</v>
      </c>
      <c r="E3364" s="20">
        <v>69.468277805041495</v>
      </c>
      <c r="F3364" s="20">
        <v>11.295508833703</v>
      </c>
      <c r="G3364" s="20">
        <v>21.2510298928668</v>
      </c>
      <c r="H3364" s="20">
        <v>8.7866495326562504</v>
      </c>
      <c r="I3364" s="20">
        <v>17.403177760580199</v>
      </c>
      <c r="J3364" s="20">
        <v>11.4053976129674</v>
      </c>
      <c r="K3364" s="20">
        <v>7.4443632073692196</v>
      </c>
      <c r="L3364" s="20">
        <v>16.060411889051199</v>
      </c>
      <c r="M3364" s="51">
        <v>29.601353438011799</v>
      </c>
    </row>
    <row r="3365" spans="1:13" x14ac:dyDescent="0.35">
      <c r="A3365" s="19" t="str">
        <f>B2178&amp;C3338&amp;D3365</f>
        <v>DISTRIBUCION VOLUMEN X CRITERIO (kg ó litros)Naranja/Mandarina InHOMBRE</v>
      </c>
      <c r="B3365" s="19">
        <v>0</v>
      </c>
      <c r="C3365" s="19">
        <v>0</v>
      </c>
      <c r="D3365" s="19" t="s">
        <v>21</v>
      </c>
      <c r="E3365" s="20">
        <v>79.542828396726307</v>
      </c>
      <c r="F3365" s="20">
        <v>53.181417279478502</v>
      </c>
      <c r="G3365" s="20">
        <v>52.479344540169201</v>
      </c>
      <c r="H3365" s="20">
        <v>36.390578179992303</v>
      </c>
      <c r="I3365" s="20">
        <v>31.926920726653499</v>
      </c>
      <c r="J3365" s="20">
        <v>64.941706068627298</v>
      </c>
      <c r="K3365" s="20">
        <v>58.266699964986003</v>
      </c>
      <c r="L3365" s="20">
        <v>51.500813692555603</v>
      </c>
      <c r="M3365" s="51">
        <v>14.4863696681248</v>
      </c>
    </row>
    <row r="3366" spans="1:13" x14ac:dyDescent="0.35">
      <c r="A3366" s="19" t="str">
        <f>B2178&amp;C3338&amp;D3366</f>
        <v>DISTRIBUCION VOLUMEN X CRITERIO (kg ó litros)Naranja/Mandarina InMUJER</v>
      </c>
      <c r="B3366" s="19">
        <v>0</v>
      </c>
      <c r="C3366" s="19">
        <v>0</v>
      </c>
      <c r="D3366" s="19" t="s">
        <v>22</v>
      </c>
      <c r="E3366" s="20">
        <v>20.457151962572102</v>
      </c>
      <c r="F3366" s="20">
        <v>46.818593458105497</v>
      </c>
      <c r="G3366" s="20">
        <v>47.520655459830799</v>
      </c>
      <c r="H3366" s="20">
        <v>63.609426187794099</v>
      </c>
      <c r="I3366" s="20">
        <v>68.073069464837999</v>
      </c>
      <c r="J3366" s="20">
        <v>35.058293931372702</v>
      </c>
      <c r="K3366" s="20">
        <v>41.733300035013997</v>
      </c>
      <c r="L3366" s="20">
        <v>48.499175095865098</v>
      </c>
      <c r="M3366" s="51">
        <v>85.513624231372503</v>
      </c>
    </row>
    <row r="3367" spans="1:13" x14ac:dyDescent="0.35">
      <c r="A3367" s="19" t="str">
        <f>B2178&amp;C3367&amp;D3367</f>
        <v>DISTRIBUCION VOLUMEN X CRITERIO (kg ó litros)Melon/sandia Ing.T.ESPAÑA</v>
      </c>
      <c r="B3367" s="19">
        <v>0</v>
      </c>
      <c r="C3367" s="19" t="s">
        <v>156</v>
      </c>
      <c r="D3367" s="19" t="s">
        <v>36</v>
      </c>
      <c r="E3367" s="20">
        <v>100</v>
      </c>
      <c r="F3367" s="20">
        <v>100</v>
      </c>
      <c r="G3367" s="20">
        <v>100</v>
      </c>
      <c r="H3367" s="20">
        <v>100</v>
      </c>
      <c r="I3367" s="20">
        <v>100</v>
      </c>
      <c r="J3367" s="20">
        <v>100</v>
      </c>
      <c r="K3367" s="20">
        <v>100</v>
      </c>
      <c r="L3367" s="20">
        <v>100</v>
      </c>
      <c r="M3367" s="51">
        <v>100</v>
      </c>
    </row>
    <row r="3368" spans="1:13" x14ac:dyDescent="0.35">
      <c r="A3368" s="19" t="str">
        <f>B2178&amp;C3367&amp;D3368</f>
        <v>DISTRIBUCION VOLUMEN X CRITERIO (kg ó litros)Melon/sandia Ing.BCN AM</v>
      </c>
      <c r="B3368" s="19">
        <v>0</v>
      </c>
      <c r="C3368" s="19">
        <v>0</v>
      </c>
      <c r="D3368" s="19" t="s">
        <v>1</v>
      </c>
      <c r="E3368" s="20">
        <v>3.72359653635043</v>
      </c>
      <c r="F3368" s="20" t="s">
        <v>282</v>
      </c>
      <c r="G3368" s="20">
        <v>25.2409082647203</v>
      </c>
      <c r="H3368" s="20">
        <v>5.9943617900578596</v>
      </c>
      <c r="I3368" s="20">
        <v>9.07072736577868</v>
      </c>
      <c r="J3368" s="20" t="s">
        <v>282</v>
      </c>
      <c r="K3368" s="20" t="s">
        <v>282</v>
      </c>
      <c r="L3368" s="20">
        <v>6.0199964514560502</v>
      </c>
      <c r="M3368" s="51">
        <v>10.434547456916</v>
      </c>
    </row>
    <row r="3369" spans="1:13" x14ac:dyDescent="0.35">
      <c r="A3369" s="19" t="str">
        <f>B2178&amp;C3367&amp;D3369</f>
        <v>DISTRIBUCION VOLUMEN X CRITERIO (kg ó litros)Melon/sandia Ing.REST.CAT ARAGON</v>
      </c>
      <c r="B3369" s="19">
        <v>0</v>
      </c>
      <c r="C3369" s="19">
        <v>0</v>
      </c>
      <c r="D3369" s="19" t="s">
        <v>2</v>
      </c>
      <c r="E3369" s="20">
        <v>10.0135766854549</v>
      </c>
      <c r="F3369" s="20" t="s">
        <v>282</v>
      </c>
      <c r="G3369" s="20">
        <v>10.357467885790999</v>
      </c>
      <c r="H3369" s="20">
        <v>4.2545897942781803</v>
      </c>
      <c r="I3369" s="20">
        <v>6.0189677899004401</v>
      </c>
      <c r="J3369" s="20">
        <v>7.6640061525086498</v>
      </c>
      <c r="K3369" s="20" t="s">
        <v>282</v>
      </c>
      <c r="L3369" s="20">
        <v>7.4732019469136004</v>
      </c>
      <c r="M3369" s="51">
        <v>15.2204561179249</v>
      </c>
    </row>
    <row r="3370" spans="1:13" x14ac:dyDescent="0.35">
      <c r="A3370" s="19" t="str">
        <f>B2178&amp;C3367&amp;D3370</f>
        <v>DISTRIBUCION VOLUMEN X CRITERIO (kg ó litros)Melon/sandia Ing.LEVANTE</v>
      </c>
      <c r="B3370" s="19">
        <v>0</v>
      </c>
      <c r="C3370" s="19">
        <v>0</v>
      </c>
      <c r="D3370" s="19" t="s">
        <v>3</v>
      </c>
      <c r="E3370" s="20">
        <v>21.413675414653401</v>
      </c>
      <c r="F3370" s="20">
        <v>15.9654180157141</v>
      </c>
      <c r="G3370" s="20">
        <v>29.7184117223252</v>
      </c>
      <c r="H3370" s="20">
        <v>39.661197955351398</v>
      </c>
      <c r="I3370" s="20">
        <v>43.7332655604949</v>
      </c>
      <c r="J3370" s="20">
        <v>38.9675087355592</v>
      </c>
      <c r="K3370" s="20">
        <v>49.811731857100199</v>
      </c>
      <c r="L3370" s="20">
        <v>24.006613113450001</v>
      </c>
      <c r="M3370" s="51">
        <v>31.161669339515299</v>
      </c>
    </row>
    <row r="3371" spans="1:13" x14ac:dyDescent="0.35">
      <c r="A3371" s="19" t="str">
        <f>B2178&amp;C3367&amp;D3371</f>
        <v>DISTRIBUCION VOLUMEN X CRITERIO (kg ó litros)Melon/sandia Ing.ANDALUCIA</v>
      </c>
      <c r="B3371" s="19">
        <v>0</v>
      </c>
      <c r="C3371" s="19">
        <v>0</v>
      </c>
      <c r="D3371" s="19" t="s">
        <v>4</v>
      </c>
      <c r="E3371" s="20">
        <v>20.3094549417659</v>
      </c>
      <c r="F3371" s="20">
        <v>21.149798095484901</v>
      </c>
      <c r="G3371" s="20" t="s">
        <v>282</v>
      </c>
      <c r="H3371" s="20">
        <v>3.34272527129303</v>
      </c>
      <c r="I3371" s="20">
        <v>7.3143927166461298</v>
      </c>
      <c r="J3371" s="20">
        <v>5.1428204570912701</v>
      </c>
      <c r="K3371" s="20" t="s">
        <v>282</v>
      </c>
      <c r="L3371" s="20">
        <v>7.9728107492890503</v>
      </c>
      <c r="M3371" s="51">
        <v>9.1994524917189597</v>
      </c>
    </row>
    <row r="3372" spans="1:13" x14ac:dyDescent="0.35">
      <c r="A3372" s="19" t="str">
        <f>B2178&amp;C3367&amp;D3372</f>
        <v>DISTRIBUCION VOLUMEN X CRITERIO (kg ó litros)Melon/sandia Ing.MDD AM</v>
      </c>
      <c r="B3372" s="19">
        <v>0</v>
      </c>
      <c r="C3372" s="19">
        <v>0</v>
      </c>
      <c r="D3372" s="19" t="s">
        <v>5</v>
      </c>
      <c r="E3372" s="20">
        <v>17.1326217209511</v>
      </c>
      <c r="F3372" s="20">
        <v>47.900879080252999</v>
      </c>
      <c r="G3372" s="20">
        <v>26.517726839773498</v>
      </c>
      <c r="H3372" s="20">
        <v>31.9914327014272</v>
      </c>
      <c r="I3372" s="20">
        <v>13.678048599333</v>
      </c>
      <c r="J3372" s="20">
        <v>27.003627973851799</v>
      </c>
      <c r="K3372" s="20">
        <v>25.9151972928553</v>
      </c>
      <c r="L3372" s="20">
        <v>39.681935789413302</v>
      </c>
      <c r="M3372" s="51">
        <v>15.789976682353601</v>
      </c>
    </row>
    <row r="3373" spans="1:13" x14ac:dyDescent="0.35">
      <c r="A3373" s="19" t="str">
        <f>B2178&amp;C3367&amp;D3373</f>
        <v>DISTRIBUCION VOLUMEN X CRITERIO (kg ó litros)Melon/sandia Ing.RTO CENTRO</v>
      </c>
      <c r="B3373" s="19">
        <v>0</v>
      </c>
      <c r="C3373" s="19">
        <v>0</v>
      </c>
      <c r="D3373" s="19" t="s">
        <v>6</v>
      </c>
      <c r="E3373" s="20">
        <v>7.7236153036115196</v>
      </c>
      <c r="F3373" s="20">
        <v>6.8919891834825098</v>
      </c>
      <c r="G3373" s="20">
        <v>8.1654661992475397</v>
      </c>
      <c r="H3373" s="20">
        <v>6.2294030601167796</v>
      </c>
      <c r="I3373" s="20">
        <v>4.1955852956767803</v>
      </c>
      <c r="J3373" s="20">
        <v>6.4727460585491503</v>
      </c>
      <c r="K3373" s="20">
        <v>8.1727230422022998</v>
      </c>
      <c r="L3373" s="20">
        <v>8.9391208008332299</v>
      </c>
      <c r="M3373" s="51">
        <v>4.2563256221560399</v>
      </c>
    </row>
    <row r="3374" spans="1:13" x14ac:dyDescent="0.35">
      <c r="A3374" s="19" t="str">
        <f>B2178&amp;C3367&amp;D3374</f>
        <v>DISTRIBUCION VOLUMEN X CRITERIO (kg ó litros)Melon/sandia Ing.NORTE-CENTRO</v>
      </c>
      <c r="B3374" s="19">
        <v>0</v>
      </c>
      <c r="C3374" s="19">
        <v>0</v>
      </c>
      <c r="D3374" s="19" t="s">
        <v>7</v>
      </c>
      <c r="E3374" s="20">
        <v>10.2725911160361</v>
      </c>
      <c r="F3374" s="20">
        <v>3.9044350389611902</v>
      </c>
      <c r="G3374" s="20" t="s">
        <v>282</v>
      </c>
      <c r="H3374" s="20">
        <v>5.0218634183873601</v>
      </c>
      <c r="I3374" s="20">
        <v>9.8712835393220999</v>
      </c>
      <c r="J3374" s="20">
        <v>14.7493019912059</v>
      </c>
      <c r="K3374" s="20">
        <v>9.0951616243944304</v>
      </c>
      <c r="L3374" s="20">
        <v>1.62298300716977</v>
      </c>
      <c r="M3374" s="51">
        <v>10.3292132323188</v>
      </c>
    </row>
    <row r="3375" spans="1:13" x14ac:dyDescent="0.35">
      <c r="A3375" s="19" t="str">
        <f>B2178&amp;C3367&amp;D3375</f>
        <v>DISTRIBUCION VOLUMEN X CRITERIO (kg ó litros)Melon/sandia Ing.NOROESTE</v>
      </c>
      <c r="B3375" s="19">
        <v>0</v>
      </c>
      <c r="C3375" s="19">
        <v>0</v>
      </c>
      <c r="D3375" s="19" t="s">
        <v>8</v>
      </c>
      <c r="E3375" s="20">
        <v>9.4108561873670897</v>
      </c>
      <c r="F3375" s="20">
        <v>4.1874996426890396</v>
      </c>
      <c r="G3375" s="20">
        <v>0</v>
      </c>
      <c r="H3375" s="20">
        <v>3.5044198195315799</v>
      </c>
      <c r="I3375" s="20">
        <v>6.1177311914246397</v>
      </c>
      <c r="J3375" s="20">
        <v>0</v>
      </c>
      <c r="K3375" s="20">
        <v>7.0051915633061403</v>
      </c>
      <c r="L3375" s="20">
        <v>4.28332911210103</v>
      </c>
      <c r="M3375" s="51">
        <v>3.6083648281231699</v>
      </c>
    </row>
    <row r="3376" spans="1:13" x14ac:dyDescent="0.35">
      <c r="A3376" s="19" t="str">
        <f>B2178&amp;C3367&amp;D3376</f>
        <v>DISTRIBUCION VOLUMEN X CRITERIO (kg ó litros)Melon/sandia Ing.&lt;2MIL</v>
      </c>
      <c r="B3376" s="19">
        <v>0</v>
      </c>
      <c r="C3376" s="19">
        <v>0</v>
      </c>
      <c r="D3376" s="19" t="s">
        <v>9</v>
      </c>
      <c r="E3376" s="20">
        <v>4.0011293578203198</v>
      </c>
      <c r="F3376" s="20" t="s">
        <v>282</v>
      </c>
      <c r="G3376" s="20" t="s">
        <v>282</v>
      </c>
      <c r="H3376" s="20">
        <v>5.0529540373049304</v>
      </c>
      <c r="I3376" s="20">
        <v>9.3943113039026898</v>
      </c>
      <c r="J3376" s="20">
        <v>28.072592914583801</v>
      </c>
      <c r="K3376" s="20">
        <v>29.0902659532975</v>
      </c>
      <c r="L3376" s="20">
        <v>8.9974595856510593</v>
      </c>
      <c r="M3376" s="51">
        <v>13.5866375901751</v>
      </c>
    </row>
    <row r="3377" spans="1:13" x14ac:dyDescent="0.35">
      <c r="A3377" s="19" t="str">
        <f>B2178&amp;C3367&amp;D3377</f>
        <v>DISTRIBUCION VOLUMEN X CRITERIO (kg ó litros)Melon/sandia Ing.2-5MIL</v>
      </c>
      <c r="B3377" s="19">
        <v>0</v>
      </c>
      <c r="C3377" s="19">
        <v>0</v>
      </c>
      <c r="D3377" s="19" t="s">
        <v>10</v>
      </c>
      <c r="E3377" s="20">
        <v>5.5644564860579599</v>
      </c>
      <c r="F3377" s="20" t="s">
        <v>282</v>
      </c>
      <c r="G3377" s="20" t="s">
        <v>282</v>
      </c>
      <c r="H3377" s="20">
        <v>1.2764546410247599</v>
      </c>
      <c r="I3377" s="20">
        <v>0.46475027804868801</v>
      </c>
      <c r="J3377" s="20" t="s">
        <v>282</v>
      </c>
      <c r="K3377" s="20" t="s">
        <v>282</v>
      </c>
      <c r="L3377" s="20">
        <v>1.8144504294144499</v>
      </c>
      <c r="M3377" s="51">
        <v>3.3043413632896401</v>
      </c>
    </row>
    <row r="3378" spans="1:13" x14ac:dyDescent="0.35">
      <c r="A3378" s="19" t="str">
        <f>B2178&amp;C3367&amp;D3378</f>
        <v>DISTRIBUCION VOLUMEN X CRITERIO (kg ó litros)Melon/sandia Ing.5-10MIL</v>
      </c>
      <c r="B3378" s="19">
        <v>0</v>
      </c>
      <c r="C3378" s="19">
        <v>0</v>
      </c>
      <c r="D3378" s="19" t="s">
        <v>11</v>
      </c>
      <c r="E3378" s="20">
        <v>11.1395001552743</v>
      </c>
      <c r="F3378" s="20">
        <v>19.10373070759</v>
      </c>
      <c r="G3378" s="20">
        <v>3.5044323727261002</v>
      </c>
      <c r="H3378" s="20">
        <v>8.9881979439245203</v>
      </c>
      <c r="I3378" s="20">
        <v>5.2544666526013497</v>
      </c>
      <c r="J3378" s="20">
        <v>6.42579506127431</v>
      </c>
      <c r="K3378" s="20" t="s">
        <v>282</v>
      </c>
      <c r="L3378" s="20" t="s">
        <v>282</v>
      </c>
      <c r="M3378" s="51">
        <v>5.6353052712257599</v>
      </c>
    </row>
    <row r="3379" spans="1:13" x14ac:dyDescent="0.35">
      <c r="A3379" s="19" t="str">
        <f>B2178&amp;C3367&amp;D3379</f>
        <v>DISTRIBUCION VOLUMEN X CRITERIO (kg ó litros)Melon/sandia Ing.10-30MIL</v>
      </c>
      <c r="B3379" s="19">
        <v>0</v>
      </c>
      <c r="C3379" s="19">
        <v>0</v>
      </c>
      <c r="D3379" s="19" t="s">
        <v>12</v>
      </c>
      <c r="E3379" s="20">
        <v>16.487053438450001</v>
      </c>
      <c r="F3379" s="20">
        <v>17.614572951464801</v>
      </c>
      <c r="G3379" s="20">
        <v>22.0896892429197</v>
      </c>
      <c r="H3379" s="20">
        <v>4.6140097280785</v>
      </c>
      <c r="I3379" s="20">
        <v>11.0815881884525</v>
      </c>
      <c r="J3379" s="20">
        <v>13.118011134703201</v>
      </c>
      <c r="K3379" s="20">
        <v>21.978120116097301</v>
      </c>
      <c r="L3379" s="20">
        <v>14.010757596073701</v>
      </c>
      <c r="M3379" s="51">
        <v>16.694159958750902</v>
      </c>
    </row>
    <row r="3380" spans="1:13" x14ac:dyDescent="0.35">
      <c r="A3380" s="19" t="str">
        <f>B2178&amp;C3367&amp;D3380</f>
        <v>DISTRIBUCION VOLUMEN X CRITERIO (kg ó litros)Melon/sandia Ing.30-100MIL</v>
      </c>
      <c r="B3380" s="19">
        <v>0</v>
      </c>
      <c r="C3380" s="19">
        <v>0</v>
      </c>
      <c r="D3380" s="19" t="s">
        <v>13</v>
      </c>
      <c r="E3380" s="20">
        <v>16.820172322798101</v>
      </c>
      <c r="F3380" s="20">
        <v>19.552951579123899</v>
      </c>
      <c r="G3380" s="20">
        <v>27.238989270130901</v>
      </c>
      <c r="H3380" s="20">
        <v>11.9692883723942</v>
      </c>
      <c r="I3380" s="20">
        <v>19.847618122168502</v>
      </c>
      <c r="J3380" s="20">
        <v>24.4693427850133</v>
      </c>
      <c r="K3380" s="20">
        <v>8.1727230422022998</v>
      </c>
      <c r="L3380" s="20">
        <v>15.647950128962</v>
      </c>
      <c r="M3380" s="51">
        <v>12.7028899526369</v>
      </c>
    </row>
    <row r="3381" spans="1:13" x14ac:dyDescent="0.35">
      <c r="A3381" s="19" t="str">
        <f>B2178&amp;C3367&amp;D3381</f>
        <v>DISTRIBUCION VOLUMEN X CRITERIO (kg ó litros)Melon/sandia Ing.100-200MIL</v>
      </c>
      <c r="B3381" s="19">
        <v>0</v>
      </c>
      <c r="C3381" s="19">
        <v>0</v>
      </c>
      <c r="D3381" s="19" t="s">
        <v>14</v>
      </c>
      <c r="E3381" s="20">
        <v>13.9945396886992</v>
      </c>
      <c r="F3381" s="20">
        <v>7.0765979422699798</v>
      </c>
      <c r="G3381" s="20" t="s">
        <v>282</v>
      </c>
      <c r="H3381" s="20">
        <v>4.0594673553262597</v>
      </c>
      <c r="I3381" s="20">
        <v>9.6485324337966691</v>
      </c>
      <c r="J3381" s="20">
        <v>5.8591028706134098</v>
      </c>
      <c r="K3381" s="20" t="s">
        <v>282</v>
      </c>
      <c r="L3381" s="20">
        <v>6.5547566064542897</v>
      </c>
      <c r="M3381" s="51">
        <v>19.565050605492299</v>
      </c>
    </row>
    <row r="3382" spans="1:13" x14ac:dyDescent="0.35">
      <c r="A3382" s="19" t="str">
        <f>B2178&amp;C3367&amp;D3382</f>
        <v>DISTRIBUCION VOLUMEN X CRITERIO (kg ó litros)Melon/sandia Ing.200-500MIL</v>
      </c>
      <c r="B3382" s="19">
        <v>0</v>
      </c>
      <c r="C3382" s="19">
        <v>0</v>
      </c>
      <c r="D3382" s="19" t="s">
        <v>15</v>
      </c>
      <c r="E3382" s="20">
        <v>16.9232174085347</v>
      </c>
      <c r="F3382" s="20" t="s">
        <v>282</v>
      </c>
      <c r="G3382" s="20">
        <v>0</v>
      </c>
      <c r="H3382" s="20">
        <v>26.802436971269</v>
      </c>
      <c r="I3382" s="20">
        <v>30.3315475797509</v>
      </c>
      <c r="J3382" s="20">
        <v>5.0358142878638397</v>
      </c>
      <c r="K3382" s="20">
        <v>14.843696285476801</v>
      </c>
      <c r="L3382" s="20">
        <v>12.3532941187625</v>
      </c>
      <c r="M3382" s="51">
        <v>16.570464779442698</v>
      </c>
    </row>
    <row r="3383" spans="1:13" x14ac:dyDescent="0.35">
      <c r="A3383" s="19" t="str">
        <f>B2178&amp;C3367&amp;D3383</f>
        <v>DISTRIBUCION VOLUMEN X CRITERIO (kg ó litros)Melon/sandia Ing.&gt;500MIL</v>
      </c>
      <c r="B3383" s="19">
        <v>0</v>
      </c>
      <c r="C3383" s="19">
        <v>0</v>
      </c>
      <c r="D3383" s="19" t="s">
        <v>16</v>
      </c>
      <c r="E3383" s="20">
        <v>15.0699219627268</v>
      </c>
      <c r="F3383" s="20">
        <v>36.652158253502101</v>
      </c>
      <c r="G3383" s="20">
        <v>47.166867905175998</v>
      </c>
      <c r="H3383" s="20">
        <v>37.2371771432054</v>
      </c>
      <c r="I3383" s="20">
        <v>13.977187874142199</v>
      </c>
      <c r="J3383" s="20">
        <v>17.019350308461402</v>
      </c>
      <c r="K3383" s="20">
        <v>25.9151972928553</v>
      </c>
      <c r="L3383" s="20">
        <v>40.621320247964697</v>
      </c>
      <c r="M3383" s="51">
        <v>11.941159135526901</v>
      </c>
    </row>
    <row r="3384" spans="1:13" x14ac:dyDescent="0.35">
      <c r="A3384" s="19" t="str">
        <f>B2178&amp;C3367&amp;D3384</f>
        <v>DISTRIBUCION VOLUMEN X CRITERIO (kg ó litros)Melon/sandia Ing.DE 15 A 19 AÑOS</v>
      </c>
      <c r="B3384" s="19">
        <v>0</v>
      </c>
      <c r="C3384" s="19">
        <v>0</v>
      </c>
      <c r="D3384" s="19" t="s">
        <v>39</v>
      </c>
      <c r="E3384" s="20" t="s">
        <v>282</v>
      </c>
      <c r="F3384" s="20" t="s">
        <v>282</v>
      </c>
      <c r="G3384" s="20" t="s">
        <v>282</v>
      </c>
      <c r="H3384" s="20" t="s">
        <v>282</v>
      </c>
      <c r="I3384" s="20" t="s">
        <v>282</v>
      </c>
      <c r="J3384" s="20" t="s">
        <v>282</v>
      </c>
      <c r="K3384" s="20" t="s">
        <v>282</v>
      </c>
      <c r="L3384" s="20" t="s">
        <v>282</v>
      </c>
      <c r="M3384" s="51" t="s">
        <v>282</v>
      </c>
    </row>
    <row r="3385" spans="1:13" x14ac:dyDescent="0.35">
      <c r="A3385" s="19" t="str">
        <f>B2178&amp;C3367&amp;D3385</f>
        <v>DISTRIBUCION VOLUMEN X CRITERIO (kg ó litros)Melon/sandia Ing.DE 20 A 24 AÑOS</v>
      </c>
      <c r="B3385" s="19">
        <v>0</v>
      </c>
      <c r="C3385" s="19">
        <v>0</v>
      </c>
      <c r="D3385" s="19" t="s">
        <v>40</v>
      </c>
      <c r="E3385" s="20" t="s">
        <v>282</v>
      </c>
      <c r="F3385" s="20" t="s">
        <v>282</v>
      </c>
      <c r="G3385" s="20">
        <v>3.5044323727261002</v>
      </c>
      <c r="H3385" s="20" t="s">
        <v>282</v>
      </c>
      <c r="I3385" s="20">
        <v>3.8689471782134799</v>
      </c>
      <c r="J3385" s="20" t="s">
        <v>282</v>
      </c>
      <c r="K3385" s="20" t="s">
        <v>282</v>
      </c>
      <c r="L3385" s="20" t="s">
        <v>282</v>
      </c>
      <c r="M3385" s="51">
        <v>0.38504839308260902</v>
      </c>
    </row>
    <row r="3386" spans="1:13" x14ac:dyDescent="0.35">
      <c r="A3386" s="19" t="str">
        <f>B2178&amp;C3367&amp;D3386</f>
        <v>DISTRIBUCION VOLUMEN X CRITERIO (kg ó litros)Melon/sandia Ing.DE 25 A 34 AÑOS</v>
      </c>
      <c r="B3386" s="19">
        <v>0</v>
      </c>
      <c r="C3386" s="19">
        <v>0</v>
      </c>
      <c r="D3386" s="19" t="s">
        <v>41</v>
      </c>
      <c r="E3386" s="20">
        <v>3.6516092277981702</v>
      </c>
      <c r="F3386" s="20" t="s">
        <v>282</v>
      </c>
      <c r="G3386" s="20">
        <v>8.7645433087683102</v>
      </c>
      <c r="H3386" s="20">
        <v>0.90098090188505298</v>
      </c>
      <c r="I3386" s="20">
        <v>0.189139038465856</v>
      </c>
      <c r="J3386" s="20">
        <v>3.32154147091769</v>
      </c>
      <c r="K3386" s="20" t="s">
        <v>282</v>
      </c>
      <c r="L3386" s="20">
        <v>0.92442730067318502</v>
      </c>
      <c r="M3386" s="51">
        <v>1.71909367298912</v>
      </c>
    </row>
    <row r="3387" spans="1:13" x14ac:dyDescent="0.35">
      <c r="A3387" s="19" t="str">
        <f>B2178&amp;C3367&amp;D3387</f>
        <v>DISTRIBUCION VOLUMEN X CRITERIO (kg ó litros)Melon/sandia Ing.DE 35 A 49 AÑOS</v>
      </c>
      <c r="B3387" s="19">
        <v>0</v>
      </c>
      <c r="C3387" s="19">
        <v>0</v>
      </c>
      <c r="D3387" s="19" t="s">
        <v>42</v>
      </c>
      <c r="E3387" s="20">
        <v>32.104853387111099</v>
      </c>
      <c r="F3387" s="20">
        <v>33.016943209471897</v>
      </c>
      <c r="G3387" s="20">
        <v>2.89496495098907</v>
      </c>
      <c r="H3387" s="20">
        <v>10.850021330164299</v>
      </c>
      <c r="I3387" s="20">
        <v>20.706587347009201</v>
      </c>
      <c r="J3387" s="20">
        <v>26.031839232273899</v>
      </c>
      <c r="K3387" s="20">
        <v>16.100353187700598</v>
      </c>
      <c r="L3387" s="20">
        <v>13.006975642812399</v>
      </c>
      <c r="M3387" s="51">
        <v>15.9933188129777</v>
      </c>
    </row>
    <row r="3388" spans="1:13" x14ac:dyDescent="0.35">
      <c r="A3388" s="19" t="str">
        <f>B2178&amp;C3367&amp;D3388</f>
        <v>DISTRIBUCION VOLUMEN X CRITERIO (kg ó litros)Melon/sandia Ing.DE 50 A 59 AÑOS</v>
      </c>
      <c r="B3388" s="19">
        <v>0</v>
      </c>
      <c r="C3388" s="19">
        <v>0</v>
      </c>
      <c r="D3388" s="19" t="s">
        <v>43</v>
      </c>
      <c r="E3388" s="20">
        <v>26.468642726178999</v>
      </c>
      <c r="F3388" s="20">
        <v>40.7519728329328</v>
      </c>
      <c r="G3388" s="20">
        <v>30.771124900290999</v>
      </c>
      <c r="H3388" s="20">
        <v>17.691838164996401</v>
      </c>
      <c r="I3388" s="20">
        <v>20.0289993205405</v>
      </c>
      <c r="J3388" s="20">
        <v>17.996596057713202</v>
      </c>
      <c r="K3388" s="20">
        <v>19.1840637836006</v>
      </c>
      <c r="L3388" s="20">
        <v>18.550622959079298</v>
      </c>
      <c r="M3388" s="51">
        <v>25.078574225633599</v>
      </c>
    </row>
    <row r="3389" spans="1:13" x14ac:dyDescent="0.35">
      <c r="A3389" s="19" t="str">
        <f>B2178&amp;C3367&amp;D3389</f>
        <v>DISTRIBUCION VOLUMEN X CRITERIO (kg ó litros)Melon/sandia Ing.DE 60 A 75 AÑOS</v>
      </c>
      <c r="B3389" s="19">
        <v>0</v>
      </c>
      <c r="C3389" s="19">
        <v>0</v>
      </c>
      <c r="D3389" s="19" t="s">
        <v>44</v>
      </c>
      <c r="E3389" s="20">
        <v>37.774901944339199</v>
      </c>
      <c r="F3389" s="20">
        <v>26.23110301418</v>
      </c>
      <c r="G3389" s="20">
        <v>54.064915379083097</v>
      </c>
      <c r="H3389" s="20">
        <v>70.557136273087096</v>
      </c>
      <c r="I3389" s="20">
        <v>55.206322437187403</v>
      </c>
      <c r="J3389" s="20">
        <v>52.650032601608302</v>
      </c>
      <c r="K3389" s="20">
        <v>64.715580338769698</v>
      </c>
      <c r="L3389" s="20">
        <v>67.517956038687302</v>
      </c>
      <c r="M3389" s="51">
        <v>56.823961721252203</v>
      </c>
    </row>
    <row r="3390" spans="1:13" x14ac:dyDescent="0.35">
      <c r="A3390" s="19" t="str">
        <f>B2178&amp;C3367&amp;D3390</f>
        <v>DISTRIBUCION VOLUMEN X CRITERIO (kg ó litros)Melon/sandia Ing.NIVEL ALTO</v>
      </c>
      <c r="B3390" s="19">
        <v>0</v>
      </c>
      <c r="C3390" s="19">
        <v>0</v>
      </c>
      <c r="D3390" s="19" t="s">
        <v>256</v>
      </c>
      <c r="E3390" s="20">
        <v>26.269852553002501</v>
      </c>
      <c r="F3390" s="20">
        <v>39.767395326944303</v>
      </c>
      <c r="G3390" s="20">
        <v>20.219742696081401</v>
      </c>
      <c r="H3390" s="20">
        <v>31.523454610553099</v>
      </c>
      <c r="I3390" s="20">
        <v>28.0286267406041</v>
      </c>
      <c r="J3390" s="20">
        <v>13.048133348937499</v>
      </c>
      <c r="K3390" s="20">
        <v>8.1727230422022998</v>
      </c>
      <c r="L3390" s="20">
        <v>14.5455177510719</v>
      </c>
      <c r="M3390" s="51">
        <v>26.9123901411281</v>
      </c>
    </row>
    <row r="3391" spans="1:13" x14ac:dyDescent="0.35">
      <c r="A3391" s="19" t="str">
        <f>B2178&amp;C3367&amp;D3391</f>
        <v>DISTRIBUCION VOLUMEN X CRITERIO (kg ó litros)Melon/sandia Ing.NIVEL MEDIO ALTO</v>
      </c>
      <c r="B3391" s="19">
        <v>0</v>
      </c>
      <c r="C3391" s="19">
        <v>0</v>
      </c>
      <c r="D3391" s="19" t="s">
        <v>257</v>
      </c>
      <c r="E3391" s="20">
        <v>16.510891357039501</v>
      </c>
      <c r="F3391" s="20">
        <v>11.8025318578455</v>
      </c>
      <c r="G3391" s="20" t="s">
        <v>282</v>
      </c>
      <c r="H3391" s="20">
        <v>4.9176931808226598</v>
      </c>
      <c r="I3391" s="20">
        <v>8.8207824612463899</v>
      </c>
      <c r="J3391" s="20">
        <v>6.42579506127431</v>
      </c>
      <c r="K3391" s="20">
        <v>16.144914554399801</v>
      </c>
      <c r="L3391" s="20">
        <v>6.4156455573448801</v>
      </c>
      <c r="M3391" s="51">
        <v>11.109278601692001</v>
      </c>
    </row>
    <row r="3392" spans="1:13" x14ac:dyDescent="0.35">
      <c r="A3392" s="19" t="str">
        <f>B2178&amp;C3367&amp;D3392</f>
        <v>DISTRIBUCION VOLUMEN X CRITERIO (kg ó litros)Melon/sandia Ing.NIVEL MEDIO</v>
      </c>
      <c r="B3392" s="19">
        <v>0</v>
      </c>
      <c r="C3392" s="19">
        <v>0</v>
      </c>
      <c r="D3392" s="19" t="s">
        <v>258</v>
      </c>
      <c r="E3392" s="20">
        <v>22.068681676988199</v>
      </c>
      <c r="F3392" s="20">
        <v>18.636063062050098</v>
      </c>
      <c r="G3392" s="20">
        <v>30.102804493518398</v>
      </c>
      <c r="H3392" s="20">
        <v>19.189729906794799</v>
      </c>
      <c r="I3392" s="20">
        <v>28.042878080373999</v>
      </c>
      <c r="J3392" s="20">
        <v>23.2704395365556</v>
      </c>
      <c r="K3392" s="20">
        <v>49.196760249302599</v>
      </c>
      <c r="L3392" s="20">
        <v>22.0257490655727</v>
      </c>
      <c r="M3392" s="51">
        <v>22.955139328292301</v>
      </c>
    </row>
    <row r="3393" spans="1:13" x14ac:dyDescent="0.35">
      <c r="A3393" s="19" t="str">
        <f>B2178&amp;C3367&amp;D3393</f>
        <v>DISTRIBUCION VOLUMEN X CRITERIO (kg ó litros)Melon/sandia Ing.NIVEL MEDIO BAJO</v>
      </c>
      <c r="B3393" s="19">
        <v>0</v>
      </c>
      <c r="C3393" s="19">
        <v>0</v>
      </c>
      <c r="D3393" s="19" t="s">
        <v>259</v>
      </c>
      <c r="E3393" s="20">
        <v>24.226202730452901</v>
      </c>
      <c r="F3393" s="20">
        <v>29.794017375793899</v>
      </c>
      <c r="G3393" s="20">
        <v>9.14545991712777</v>
      </c>
      <c r="H3393" s="20">
        <v>9.7708626146972506</v>
      </c>
      <c r="I3393" s="20">
        <v>13.285693225939299</v>
      </c>
      <c r="J3393" s="20">
        <v>8.3245983314663992</v>
      </c>
      <c r="K3393" s="20" t="s">
        <v>282</v>
      </c>
      <c r="L3393" s="20">
        <v>8.6773502218742902</v>
      </c>
      <c r="M3393" s="51">
        <v>8.3623131096782295</v>
      </c>
    </row>
    <row r="3394" spans="1:13" x14ac:dyDescent="0.35">
      <c r="A3394" s="19" t="str">
        <f>B2178&amp;C3367&amp;D3394</f>
        <v>DISTRIBUCION VOLUMEN X CRITERIO (kg ó litros)Melon/sandia Ing.HOMBRE</v>
      </c>
      <c r="B3394" s="19">
        <v>0</v>
      </c>
      <c r="C3394" s="19">
        <v>0</v>
      </c>
      <c r="D3394" s="19" t="s">
        <v>21</v>
      </c>
      <c r="E3394" s="20">
        <v>61.518554679602701</v>
      </c>
      <c r="F3394" s="20">
        <v>50.765350555404197</v>
      </c>
      <c r="G3394" s="20">
        <v>28.918493419575</v>
      </c>
      <c r="H3394" s="20">
        <v>48.768183012809502</v>
      </c>
      <c r="I3394" s="20">
        <v>36.184371007887499</v>
      </c>
      <c r="J3394" s="20">
        <v>52.772320398575602</v>
      </c>
      <c r="K3394" s="20">
        <v>50.932463948224203</v>
      </c>
      <c r="L3394" s="20">
        <v>74.712877196451601</v>
      </c>
      <c r="M3394" s="51">
        <v>47.140892419442203</v>
      </c>
    </row>
    <row r="3395" spans="1:13" x14ac:dyDescent="0.35">
      <c r="A3395" s="19" t="str">
        <f>B2178&amp;C3367&amp;D3395</f>
        <v>DISTRIBUCION VOLUMEN X CRITERIO (kg ó litros)Melon/sandia Ing.MUJER</v>
      </c>
      <c r="B3395" s="19">
        <v>0</v>
      </c>
      <c r="C3395" s="19">
        <v>0</v>
      </c>
      <c r="D3395" s="19" t="s">
        <v>22</v>
      </c>
      <c r="E3395" s="20">
        <v>38.481430312416798</v>
      </c>
      <c r="F3395" s="20">
        <v>49.234649444595803</v>
      </c>
      <c r="G3395" s="20">
        <v>71.081506580425</v>
      </c>
      <c r="H3395" s="20">
        <v>51.231816987190498</v>
      </c>
      <c r="I3395" s="20">
        <v>63.815647706446697</v>
      </c>
      <c r="J3395" s="20">
        <v>47.227686288933803</v>
      </c>
      <c r="K3395" s="20">
        <v>49.067536051775797</v>
      </c>
      <c r="L3395" s="20">
        <v>25.287122803548399</v>
      </c>
      <c r="M3395" s="51">
        <v>52.859107580557797</v>
      </c>
    </row>
    <row r="3396" spans="1:13" x14ac:dyDescent="0.35">
      <c r="A3396" s="19" t="str">
        <f>B2178&amp;C3396&amp;D3396</f>
        <v>DISTRIBUCION VOLUMEN X CRITERIO (kg ó litros)Fresa/freson Ing.T.ESPAÑA</v>
      </c>
      <c r="B3396" s="19">
        <v>0</v>
      </c>
      <c r="C3396" s="19" t="s">
        <v>157</v>
      </c>
      <c r="D3396" s="19" t="s">
        <v>36</v>
      </c>
      <c r="E3396" s="20">
        <v>100</v>
      </c>
      <c r="F3396" s="20">
        <v>100</v>
      </c>
      <c r="G3396" s="20">
        <v>100</v>
      </c>
      <c r="H3396" s="20">
        <v>100</v>
      </c>
      <c r="I3396" s="20">
        <v>100</v>
      </c>
      <c r="J3396" s="20">
        <v>100</v>
      </c>
      <c r="K3396" s="20">
        <v>100</v>
      </c>
      <c r="L3396" s="20">
        <v>100</v>
      </c>
      <c r="M3396" s="51">
        <v>100</v>
      </c>
    </row>
    <row r="3397" spans="1:13" x14ac:dyDescent="0.35">
      <c r="A3397" s="19" t="str">
        <f>B2178&amp;C3396&amp;D3397</f>
        <v>DISTRIBUCION VOLUMEN X CRITERIO (kg ó litros)Fresa/freson Ing.BCN AM</v>
      </c>
      <c r="B3397" s="19">
        <v>0</v>
      </c>
      <c r="C3397" s="19">
        <v>0</v>
      </c>
      <c r="D3397" s="19" t="s">
        <v>1</v>
      </c>
      <c r="E3397" s="20">
        <v>15.5758917610388</v>
      </c>
      <c r="F3397" s="20">
        <v>58.062044721469697</v>
      </c>
      <c r="G3397" s="20">
        <v>3.9346910114976898</v>
      </c>
      <c r="H3397" s="20">
        <v>7.1525899672491304</v>
      </c>
      <c r="I3397" s="20">
        <v>9.2438606517404303</v>
      </c>
      <c r="J3397" s="20">
        <v>10.3978695175037</v>
      </c>
      <c r="K3397" s="20">
        <v>13.0417896864542</v>
      </c>
      <c r="L3397" s="20">
        <v>22.660328779315101</v>
      </c>
      <c r="M3397" s="51">
        <v>10.1523863319107</v>
      </c>
    </row>
    <row r="3398" spans="1:13" x14ac:dyDescent="0.35">
      <c r="A3398" s="19" t="str">
        <f>B2178&amp;C3396&amp;D3398</f>
        <v>DISTRIBUCION VOLUMEN X CRITERIO (kg ó litros)Fresa/freson Ing.REST.CAT ARAGON</v>
      </c>
      <c r="B3398" s="19">
        <v>0</v>
      </c>
      <c r="C3398" s="19">
        <v>0</v>
      </c>
      <c r="D3398" s="19" t="s">
        <v>2</v>
      </c>
      <c r="E3398" s="20">
        <v>9.8501883313092602</v>
      </c>
      <c r="F3398" s="20">
        <v>14.864970753399399</v>
      </c>
      <c r="G3398" s="20">
        <v>14.806766276056701</v>
      </c>
      <c r="H3398" s="20">
        <v>3.9580767842286999</v>
      </c>
      <c r="I3398" s="20">
        <v>34.394186753900499</v>
      </c>
      <c r="J3398" s="20">
        <v>35.838601065244397</v>
      </c>
      <c r="K3398" s="20">
        <v>2.7485688318116401</v>
      </c>
      <c r="L3398" s="20">
        <v>7.66726562006449</v>
      </c>
      <c r="M3398" s="51">
        <v>32.776043955195199</v>
      </c>
    </row>
    <row r="3399" spans="1:13" x14ac:dyDescent="0.35">
      <c r="A3399" s="19" t="str">
        <f>B2178&amp;C3396&amp;D3399</f>
        <v>DISTRIBUCION VOLUMEN X CRITERIO (kg ó litros)Fresa/freson Ing.LEVANTE</v>
      </c>
      <c r="B3399" s="19">
        <v>0</v>
      </c>
      <c r="C3399" s="19">
        <v>0</v>
      </c>
      <c r="D3399" s="19" t="s">
        <v>3</v>
      </c>
      <c r="E3399" s="20">
        <v>17.5616854685085</v>
      </c>
      <c r="F3399" s="20">
        <v>5.6138765031580302</v>
      </c>
      <c r="G3399" s="20">
        <v>24.869258764848301</v>
      </c>
      <c r="H3399" s="20">
        <v>32.637529848970999</v>
      </c>
      <c r="I3399" s="20" t="s">
        <v>282</v>
      </c>
      <c r="J3399" s="20" t="s">
        <v>282</v>
      </c>
      <c r="K3399" s="20">
        <v>12.183445834079301</v>
      </c>
      <c r="L3399" s="20">
        <v>5.5514368973533799</v>
      </c>
      <c r="M3399" s="51">
        <v>9.7166191535189004</v>
      </c>
    </row>
    <row r="3400" spans="1:13" x14ac:dyDescent="0.35">
      <c r="A3400" s="19" t="str">
        <f>B2178&amp;C3396&amp;D3400</f>
        <v>DISTRIBUCION VOLUMEN X CRITERIO (kg ó litros)Fresa/freson Ing.ANDALUCIA</v>
      </c>
      <c r="B3400" s="19">
        <v>0</v>
      </c>
      <c r="C3400" s="19">
        <v>0</v>
      </c>
      <c r="D3400" s="19" t="s">
        <v>4</v>
      </c>
      <c r="E3400" s="20">
        <v>13.252139704103801</v>
      </c>
      <c r="F3400" s="20" t="s">
        <v>282</v>
      </c>
      <c r="G3400" s="20">
        <v>17.0746270103783</v>
      </c>
      <c r="H3400" s="20">
        <v>1.29485547788019</v>
      </c>
      <c r="I3400" s="20">
        <v>6.7108762512415003</v>
      </c>
      <c r="J3400" s="20" t="s">
        <v>282</v>
      </c>
      <c r="K3400" s="20">
        <v>12.673844988747399</v>
      </c>
      <c r="L3400" s="20">
        <v>2.7355312124619702</v>
      </c>
      <c r="M3400" s="51">
        <v>11.6392453326633</v>
      </c>
    </row>
    <row r="3401" spans="1:13" x14ac:dyDescent="0.35">
      <c r="A3401" s="19" t="str">
        <f>B2178&amp;C3396&amp;D3401</f>
        <v>DISTRIBUCION VOLUMEN X CRITERIO (kg ó litros)Fresa/freson Ing.MDD AM</v>
      </c>
      <c r="B3401" s="19">
        <v>0</v>
      </c>
      <c r="C3401" s="19">
        <v>0</v>
      </c>
      <c r="D3401" s="19" t="s">
        <v>5</v>
      </c>
      <c r="E3401" s="20">
        <v>14.403097057177799</v>
      </c>
      <c r="F3401" s="20">
        <v>8.10893272678382</v>
      </c>
      <c r="G3401" s="20">
        <v>16.702580366276798</v>
      </c>
      <c r="H3401" s="20">
        <v>22.3707045147621</v>
      </c>
      <c r="I3401" s="20">
        <v>12.8285187204071</v>
      </c>
      <c r="J3401" s="20" t="s">
        <v>282</v>
      </c>
      <c r="K3401" s="20">
        <v>44.008849987226</v>
      </c>
      <c r="L3401" s="20">
        <v>16.405230186711002</v>
      </c>
      <c r="M3401" s="51">
        <v>2.2991313833321199</v>
      </c>
    </row>
    <row r="3402" spans="1:13" x14ac:dyDescent="0.35">
      <c r="A3402" s="19" t="str">
        <f>B2178&amp;C3396&amp;D3402</f>
        <v>DISTRIBUCION VOLUMEN X CRITERIO (kg ó litros)Fresa/freson Ing.RTO CENTRO</v>
      </c>
      <c r="B3402" s="19">
        <v>0</v>
      </c>
      <c r="C3402" s="19">
        <v>0</v>
      </c>
      <c r="D3402" s="19" t="s">
        <v>6</v>
      </c>
      <c r="E3402" s="20">
        <v>5.4795390477668899</v>
      </c>
      <c r="F3402" s="20">
        <v>5.99124824702937</v>
      </c>
      <c r="G3402" s="20">
        <v>3.0127778417760598</v>
      </c>
      <c r="H3402" s="20">
        <v>8.2527967688436608</v>
      </c>
      <c r="I3402" s="20">
        <v>6.24086999158492</v>
      </c>
      <c r="J3402" s="20">
        <v>22.970046946172999</v>
      </c>
      <c r="K3402" s="20">
        <v>4.8055535996601204</v>
      </c>
      <c r="L3402" s="20">
        <v>13.4304250073969</v>
      </c>
      <c r="M3402" s="51">
        <v>2.0473418072553802</v>
      </c>
    </row>
    <row r="3403" spans="1:13" x14ac:dyDescent="0.35">
      <c r="A3403" s="19" t="str">
        <f>B2178&amp;C3396&amp;D3403</f>
        <v>DISTRIBUCION VOLUMEN X CRITERIO (kg ó litros)Fresa/freson Ing.NORTE-CENTRO</v>
      </c>
      <c r="B3403" s="19">
        <v>0</v>
      </c>
      <c r="C3403" s="19">
        <v>0</v>
      </c>
      <c r="D3403" s="19" t="s">
        <v>7</v>
      </c>
      <c r="E3403" s="20">
        <v>19.067053731307301</v>
      </c>
      <c r="F3403" s="20" t="s">
        <v>282</v>
      </c>
      <c r="G3403" s="20">
        <v>8.1129099501754194</v>
      </c>
      <c r="H3403" s="20">
        <v>5.6015428191266299</v>
      </c>
      <c r="I3403" s="20">
        <v>24.672955300180899</v>
      </c>
      <c r="J3403" s="20" t="s">
        <v>282</v>
      </c>
      <c r="K3403" s="20">
        <v>8.1988052065749795</v>
      </c>
      <c r="L3403" s="20">
        <v>10.258716930423301</v>
      </c>
      <c r="M3403" s="51">
        <v>5.5679794730245202</v>
      </c>
    </row>
    <row r="3404" spans="1:13" x14ac:dyDescent="0.35">
      <c r="A3404" s="19" t="str">
        <f>B2178&amp;C3396&amp;D3404</f>
        <v>DISTRIBUCION VOLUMEN X CRITERIO (kg ó litros)Fresa/freson Ing.NOROESTE</v>
      </c>
      <c r="B3404" s="19">
        <v>0</v>
      </c>
      <c r="C3404" s="19">
        <v>0</v>
      </c>
      <c r="D3404" s="19" t="s">
        <v>8</v>
      </c>
      <c r="E3404" s="20">
        <v>4.8103934060991103</v>
      </c>
      <c r="F3404" s="20">
        <v>7.3589457894932897</v>
      </c>
      <c r="G3404" s="20">
        <v>11.486387716703</v>
      </c>
      <c r="H3404" s="20">
        <v>18.7319132300014</v>
      </c>
      <c r="I3404" s="20">
        <v>5.9087256942721096</v>
      </c>
      <c r="J3404" s="20">
        <v>30.7934627747943</v>
      </c>
      <c r="K3404" s="20">
        <v>2.33913428909467</v>
      </c>
      <c r="L3404" s="20">
        <v>21.291075593806099</v>
      </c>
      <c r="M3404" s="51">
        <v>25.801255054721601</v>
      </c>
    </row>
    <row r="3405" spans="1:13" x14ac:dyDescent="0.35">
      <c r="A3405" s="19" t="str">
        <f>B2178&amp;C3396&amp;D3405</f>
        <v>DISTRIBUCION VOLUMEN X CRITERIO (kg ó litros)Fresa/freson Ing.&lt;2MIL</v>
      </c>
      <c r="B3405" s="19">
        <v>0</v>
      </c>
      <c r="C3405" s="19">
        <v>0</v>
      </c>
      <c r="D3405" s="19" t="s">
        <v>9</v>
      </c>
      <c r="E3405" s="20">
        <v>6.8231309454512399</v>
      </c>
      <c r="F3405" s="20">
        <v>14.864970753399399</v>
      </c>
      <c r="G3405" s="20">
        <v>2.1913355348814001</v>
      </c>
      <c r="H3405" s="20">
        <v>3.2480713365996801</v>
      </c>
      <c r="I3405" s="20" t="s">
        <v>282</v>
      </c>
      <c r="J3405" s="20" t="s">
        <v>282</v>
      </c>
      <c r="K3405" s="20">
        <v>7.0093550382423402</v>
      </c>
      <c r="L3405" s="20">
        <v>7.66726562006449</v>
      </c>
      <c r="M3405" s="51" t="s">
        <v>282</v>
      </c>
    </row>
    <row r="3406" spans="1:13" x14ac:dyDescent="0.35">
      <c r="A3406" s="19" t="str">
        <f>B2178&amp;C3396&amp;D3406</f>
        <v>DISTRIBUCION VOLUMEN X CRITERIO (kg ó litros)Fresa/freson Ing.2-5MIL</v>
      </c>
      <c r="B3406" s="19">
        <v>0</v>
      </c>
      <c r="C3406" s="19">
        <v>0</v>
      </c>
      <c r="D3406" s="19" t="s">
        <v>10</v>
      </c>
      <c r="E3406" s="20">
        <v>4.1615960355119599</v>
      </c>
      <c r="F3406" s="20" t="s">
        <v>282</v>
      </c>
      <c r="G3406" s="20">
        <v>6.5330872842029901</v>
      </c>
      <c r="H3406" s="20">
        <v>0.99725758655341401</v>
      </c>
      <c r="I3406" s="20">
        <v>4.1545608209998601</v>
      </c>
      <c r="J3406" s="20" t="s">
        <v>282</v>
      </c>
      <c r="K3406" s="20">
        <v>3.8180306379141098</v>
      </c>
      <c r="L3406" s="20" t="s">
        <v>282</v>
      </c>
      <c r="M3406" s="51" t="s">
        <v>282</v>
      </c>
    </row>
    <row r="3407" spans="1:13" x14ac:dyDescent="0.35">
      <c r="A3407" s="19" t="str">
        <f>B2178&amp;C3396&amp;D3407</f>
        <v>DISTRIBUCION VOLUMEN X CRITERIO (kg ó litros)Fresa/freson Ing.5-10MIL</v>
      </c>
      <c r="B3407" s="19">
        <v>0</v>
      </c>
      <c r="C3407" s="19">
        <v>0</v>
      </c>
      <c r="D3407" s="19" t="s">
        <v>11</v>
      </c>
      <c r="E3407" s="20">
        <v>9.2644364336194407</v>
      </c>
      <c r="F3407" s="20">
        <v>7.3589457894932897</v>
      </c>
      <c r="G3407" s="20">
        <v>1.89124245942241</v>
      </c>
      <c r="H3407" s="20">
        <v>4.8041265836298503</v>
      </c>
      <c r="I3407" s="20">
        <v>2.41049066321535</v>
      </c>
      <c r="J3407" s="20" t="s">
        <v>282</v>
      </c>
      <c r="K3407" s="20">
        <v>6.4207453505457801</v>
      </c>
      <c r="L3407" s="20">
        <v>3.2687583878612698</v>
      </c>
      <c r="M3407" s="51">
        <v>5.83244766566823</v>
      </c>
    </row>
    <row r="3408" spans="1:13" x14ac:dyDescent="0.35">
      <c r="A3408" s="19" t="str">
        <f>B2178&amp;C3396&amp;D3408</f>
        <v>DISTRIBUCION VOLUMEN X CRITERIO (kg ó litros)Fresa/freson Ing.10-30MIL</v>
      </c>
      <c r="B3408" s="19">
        <v>0</v>
      </c>
      <c r="C3408" s="19">
        <v>0</v>
      </c>
      <c r="D3408" s="19" t="s">
        <v>12</v>
      </c>
      <c r="E3408" s="20">
        <v>31.662742244831598</v>
      </c>
      <c r="F3408" s="20" t="s">
        <v>282</v>
      </c>
      <c r="G3408" s="20">
        <v>23.215058359455298</v>
      </c>
      <c r="H3408" s="20">
        <v>8.5952279588167393</v>
      </c>
      <c r="I3408" s="20">
        <v>60.865899595412301</v>
      </c>
      <c r="J3408" s="20">
        <v>11.3842279338506</v>
      </c>
      <c r="K3408" s="20">
        <v>10.241415799212</v>
      </c>
      <c r="L3408" s="20">
        <v>19.305425348243901</v>
      </c>
      <c r="M3408" s="51">
        <v>16.840302378215501</v>
      </c>
    </row>
    <row r="3409" spans="1:13" x14ac:dyDescent="0.35">
      <c r="A3409" s="19" t="str">
        <f>B2178&amp;C3396&amp;D3409</f>
        <v>DISTRIBUCION VOLUMEN X CRITERIO (kg ó litros)Fresa/freson Ing.30-100MIL</v>
      </c>
      <c r="B3409" s="19">
        <v>0</v>
      </c>
      <c r="C3409" s="19">
        <v>0</v>
      </c>
      <c r="D3409" s="19" t="s">
        <v>13</v>
      </c>
      <c r="E3409" s="20">
        <v>15.8893141521893</v>
      </c>
      <c r="F3409" s="20">
        <v>5.99124824702937</v>
      </c>
      <c r="G3409" s="20">
        <v>12.424853725812699</v>
      </c>
      <c r="H3409" s="20">
        <v>17.9144290749018</v>
      </c>
      <c r="I3409" s="20">
        <v>8.6849015799625597</v>
      </c>
      <c r="J3409" s="20">
        <v>85.412750454408993</v>
      </c>
      <c r="K3409" s="20">
        <v>8.46958679028935</v>
      </c>
      <c r="L3409" s="20">
        <v>20.5933574199647</v>
      </c>
      <c r="M3409" s="51">
        <v>25.9612096872753</v>
      </c>
    </row>
    <row r="3410" spans="1:13" x14ac:dyDescent="0.35">
      <c r="A3410" s="19" t="str">
        <f>B2178&amp;C3396&amp;D3410</f>
        <v>DISTRIBUCION VOLUMEN X CRITERIO (kg ó litros)Fresa/freson Ing.100-200MIL</v>
      </c>
      <c r="B3410" s="19">
        <v>0</v>
      </c>
      <c r="C3410" s="19">
        <v>0</v>
      </c>
      <c r="D3410" s="19" t="s">
        <v>14</v>
      </c>
      <c r="E3410" s="20">
        <v>8.0116874058030501</v>
      </c>
      <c r="F3410" s="20">
        <v>11.914734391449</v>
      </c>
      <c r="G3410" s="20" t="s">
        <v>282</v>
      </c>
      <c r="H3410" s="20">
        <v>1.41937812218052</v>
      </c>
      <c r="I3410" s="20">
        <v>9.30146105358806</v>
      </c>
      <c r="J3410" s="20">
        <v>3.20302003603758</v>
      </c>
      <c r="K3410" s="20">
        <v>15.618833312710001</v>
      </c>
      <c r="L3410" s="20">
        <v>11.720768151892599</v>
      </c>
      <c r="M3410" s="51">
        <v>8.04283371627481</v>
      </c>
    </row>
    <row r="3411" spans="1:13" x14ac:dyDescent="0.35">
      <c r="A3411" s="19" t="str">
        <f>B2178&amp;C3396&amp;D3411</f>
        <v>DISTRIBUCION VOLUMEN X CRITERIO (kg ó litros)Fresa/freson Ing.200-500MIL</v>
      </c>
      <c r="B3411" s="19">
        <v>0</v>
      </c>
      <c r="C3411" s="19">
        <v>0</v>
      </c>
      <c r="D3411" s="19" t="s">
        <v>15</v>
      </c>
      <c r="E3411" s="20">
        <v>6.12833766080686</v>
      </c>
      <c r="F3411" s="20" t="s">
        <v>282</v>
      </c>
      <c r="G3411" s="20">
        <v>28.265173867698</v>
      </c>
      <c r="H3411" s="20">
        <v>35.139257504346098</v>
      </c>
      <c r="I3411" s="20">
        <v>3.7671368892594002</v>
      </c>
      <c r="J3411" s="20" t="s">
        <v>282</v>
      </c>
      <c r="K3411" s="20">
        <v>5.8377079845845596</v>
      </c>
      <c r="L3411" s="20">
        <v>24.213570513317698</v>
      </c>
      <c r="M3411" s="51">
        <v>27.609634153953099</v>
      </c>
    </row>
    <row r="3412" spans="1:13" x14ac:dyDescent="0.35">
      <c r="A3412" s="19" t="str">
        <f>B2178&amp;C3396&amp;D3412</f>
        <v>DISTRIBUCION VOLUMEN X CRITERIO (kg ó litros)Fresa/freson Ing.&gt;500MIL</v>
      </c>
      <c r="B3412" s="19">
        <v>0</v>
      </c>
      <c r="C3412" s="19">
        <v>0</v>
      </c>
      <c r="D3412" s="19" t="s">
        <v>16</v>
      </c>
      <c r="E3412" s="20">
        <v>18.058749841362101</v>
      </c>
      <c r="F3412" s="20">
        <v>59.870112063429097</v>
      </c>
      <c r="G3412" s="20">
        <v>25.4792440641105</v>
      </c>
      <c r="H3412" s="20">
        <v>27.882259198151399</v>
      </c>
      <c r="I3412" s="20">
        <v>10.815547666256601</v>
      </c>
      <c r="J3412" s="20" t="s">
        <v>282</v>
      </c>
      <c r="K3412" s="20">
        <v>42.5843168929322</v>
      </c>
      <c r="L3412" s="20">
        <v>13.230857378871899</v>
      </c>
      <c r="M3412" s="51">
        <v>15.713586102532</v>
      </c>
    </row>
    <row r="3413" spans="1:13" x14ac:dyDescent="0.35">
      <c r="A3413" s="19" t="str">
        <f>B2178&amp;C3396&amp;D3413</f>
        <v>DISTRIBUCION VOLUMEN X CRITERIO (kg ó litros)Fresa/freson Ing.DE 15 A 19 AÑOS</v>
      </c>
      <c r="B3413" s="19">
        <v>0</v>
      </c>
      <c r="C3413" s="19">
        <v>0</v>
      </c>
      <c r="D3413" s="19" t="s">
        <v>39</v>
      </c>
      <c r="E3413" s="20" t="s">
        <v>282</v>
      </c>
      <c r="F3413" s="20" t="s">
        <v>282</v>
      </c>
      <c r="G3413" s="20" t="s">
        <v>282</v>
      </c>
      <c r="H3413" s="20" t="s">
        <v>282</v>
      </c>
      <c r="I3413" s="20" t="s">
        <v>282</v>
      </c>
      <c r="J3413" s="20" t="s">
        <v>282</v>
      </c>
      <c r="K3413" s="20" t="s">
        <v>282</v>
      </c>
      <c r="L3413" s="20" t="s">
        <v>282</v>
      </c>
      <c r="M3413" s="51" t="s">
        <v>282</v>
      </c>
    </row>
    <row r="3414" spans="1:13" x14ac:dyDescent="0.35">
      <c r="A3414" s="19" t="str">
        <f>B2178&amp;C3396&amp;D3414</f>
        <v>DISTRIBUCION VOLUMEN X CRITERIO (kg ó litros)Fresa/freson Ing.DE 20 A 24 AÑOS</v>
      </c>
      <c r="B3414" s="19">
        <v>0</v>
      </c>
      <c r="C3414" s="19">
        <v>0</v>
      </c>
      <c r="D3414" s="19" t="s">
        <v>40</v>
      </c>
      <c r="E3414" s="20" t="s">
        <v>282</v>
      </c>
      <c r="F3414" s="20">
        <v>7.3589457894932897</v>
      </c>
      <c r="G3414" s="20" t="s">
        <v>282</v>
      </c>
      <c r="H3414" s="20">
        <v>1.27481326201013</v>
      </c>
      <c r="I3414" s="20" t="s">
        <v>282</v>
      </c>
      <c r="J3414" s="20" t="s">
        <v>282</v>
      </c>
      <c r="K3414" s="20">
        <v>2.0276264208236099</v>
      </c>
      <c r="L3414" s="20">
        <v>10.5301652866903</v>
      </c>
      <c r="M3414" s="51" t="s">
        <v>282</v>
      </c>
    </row>
    <row r="3415" spans="1:13" x14ac:dyDescent="0.35">
      <c r="A3415" s="19" t="str">
        <f>B2178&amp;C3396&amp;D3415</f>
        <v>DISTRIBUCION VOLUMEN X CRITERIO (kg ó litros)Fresa/freson Ing.DE 25 A 34 AÑOS</v>
      </c>
      <c r="B3415" s="19">
        <v>0</v>
      </c>
      <c r="C3415" s="19">
        <v>0</v>
      </c>
      <c r="D3415" s="19" t="s">
        <v>41</v>
      </c>
      <c r="E3415" s="20">
        <v>27.768859071788199</v>
      </c>
      <c r="F3415" s="20">
        <v>5.6138765031580302</v>
      </c>
      <c r="G3415" s="20">
        <v>2.5669646985702199</v>
      </c>
      <c r="H3415" s="20">
        <v>2.15901831828028</v>
      </c>
      <c r="I3415" s="20">
        <v>29.652460281697401</v>
      </c>
      <c r="J3415" s="20">
        <v>11.3842279338506</v>
      </c>
      <c r="K3415" s="20">
        <v>5.9870182008222104</v>
      </c>
      <c r="L3415" s="20">
        <v>3.2588510011390701</v>
      </c>
      <c r="M3415" s="51">
        <v>24.8818068143609</v>
      </c>
    </row>
    <row r="3416" spans="1:13" x14ac:dyDescent="0.35">
      <c r="A3416" s="19" t="str">
        <f>B2178&amp;C3396&amp;D3416</f>
        <v>DISTRIBUCION VOLUMEN X CRITERIO (kg ó litros)Fresa/freson Ing.DE 35 A 49 AÑOS</v>
      </c>
      <c r="B3416" s="19">
        <v>0</v>
      </c>
      <c r="C3416" s="19">
        <v>0</v>
      </c>
      <c r="D3416" s="19" t="s">
        <v>42</v>
      </c>
      <c r="E3416" s="20">
        <v>7.27978205538684</v>
      </c>
      <c r="F3416" s="20">
        <v>8.10893272678382</v>
      </c>
      <c r="G3416" s="20">
        <v>14.721462422495099</v>
      </c>
      <c r="H3416" s="20">
        <v>9.5741999992188394</v>
      </c>
      <c r="I3416" s="20">
        <v>10.439067415071399</v>
      </c>
      <c r="J3416" s="20">
        <v>30.7934627747943</v>
      </c>
      <c r="K3416" s="20">
        <v>9.9816299242520401</v>
      </c>
      <c r="L3416" s="20">
        <v>8.0536682450337</v>
      </c>
      <c r="M3416" s="51">
        <v>13.285014976514599</v>
      </c>
    </row>
    <row r="3417" spans="1:13" x14ac:dyDescent="0.35">
      <c r="A3417" s="19" t="str">
        <f>B2178&amp;C3396&amp;D3417</f>
        <v>DISTRIBUCION VOLUMEN X CRITERIO (kg ó litros)Fresa/freson Ing.DE 50 A 59 AÑOS</v>
      </c>
      <c r="B3417" s="19">
        <v>0</v>
      </c>
      <c r="C3417" s="19">
        <v>0</v>
      </c>
      <c r="D3417" s="19" t="s">
        <v>43</v>
      </c>
      <c r="E3417" s="20">
        <v>33.449094008683097</v>
      </c>
      <c r="F3417" s="20">
        <v>5.99124824702937</v>
      </c>
      <c r="G3417" s="20">
        <v>29.223209522080399</v>
      </c>
      <c r="H3417" s="20">
        <v>46.127441319884802</v>
      </c>
      <c r="I3417" s="20">
        <v>5.0010754655619101</v>
      </c>
      <c r="J3417" s="20">
        <v>13.6008895535413</v>
      </c>
      <c r="K3417" s="20">
        <v>14.2721263074283</v>
      </c>
      <c r="L3417" s="20">
        <v>31.936083699677599</v>
      </c>
      <c r="M3417" s="51">
        <v>34.521328966185102</v>
      </c>
    </row>
    <row r="3418" spans="1:13" x14ac:dyDescent="0.35">
      <c r="A3418" s="19" t="str">
        <f>B2178&amp;C3396&amp;D3418</f>
        <v>DISTRIBUCION VOLUMEN X CRITERIO (kg ó litros)Fresa/freson Ing.DE 60 A 75 AÑOS</v>
      </c>
      <c r="B3418" s="19">
        <v>0</v>
      </c>
      <c r="C3418" s="19">
        <v>0</v>
      </c>
      <c r="D3418" s="19" t="s">
        <v>44</v>
      </c>
      <c r="E3418" s="20">
        <v>31.5022570988117</v>
      </c>
      <c r="F3418" s="20">
        <v>72.927018286069099</v>
      </c>
      <c r="G3418" s="20">
        <v>53.4883641156312</v>
      </c>
      <c r="H3418" s="20">
        <v>40.8645331452609</v>
      </c>
      <c r="I3418" s="20">
        <v>54.907399819362801</v>
      </c>
      <c r="J3418" s="20">
        <v>44.221398465826503</v>
      </c>
      <c r="K3418" s="20">
        <v>67.731588515092895</v>
      </c>
      <c r="L3418" s="20">
        <v>46.221244101659401</v>
      </c>
      <c r="M3418" s="51">
        <v>27.311845505507002</v>
      </c>
    </row>
    <row r="3419" spans="1:13" x14ac:dyDescent="0.35">
      <c r="A3419" s="19" t="str">
        <f>B2178&amp;C3396&amp;D3419</f>
        <v>DISTRIBUCION VOLUMEN X CRITERIO (kg ó litros)Fresa/freson Ing.NIVEL ALTO</v>
      </c>
      <c r="B3419" s="19">
        <v>0</v>
      </c>
      <c r="C3419" s="19">
        <v>0</v>
      </c>
      <c r="D3419" s="19" t="s">
        <v>256</v>
      </c>
      <c r="E3419" s="20">
        <v>11.999046827469099</v>
      </c>
      <c r="F3419" s="20">
        <v>13.722809229941801</v>
      </c>
      <c r="G3419" s="20">
        <v>18.368098536093399</v>
      </c>
      <c r="H3419" s="20">
        <v>10.1069703054931</v>
      </c>
      <c r="I3419" s="20">
        <v>18.391021955634699</v>
      </c>
      <c r="J3419" s="20">
        <v>8.38279740058206</v>
      </c>
      <c r="K3419" s="20">
        <v>9.6817660134261203</v>
      </c>
      <c r="L3419" s="20">
        <v>15.735077149104599</v>
      </c>
      <c r="M3419" s="51">
        <v>22.343267968547298</v>
      </c>
    </row>
    <row r="3420" spans="1:13" x14ac:dyDescent="0.35">
      <c r="A3420" s="19" t="str">
        <f>B2178&amp;C3396&amp;D3420</f>
        <v>DISTRIBUCION VOLUMEN X CRITERIO (kg ó litros)Fresa/freson Ing.NIVEL MEDIO ALTO</v>
      </c>
      <c r="B3420" s="19">
        <v>0</v>
      </c>
      <c r="C3420" s="19">
        <v>0</v>
      </c>
      <c r="D3420" s="19" t="s">
        <v>257</v>
      </c>
      <c r="E3420" s="20">
        <v>12.797865406415299</v>
      </c>
      <c r="F3420" s="20">
        <v>46.147310330020602</v>
      </c>
      <c r="G3420" s="20">
        <v>12.7535524170868</v>
      </c>
      <c r="H3420" s="20">
        <v>14.590569668739899</v>
      </c>
      <c r="I3420" s="20">
        <v>3.5931330513342301</v>
      </c>
      <c r="J3420" s="20" t="s">
        <v>282</v>
      </c>
      <c r="K3420" s="20">
        <v>5.6430564672552004</v>
      </c>
      <c r="L3420" s="20">
        <v>12.8298106266218</v>
      </c>
      <c r="M3420" s="51" t="s">
        <v>282</v>
      </c>
    </row>
    <row r="3421" spans="1:13" x14ac:dyDescent="0.35">
      <c r="A3421" s="19" t="str">
        <f>B2178&amp;C3396&amp;D3421</f>
        <v>DISTRIBUCION VOLUMEN X CRITERIO (kg ó litros)Fresa/freson Ing.NIVEL MEDIO</v>
      </c>
      <c r="B3421" s="19">
        <v>0</v>
      </c>
      <c r="C3421" s="19">
        <v>0</v>
      </c>
      <c r="D3421" s="19" t="s">
        <v>258</v>
      </c>
      <c r="E3421" s="20">
        <v>32.271766526316902</v>
      </c>
      <c r="F3421" s="20">
        <v>22.223916542892699</v>
      </c>
      <c r="G3421" s="20">
        <v>24.292076301327501</v>
      </c>
      <c r="H3421" s="20">
        <v>19.0589608289621</v>
      </c>
      <c r="I3421" s="20">
        <v>14.1075804657404</v>
      </c>
      <c r="J3421" s="20">
        <v>88.414180987677597</v>
      </c>
      <c r="K3421" s="20">
        <v>24.485109602125402</v>
      </c>
      <c r="L3421" s="20">
        <v>42.322210470092998</v>
      </c>
      <c r="M3421" s="51">
        <v>21.381667719584399</v>
      </c>
    </row>
    <row r="3422" spans="1:13" x14ac:dyDescent="0.35">
      <c r="A3422" s="19" t="str">
        <f>B2178&amp;C3396&amp;D3422</f>
        <v>DISTRIBUCION VOLUMEN X CRITERIO (kg ó litros)Fresa/freson Ing.NIVEL MEDIO BAJO</v>
      </c>
      <c r="B3422" s="19">
        <v>0</v>
      </c>
      <c r="C3422" s="19">
        <v>0</v>
      </c>
      <c r="D3422" s="19" t="s">
        <v>259</v>
      </c>
      <c r="E3422" s="20" t="s">
        <v>282</v>
      </c>
      <c r="F3422" s="20">
        <v>5.99124824702937</v>
      </c>
      <c r="G3422" s="20">
        <v>7.1003113776358102</v>
      </c>
      <c r="H3422" s="20">
        <v>14.121485995650501</v>
      </c>
      <c r="I3422" s="20" t="s">
        <v>282</v>
      </c>
      <c r="J3422" s="20">
        <v>3.20302003603758</v>
      </c>
      <c r="K3422" s="20">
        <v>7.9480029095165197</v>
      </c>
      <c r="L3422" s="20">
        <v>5.2578856546092503</v>
      </c>
      <c r="M3422" s="51">
        <v>8.1315790490003508</v>
      </c>
    </row>
    <row r="3423" spans="1:13" x14ac:dyDescent="0.35">
      <c r="A3423" s="19" t="str">
        <f>B2178&amp;C3396&amp;D3423</f>
        <v>DISTRIBUCION VOLUMEN X CRITERIO (kg ó litros)Fresa/freson Ing.HOMBRE</v>
      </c>
      <c r="B3423" s="19">
        <v>0</v>
      </c>
      <c r="C3423" s="19">
        <v>0</v>
      </c>
      <c r="D3423" s="19" t="s">
        <v>21</v>
      </c>
      <c r="E3423" s="20">
        <v>39.769274771653201</v>
      </c>
      <c r="F3423" s="20">
        <v>51.761186833178698</v>
      </c>
      <c r="G3423" s="20">
        <v>55.534813448223197</v>
      </c>
      <c r="H3423" s="20">
        <v>37.999222025011498</v>
      </c>
      <c r="I3423" s="20">
        <v>49.259587930400301</v>
      </c>
      <c r="J3423" s="20">
        <v>21.782097451354399</v>
      </c>
      <c r="K3423" s="20">
        <v>63.309998396714398</v>
      </c>
      <c r="L3423" s="20">
        <v>51.502470819741902</v>
      </c>
      <c r="M3423" s="51">
        <v>14.821560649620601</v>
      </c>
    </row>
    <row r="3424" spans="1:13" x14ac:dyDescent="0.35">
      <c r="A3424" s="19" t="str">
        <f>B2178&amp;C3396&amp;D3424</f>
        <v>DISTRIBUCION VOLUMEN X CRITERIO (kg ó litros)Fresa/freson Ing.MUJER</v>
      </c>
      <c r="B3424" s="19">
        <v>0</v>
      </c>
      <c r="C3424" s="19">
        <v>0</v>
      </c>
      <c r="D3424" s="19" t="s">
        <v>22</v>
      </c>
      <c r="E3424" s="20">
        <v>60.230700379290397</v>
      </c>
      <c r="F3424" s="20">
        <v>48.238834719354898</v>
      </c>
      <c r="G3424" s="20">
        <v>44.465186551776803</v>
      </c>
      <c r="H3424" s="20">
        <v>62.000776877651198</v>
      </c>
      <c r="I3424" s="20">
        <v>50.740414281823902</v>
      </c>
      <c r="J3424" s="20">
        <v>78.217881276658304</v>
      </c>
      <c r="K3424" s="20">
        <v>36.690010244338403</v>
      </c>
      <c r="L3424" s="20">
        <v>48.497531083054803</v>
      </c>
      <c r="M3424" s="51">
        <v>85.178455545919903</v>
      </c>
    </row>
    <row r="3425" spans="1:13" x14ac:dyDescent="0.35">
      <c r="A3425" s="19" t="str">
        <f>B2178&amp;C3425&amp;D3425</f>
        <v>DISTRIBUCION VOLUMEN X CRITERIO (kg ó litros)Pina Ing.T.ESPAÑA</v>
      </c>
      <c r="B3425" s="19">
        <v>0</v>
      </c>
      <c r="C3425" s="19" t="s">
        <v>187</v>
      </c>
      <c r="D3425" s="19" t="s">
        <v>36</v>
      </c>
      <c r="E3425" s="20">
        <v>100</v>
      </c>
      <c r="F3425" s="20">
        <v>100</v>
      </c>
      <c r="G3425" s="20">
        <v>100</v>
      </c>
      <c r="H3425" s="20">
        <v>100</v>
      </c>
      <c r="I3425" s="20">
        <v>100</v>
      </c>
      <c r="J3425" s="20">
        <v>100</v>
      </c>
      <c r="K3425" s="20">
        <v>100</v>
      </c>
      <c r="L3425" s="20">
        <v>100</v>
      </c>
      <c r="M3425" s="51">
        <v>100</v>
      </c>
    </row>
    <row r="3426" spans="1:13" x14ac:dyDescent="0.35">
      <c r="A3426" s="19" t="str">
        <f>B2178&amp;C3425&amp;D3426</f>
        <v>DISTRIBUCION VOLUMEN X CRITERIO (kg ó litros)Pina Ing.BCN AM</v>
      </c>
      <c r="B3426" s="19">
        <v>0</v>
      </c>
      <c r="C3426" s="19">
        <v>0</v>
      </c>
      <c r="D3426" s="19" t="s">
        <v>1</v>
      </c>
      <c r="E3426" s="20">
        <v>9.4788621289566297</v>
      </c>
      <c r="F3426" s="20">
        <v>19.760557620086299</v>
      </c>
      <c r="G3426" s="20">
        <v>4.3218482810454297</v>
      </c>
      <c r="H3426" s="20">
        <v>12.010167900706</v>
      </c>
      <c r="I3426" s="20">
        <v>31.151818261444902</v>
      </c>
      <c r="J3426" s="20">
        <v>18.4125974379544</v>
      </c>
      <c r="K3426" s="20">
        <v>12.2564147298724</v>
      </c>
      <c r="L3426" s="20">
        <v>2.3724660154352</v>
      </c>
      <c r="M3426" s="51">
        <v>3.1197417404534402</v>
      </c>
    </row>
    <row r="3427" spans="1:13" x14ac:dyDescent="0.35">
      <c r="A3427" s="19" t="str">
        <f>B2178&amp;C3425&amp;D3427</f>
        <v>DISTRIBUCION VOLUMEN X CRITERIO (kg ó litros)Pina Ing.REST.CAT ARAGON</v>
      </c>
      <c r="B3427" s="19">
        <v>0</v>
      </c>
      <c r="C3427" s="19">
        <v>0</v>
      </c>
      <c r="D3427" s="19" t="s">
        <v>2</v>
      </c>
      <c r="E3427" s="20">
        <v>10.9573377220723</v>
      </c>
      <c r="F3427" s="20">
        <v>6.4705646395457697</v>
      </c>
      <c r="G3427" s="20">
        <v>12.7067434488374</v>
      </c>
      <c r="H3427" s="20">
        <v>13.7634857929039</v>
      </c>
      <c r="I3427" s="20">
        <v>7.4085242715269697</v>
      </c>
      <c r="J3427" s="20">
        <v>10.677200411471601</v>
      </c>
      <c r="K3427" s="20">
        <v>6.9763320271372402</v>
      </c>
      <c r="L3427" s="20">
        <v>4.8323372090875001</v>
      </c>
      <c r="M3427" s="51">
        <v>12.738532830780301</v>
      </c>
    </row>
    <row r="3428" spans="1:13" x14ac:dyDescent="0.35">
      <c r="A3428" s="19" t="str">
        <f>B2178&amp;C3425&amp;D3428</f>
        <v>DISTRIBUCION VOLUMEN X CRITERIO (kg ó litros)Pina Ing.LEVANTE</v>
      </c>
      <c r="B3428" s="19">
        <v>0</v>
      </c>
      <c r="C3428" s="19">
        <v>0</v>
      </c>
      <c r="D3428" s="19" t="s">
        <v>3</v>
      </c>
      <c r="E3428" s="20">
        <v>26.825159855452799</v>
      </c>
      <c r="F3428" s="20">
        <v>19.3685250970989</v>
      </c>
      <c r="G3428" s="20">
        <v>27.796820314465698</v>
      </c>
      <c r="H3428" s="20">
        <v>25.1432842767436</v>
      </c>
      <c r="I3428" s="20">
        <v>25.478490888102701</v>
      </c>
      <c r="J3428" s="20">
        <v>36.352602586430898</v>
      </c>
      <c r="K3428" s="20">
        <v>27.740152162194001</v>
      </c>
      <c r="L3428" s="20">
        <v>49.992399331161501</v>
      </c>
      <c r="M3428" s="51">
        <v>38.441231310483701</v>
      </c>
    </row>
    <row r="3429" spans="1:13" x14ac:dyDescent="0.35">
      <c r="A3429" s="19" t="str">
        <f>B2178&amp;C3425&amp;D3429</f>
        <v>DISTRIBUCION VOLUMEN X CRITERIO (kg ó litros)Pina Ing.ANDALUCIA</v>
      </c>
      <c r="B3429" s="19">
        <v>0</v>
      </c>
      <c r="C3429" s="19">
        <v>0</v>
      </c>
      <c r="D3429" s="19" t="s">
        <v>4</v>
      </c>
      <c r="E3429" s="20">
        <v>13.098367683713301</v>
      </c>
      <c r="F3429" s="20">
        <v>9.3203299136781599</v>
      </c>
      <c r="G3429" s="20">
        <v>13.403477272840201</v>
      </c>
      <c r="H3429" s="20">
        <v>10.3715466568423</v>
      </c>
      <c r="I3429" s="20">
        <v>10.9707934157931</v>
      </c>
      <c r="J3429" s="20">
        <v>8.8692713997906392</v>
      </c>
      <c r="K3429" s="20">
        <v>7.0338673324592298</v>
      </c>
      <c r="L3429" s="20">
        <v>7.8666996110875802</v>
      </c>
      <c r="M3429" s="51">
        <v>7.27412875969471</v>
      </c>
    </row>
    <row r="3430" spans="1:13" x14ac:dyDescent="0.35">
      <c r="A3430" s="19" t="str">
        <f>B2178&amp;C3425&amp;D3430</f>
        <v>DISTRIBUCION VOLUMEN X CRITERIO (kg ó litros)Pina Ing.MDD AM</v>
      </c>
      <c r="B3430" s="19">
        <v>0</v>
      </c>
      <c r="C3430" s="19">
        <v>0</v>
      </c>
      <c r="D3430" s="19" t="s">
        <v>5</v>
      </c>
      <c r="E3430" s="20">
        <v>16.5164031109137</v>
      </c>
      <c r="F3430" s="20">
        <v>12.708887169350101</v>
      </c>
      <c r="G3430" s="20">
        <v>13.392232685607601</v>
      </c>
      <c r="H3430" s="20">
        <v>10.8894881277803</v>
      </c>
      <c r="I3430" s="20">
        <v>7.1599342892956201</v>
      </c>
      <c r="J3430" s="20">
        <v>9.2640264888968105</v>
      </c>
      <c r="K3430" s="20">
        <v>17.444502633988499</v>
      </c>
      <c r="L3430" s="20">
        <v>17.8133430333707</v>
      </c>
      <c r="M3430" s="51">
        <v>12.808336112498299</v>
      </c>
    </row>
    <row r="3431" spans="1:13" x14ac:dyDescent="0.35">
      <c r="A3431" s="19" t="str">
        <f>B2178&amp;C3425&amp;D3431</f>
        <v>DISTRIBUCION VOLUMEN X CRITERIO (kg ó litros)Pina Ing.RTO CENTRO</v>
      </c>
      <c r="B3431" s="19">
        <v>0</v>
      </c>
      <c r="C3431" s="19">
        <v>0</v>
      </c>
      <c r="D3431" s="19" t="s">
        <v>6</v>
      </c>
      <c r="E3431" s="20">
        <v>11.665474169620101</v>
      </c>
      <c r="F3431" s="20">
        <v>10.662269264967399</v>
      </c>
      <c r="G3431" s="20">
        <v>14.4650558715927</v>
      </c>
      <c r="H3431" s="20">
        <v>9.3319961628023993</v>
      </c>
      <c r="I3431" s="20">
        <v>9.5128390639584008</v>
      </c>
      <c r="J3431" s="20">
        <v>9.6566636988381394</v>
      </c>
      <c r="K3431" s="20">
        <v>7.8665496521112201</v>
      </c>
      <c r="L3431" s="20">
        <v>7.9195954602509797</v>
      </c>
      <c r="M3431" s="51">
        <v>15.544285518771799</v>
      </c>
    </row>
    <row r="3432" spans="1:13" x14ac:dyDescent="0.35">
      <c r="A3432" s="19" t="str">
        <f>B2178&amp;C3425&amp;D3432</f>
        <v>DISTRIBUCION VOLUMEN X CRITERIO (kg ó litros)Pina Ing.NORTE-CENTRO</v>
      </c>
      <c r="B3432" s="19">
        <v>0</v>
      </c>
      <c r="C3432" s="19">
        <v>0</v>
      </c>
      <c r="D3432" s="19" t="s">
        <v>7</v>
      </c>
      <c r="E3432" s="20">
        <v>5.1053817724508503</v>
      </c>
      <c r="F3432" s="20">
        <v>11.464993135350401</v>
      </c>
      <c r="G3432" s="20">
        <v>9.6396259582953103</v>
      </c>
      <c r="H3432" s="20">
        <v>10.5064061918905</v>
      </c>
      <c r="I3432" s="20">
        <v>3.5825186676246701</v>
      </c>
      <c r="J3432" s="20">
        <v>2.6247635454387601</v>
      </c>
      <c r="K3432" s="20">
        <v>12.204448214504399</v>
      </c>
      <c r="L3432" s="20">
        <v>4.1404346311561202</v>
      </c>
      <c r="M3432" s="51">
        <v>4.8330543457496802</v>
      </c>
    </row>
    <row r="3433" spans="1:13" x14ac:dyDescent="0.35">
      <c r="A3433" s="19" t="str">
        <f>B2178&amp;C3425&amp;D3433</f>
        <v>DISTRIBUCION VOLUMEN X CRITERIO (kg ó litros)Pina Ing.NOROESTE</v>
      </c>
      <c r="B3433" s="19">
        <v>0</v>
      </c>
      <c r="C3433" s="19">
        <v>0</v>
      </c>
      <c r="D3433" s="19" t="s">
        <v>8</v>
      </c>
      <c r="E3433" s="20">
        <v>6.35302586258336</v>
      </c>
      <c r="F3433" s="20">
        <v>10.243877202437901</v>
      </c>
      <c r="G3433" s="20">
        <v>4.2741915995883799</v>
      </c>
      <c r="H3433" s="20">
        <v>7.9836138231797804</v>
      </c>
      <c r="I3433" s="20">
        <v>4.7350774184145497</v>
      </c>
      <c r="J3433" s="20">
        <v>4.1428646870693697</v>
      </c>
      <c r="K3433" s="20">
        <v>8.4777191691259599</v>
      </c>
      <c r="L3433" s="20">
        <v>5.0627450990554097</v>
      </c>
      <c r="M3433" s="51">
        <v>5.2406937500522996</v>
      </c>
    </row>
    <row r="3434" spans="1:13" x14ac:dyDescent="0.35">
      <c r="A3434" s="19" t="str">
        <f>B2178&amp;C3425&amp;D3434</f>
        <v>DISTRIBUCION VOLUMEN X CRITERIO (kg ó litros)Pina Ing.&lt;2MIL</v>
      </c>
      <c r="B3434" s="19">
        <v>0</v>
      </c>
      <c r="C3434" s="19">
        <v>0</v>
      </c>
      <c r="D3434" s="19" t="s">
        <v>9</v>
      </c>
      <c r="E3434" s="20">
        <v>0.65925896401177597</v>
      </c>
      <c r="F3434" s="20">
        <v>5.3185161750849197</v>
      </c>
      <c r="G3434" s="20">
        <v>6.3955496606999001</v>
      </c>
      <c r="H3434" s="20">
        <v>4.9204428608354496</v>
      </c>
      <c r="I3434" s="20">
        <v>7.5193251199442601</v>
      </c>
      <c r="J3434" s="20">
        <v>6.3026109418551997</v>
      </c>
      <c r="K3434" s="20">
        <v>13.9887123579873</v>
      </c>
      <c r="L3434" s="20">
        <v>7.1574422210221904</v>
      </c>
      <c r="M3434" s="51">
        <v>13.4613859192958</v>
      </c>
    </row>
    <row r="3435" spans="1:13" x14ac:dyDescent="0.35">
      <c r="A3435" s="19" t="str">
        <f>B2178&amp;C3425&amp;D3435</f>
        <v>DISTRIBUCION VOLUMEN X CRITERIO (kg ó litros)Pina Ing.2-5MIL</v>
      </c>
      <c r="B3435" s="19">
        <v>0</v>
      </c>
      <c r="C3435" s="19">
        <v>0</v>
      </c>
      <c r="D3435" s="19" t="s">
        <v>10</v>
      </c>
      <c r="E3435" s="20">
        <v>2.1863146440913401</v>
      </c>
      <c r="F3435" s="20">
        <v>2.3210554072779499</v>
      </c>
      <c r="G3435" s="20" t="s">
        <v>282</v>
      </c>
      <c r="H3435" s="20">
        <v>8.9840427643375307</v>
      </c>
      <c r="I3435" s="20">
        <v>3.2547607795928202</v>
      </c>
      <c r="J3435" s="20">
        <v>4.3157295198819101</v>
      </c>
      <c r="K3435" s="20">
        <v>11.523256094377601</v>
      </c>
      <c r="L3435" s="20">
        <v>2.9423587883373998</v>
      </c>
      <c r="M3435" s="51">
        <v>7.7715524072784801</v>
      </c>
    </row>
    <row r="3436" spans="1:13" x14ac:dyDescent="0.35">
      <c r="A3436" s="19" t="str">
        <f>B2178&amp;C3425&amp;D3436</f>
        <v>DISTRIBUCION VOLUMEN X CRITERIO (kg ó litros)Pina Ing.5-10MIL</v>
      </c>
      <c r="B3436" s="19">
        <v>0</v>
      </c>
      <c r="C3436" s="19">
        <v>0</v>
      </c>
      <c r="D3436" s="19" t="s">
        <v>11</v>
      </c>
      <c r="E3436" s="20">
        <v>5.4940301318931102</v>
      </c>
      <c r="F3436" s="20">
        <v>4.5353097041358703</v>
      </c>
      <c r="G3436" s="20">
        <v>2.7335097577975098</v>
      </c>
      <c r="H3436" s="20">
        <v>0.67979595047973895</v>
      </c>
      <c r="I3436" s="20">
        <v>5.4971158272783596</v>
      </c>
      <c r="J3436" s="20">
        <v>2.4027825932076601</v>
      </c>
      <c r="K3436" s="20">
        <v>3.3373239175365899</v>
      </c>
      <c r="L3436" s="20">
        <v>5.9030155958944697</v>
      </c>
      <c r="M3436" s="51">
        <v>6.8317090613177696</v>
      </c>
    </row>
    <row r="3437" spans="1:13" x14ac:dyDescent="0.35">
      <c r="A3437" s="19" t="str">
        <f>B2178&amp;C3425&amp;D3437</f>
        <v>DISTRIBUCION VOLUMEN X CRITERIO (kg ó litros)Pina Ing.10-30MIL</v>
      </c>
      <c r="B3437" s="19">
        <v>0</v>
      </c>
      <c r="C3437" s="19">
        <v>0</v>
      </c>
      <c r="D3437" s="19" t="s">
        <v>12</v>
      </c>
      <c r="E3437" s="20">
        <v>22.0724972491846</v>
      </c>
      <c r="F3437" s="20">
        <v>11.265480511963901</v>
      </c>
      <c r="G3437" s="20">
        <v>12.908838093307301</v>
      </c>
      <c r="H3437" s="20">
        <v>15.774499885451799</v>
      </c>
      <c r="I3437" s="20">
        <v>13.2925806033863</v>
      </c>
      <c r="J3437" s="20">
        <v>19.824263115882999</v>
      </c>
      <c r="K3437" s="20">
        <v>7.0100170751562301</v>
      </c>
      <c r="L3437" s="20">
        <v>13.390865906967401</v>
      </c>
      <c r="M3437" s="51">
        <v>23.3221318197306</v>
      </c>
    </row>
    <row r="3438" spans="1:13" x14ac:dyDescent="0.35">
      <c r="A3438" s="19" t="str">
        <f>B2178&amp;C3425&amp;D3438</f>
        <v>DISTRIBUCION VOLUMEN X CRITERIO (kg ó litros)Pina Ing.30-100MIL</v>
      </c>
      <c r="B3438" s="19">
        <v>0</v>
      </c>
      <c r="C3438" s="19">
        <v>0</v>
      </c>
      <c r="D3438" s="19" t="s">
        <v>13</v>
      </c>
      <c r="E3438" s="20">
        <v>17.4395234720877</v>
      </c>
      <c r="F3438" s="20">
        <v>35.995591012820697</v>
      </c>
      <c r="G3438" s="20">
        <v>25.9666566291572</v>
      </c>
      <c r="H3438" s="20">
        <v>12.6442942338024</v>
      </c>
      <c r="I3438" s="20">
        <v>31.083105508995899</v>
      </c>
      <c r="J3438" s="20">
        <v>22.765381424230998</v>
      </c>
      <c r="K3438" s="20">
        <v>10.522179007806001</v>
      </c>
      <c r="L3438" s="20">
        <v>7.54773964216841</v>
      </c>
      <c r="M3438" s="51">
        <v>16.948058858199801</v>
      </c>
    </row>
    <row r="3439" spans="1:13" x14ac:dyDescent="0.35">
      <c r="A3439" s="19" t="str">
        <f>B2178&amp;C3425&amp;D3439</f>
        <v>DISTRIBUCION VOLUMEN X CRITERIO (kg ó litros)Pina Ing.100-200MIL</v>
      </c>
      <c r="B3439" s="19">
        <v>0</v>
      </c>
      <c r="C3439" s="19">
        <v>0</v>
      </c>
      <c r="D3439" s="19" t="s">
        <v>14</v>
      </c>
      <c r="E3439" s="20">
        <v>2.6391024359672199</v>
      </c>
      <c r="F3439" s="20">
        <v>12.0260930918769</v>
      </c>
      <c r="G3439" s="20">
        <v>12.233690008230599</v>
      </c>
      <c r="H3439" s="20">
        <v>14.0613987488814</v>
      </c>
      <c r="I3439" s="20">
        <v>7.7463573228719298</v>
      </c>
      <c r="J3439" s="20">
        <v>3.3003340005676902</v>
      </c>
      <c r="K3439" s="20">
        <v>12.7310354109085</v>
      </c>
      <c r="L3439" s="20">
        <v>11.2489041412692</v>
      </c>
      <c r="M3439" s="51">
        <v>11.580977335352401</v>
      </c>
    </row>
    <row r="3440" spans="1:13" x14ac:dyDescent="0.35">
      <c r="A3440" s="19" t="str">
        <f>B2178&amp;C3425&amp;D3440</f>
        <v>DISTRIBUCION VOLUMEN X CRITERIO (kg ó litros)Pina Ing.200-500MIL</v>
      </c>
      <c r="B3440" s="19">
        <v>0</v>
      </c>
      <c r="C3440" s="19">
        <v>0</v>
      </c>
      <c r="D3440" s="19" t="s">
        <v>15</v>
      </c>
      <c r="E3440" s="20">
        <v>12.037485750539499</v>
      </c>
      <c r="F3440" s="20">
        <v>12.1227058889096</v>
      </c>
      <c r="G3440" s="20">
        <v>21.6970733181961</v>
      </c>
      <c r="H3440" s="20">
        <v>20.870197955908601</v>
      </c>
      <c r="I3440" s="20">
        <v>15.8752231084651</v>
      </c>
      <c r="J3440" s="20">
        <v>18.6431113804178</v>
      </c>
      <c r="K3440" s="20">
        <v>15.1248901952455</v>
      </c>
      <c r="L3440" s="20">
        <v>36.460150207930297</v>
      </c>
      <c r="M3440" s="51">
        <v>9.6833215508841306</v>
      </c>
    </row>
    <row r="3441" spans="1:13" x14ac:dyDescent="0.35">
      <c r="A3441" s="19" t="str">
        <f>B2178&amp;C3425&amp;D3441</f>
        <v>DISTRIBUCION VOLUMEN X CRITERIO (kg ó litros)Pina Ing.&gt;500MIL</v>
      </c>
      <c r="B3441" s="19">
        <v>0</v>
      </c>
      <c r="C3441" s="19">
        <v>0</v>
      </c>
      <c r="D3441" s="19" t="s">
        <v>16</v>
      </c>
      <c r="E3441" s="20">
        <v>37.471802986236803</v>
      </c>
      <c r="F3441" s="20">
        <v>16.4152605559755</v>
      </c>
      <c r="G3441" s="20">
        <v>18.064683750672099</v>
      </c>
      <c r="H3441" s="20">
        <v>22.065308137381798</v>
      </c>
      <c r="I3441" s="20">
        <v>15.731536245610499</v>
      </c>
      <c r="J3441" s="20">
        <v>22.445776831497898</v>
      </c>
      <c r="K3441" s="20">
        <v>25.7625685712724</v>
      </c>
      <c r="L3441" s="20">
        <v>15.349541904595799</v>
      </c>
      <c r="M3441" s="51">
        <v>10.4008666276713</v>
      </c>
    </row>
    <row r="3442" spans="1:13" x14ac:dyDescent="0.35">
      <c r="A3442" s="19" t="str">
        <f>B2178&amp;C3425&amp;D3442</f>
        <v>DISTRIBUCION VOLUMEN X CRITERIO (kg ó litros)Pina Ing.DE 15 A 19 AÑOS</v>
      </c>
      <c r="B3442" s="19">
        <v>0</v>
      </c>
      <c r="C3442" s="19">
        <v>0</v>
      </c>
      <c r="D3442" s="19" t="s">
        <v>39</v>
      </c>
      <c r="E3442" s="20" t="s">
        <v>282</v>
      </c>
      <c r="F3442" s="20" t="s">
        <v>282</v>
      </c>
      <c r="G3442" s="20">
        <v>8.9943372277941993</v>
      </c>
      <c r="H3442" s="20" t="s">
        <v>282</v>
      </c>
      <c r="I3442" s="20" t="s">
        <v>282</v>
      </c>
      <c r="J3442" s="20">
        <v>2.6748557396575801</v>
      </c>
      <c r="K3442" s="20">
        <v>4.5216536380738601</v>
      </c>
      <c r="L3442" s="20">
        <v>3.5883973022226998</v>
      </c>
      <c r="M3442" s="51" t="s">
        <v>282</v>
      </c>
    </row>
    <row r="3443" spans="1:13" x14ac:dyDescent="0.35">
      <c r="A3443" s="19" t="str">
        <f>B2178&amp;C3425&amp;D3443</f>
        <v>DISTRIBUCION VOLUMEN X CRITERIO (kg ó litros)Pina Ing.DE 20 A 24 AÑOS</v>
      </c>
      <c r="B3443" s="19">
        <v>0</v>
      </c>
      <c r="C3443" s="19">
        <v>0</v>
      </c>
      <c r="D3443" s="19" t="s">
        <v>40</v>
      </c>
      <c r="E3443" s="20">
        <v>2.8398419690583001</v>
      </c>
      <c r="F3443" s="20">
        <v>2.68449040857312</v>
      </c>
      <c r="G3443" s="20">
        <v>0</v>
      </c>
      <c r="H3443" s="20">
        <v>1.96798125575671</v>
      </c>
      <c r="I3443" s="20" t="s">
        <v>282</v>
      </c>
      <c r="J3443" s="20">
        <v>1.2298186793427299</v>
      </c>
      <c r="K3443" s="20" t="s">
        <v>282</v>
      </c>
      <c r="L3443" s="20">
        <v>1.8868416660043601</v>
      </c>
      <c r="M3443" s="51" t="s">
        <v>282</v>
      </c>
    </row>
    <row r="3444" spans="1:13" x14ac:dyDescent="0.35">
      <c r="A3444" s="19" t="str">
        <f>B2178&amp;C3425&amp;D3444</f>
        <v>DISTRIBUCION VOLUMEN X CRITERIO (kg ó litros)Pina Ing.DE 25 A 34 AÑOS</v>
      </c>
      <c r="B3444" s="19">
        <v>0</v>
      </c>
      <c r="C3444" s="19">
        <v>0</v>
      </c>
      <c r="D3444" s="19" t="s">
        <v>41</v>
      </c>
      <c r="E3444" s="20">
        <v>10.4227969219287</v>
      </c>
      <c r="F3444" s="20">
        <v>5.2451847262984996</v>
      </c>
      <c r="G3444" s="20">
        <v>15.5626201824603</v>
      </c>
      <c r="H3444" s="20">
        <v>14.919695955333401</v>
      </c>
      <c r="I3444" s="20">
        <v>3.5060546254695399</v>
      </c>
      <c r="J3444" s="20">
        <v>5.7653494001859098</v>
      </c>
      <c r="K3444" s="20">
        <v>10.716372547806101</v>
      </c>
      <c r="L3444" s="20">
        <v>3.1748962221217298</v>
      </c>
      <c r="M3444" s="51">
        <v>7.5686763583981396</v>
      </c>
    </row>
    <row r="3445" spans="1:13" x14ac:dyDescent="0.35">
      <c r="A3445" s="19" t="str">
        <f>B2178&amp;C3425&amp;D3445</f>
        <v>DISTRIBUCION VOLUMEN X CRITERIO (kg ó litros)Pina Ing.DE 35 A 49 AÑOS</v>
      </c>
      <c r="B3445" s="19">
        <v>0</v>
      </c>
      <c r="C3445" s="19">
        <v>0</v>
      </c>
      <c r="D3445" s="19" t="s">
        <v>42</v>
      </c>
      <c r="E3445" s="20">
        <v>11.1115482454858</v>
      </c>
      <c r="F3445" s="20">
        <v>24.828780524501202</v>
      </c>
      <c r="G3445" s="20">
        <v>17.4563124877339</v>
      </c>
      <c r="H3445" s="20">
        <v>20.741504096203901</v>
      </c>
      <c r="I3445" s="20">
        <v>20.900093282166701</v>
      </c>
      <c r="J3445" s="20">
        <v>15.308864242921301</v>
      </c>
      <c r="K3445" s="20">
        <v>24.184669929161402</v>
      </c>
      <c r="L3445" s="20">
        <v>23.104154430445099</v>
      </c>
      <c r="M3445" s="51">
        <v>32.831786402904399</v>
      </c>
    </row>
    <row r="3446" spans="1:13" x14ac:dyDescent="0.35">
      <c r="A3446" s="19" t="str">
        <f>B2178&amp;C3425&amp;D3446</f>
        <v>DISTRIBUCION VOLUMEN X CRITERIO (kg ó litros)Pina Ing.DE 50 A 59 AÑOS</v>
      </c>
      <c r="B3446" s="19">
        <v>0</v>
      </c>
      <c r="C3446" s="19">
        <v>0</v>
      </c>
      <c r="D3446" s="19" t="s">
        <v>43</v>
      </c>
      <c r="E3446" s="20">
        <v>29.237658015106199</v>
      </c>
      <c r="F3446" s="20">
        <v>30.743543704151602</v>
      </c>
      <c r="G3446" s="20">
        <v>40.635048227154002</v>
      </c>
      <c r="H3446" s="20">
        <v>45.467331483588303</v>
      </c>
      <c r="I3446" s="20">
        <v>29.030939437027602</v>
      </c>
      <c r="J3446" s="20">
        <v>26.843583385071799</v>
      </c>
      <c r="K3446" s="20">
        <v>20.892873545043798</v>
      </c>
      <c r="L3446" s="20">
        <v>19.6536675695612</v>
      </c>
      <c r="M3446" s="51">
        <v>27.987244521090702</v>
      </c>
    </row>
    <row r="3447" spans="1:13" x14ac:dyDescent="0.35">
      <c r="A3447" s="19" t="str">
        <f>B2178&amp;C3425&amp;D3447</f>
        <v>DISTRIBUCION VOLUMEN X CRITERIO (kg ó litros)Pina Ing.DE 60 A 75 AÑOS</v>
      </c>
      <c r="B3447" s="19">
        <v>0</v>
      </c>
      <c r="C3447" s="19">
        <v>0</v>
      </c>
      <c r="D3447" s="19" t="s">
        <v>44</v>
      </c>
      <c r="E3447" s="20">
        <v>46.388159490452502</v>
      </c>
      <c r="F3447" s="20">
        <v>36.497998155841501</v>
      </c>
      <c r="G3447" s="20">
        <v>17.351685163621202</v>
      </c>
      <c r="H3447" s="20">
        <v>16.903477604865699</v>
      </c>
      <c r="I3447" s="20">
        <v>46.562909604957298</v>
      </c>
      <c r="J3447" s="20">
        <v>48.177533534471699</v>
      </c>
      <c r="K3447" s="20">
        <v>39.684417358342202</v>
      </c>
      <c r="L3447" s="20">
        <v>48.5920633418514</v>
      </c>
      <c r="M3447" s="51">
        <v>31.612303517470501</v>
      </c>
    </row>
    <row r="3448" spans="1:13" x14ac:dyDescent="0.35">
      <c r="A3448" s="19" t="str">
        <f>B2178&amp;C3425&amp;D3448</f>
        <v>DISTRIBUCION VOLUMEN X CRITERIO (kg ó litros)Pina Ing.NIVEL ALTO</v>
      </c>
      <c r="B3448" s="19">
        <v>0</v>
      </c>
      <c r="C3448" s="19">
        <v>0</v>
      </c>
      <c r="D3448" s="19" t="s">
        <v>256</v>
      </c>
      <c r="E3448" s="20">
        <v>20.870912579060601</v>
      </c>
      <c r="F3448" s="20">
        <v>31.818316833165898</v>
      </c>
      <c r="G3448" s="20">
        <v>28.5712717635286</v>
      </c>
      <c r="H3448" s="20">
        <v>22.568289745601898</v>
      </c>
      <c r="I3448" s="20">
        <v>24.871259398781401</v>
      </c>
      <c r="J3448" s="20">
        <v>31.6056926437487</v>
      </c>
      <c r="K3448" s="20">
        <v>18.983378668581</v>
      </c>
      <c r="L3448" s="20">
        <v>26.147795973763699</v>
      </c>
      <c r="M3448" s="51">
        <v>29.568886764015001</v>
      </c>
    </row>
    <row r="3449" spans="1:13" x14ac:dyDescent="0.35">
      <c r="A3449" s="19" t="str">
        <f>B2178&amp;C3425&amp;D3449</f>
        <v>DISTRIBUCION VOLUMEN X CRITERIO (kg ó litros)Pina Ing.NIVEL MEDIO ALTO</v>
      </c>
      <c r="B3449" s="19">
        <v>0</v>
      </c>
      <c r="C3449" s="19">
        <v>0</v>
      </c>
      <c r="D3449" s="19" t="s">
        <v>257</v>
      </c>
      <c r="E3449" s="20">
        <v>28.391209214129301</v>
      </c>
      <c r="F3449" s="20">
        <v>10.2245520521468</v>
      </c>
      <c r="G3449" s="20">
        <v>9.9820364931123091</v>
      </c>
      <c r="H3449" s="20">
        <v>14.033630693907</v>
      </c>
      <c r="I3449" s="20">
        <v>10.229875393612801</v>
      </c>
      <c r="J3449" s="20">
        <v>5.7445858291454499</v>
      </c>
      <c r="K3449" s="20">
        <v>14.7273894417505</v>
      </c>
      <c r="L3449" s="20">
        <v>13.8115525513322</v>
      </c>
      <c r="M3449" s="51">
        <v>14.377204846808</v>
      </c>
    </row>
    <row r="3450" spans="1:13" x14ac:dyDescent="0.35">
      <c r="A3450" s="19" t="str">
        <f>B2178&amp;C3425&amp;D3450</f>
        <v>DISTRIBUCION VOLUMEN X CRITERIO (kg ó litros)Pina Ing.NIVEL MEDIO</v>
      </c>
      <c r="B3450" s="19">
        <v>0</v>
      </c>
      <c r="C3450" s="19">
        <v>0</v>
      </c>
      <c r="D3450" s="19" t="s">
        <v>258</v>
      </c>
      <c r="E3450" s="20">
        <v>22.230522953273301</v>
      </c>
      <c r="F3450" s="20">
        <v>16.7602501960206</v>
      </c>
      <c r="G3450" s="20">
        <v>34.739375223811798</v>
      </c>
      <c r="H3450" s="20">
        <v>29.090615169575099</v>
      </c>
      <c r="I3450" s="20">
        <v>23.2016340363955</v>
      </c>
      <c r="J3450" s="20">
        <v>15.6894883310824</v>
      </c>
      <c r="K3450" s="20">
        <v>35.532895661743098</v>
      </c>
      <c r="L3450" s="20">
        <v>43.287627551359101</v>
      </c>
      <c r="M3450" s="51">
        <v>31.381834423224799</v>
      </c>
    </row>
    <row r="3451" spans="1:13" x14ac:dyDescent="0.35">
      <c r="A3451" s="19" t="str">
        <f>B2178&amp;C3425&amp;D3451</f>
        <v>DISTRIBUCION VOLUMEN X CRITERIO (kg ó litros)Pina Ing.NIVEL MEDIO BAJO</v>
      </c>
      <c r="B3451" s="19">
        <v>0</v>
      </c>
      <c r="C3451" s="19">
        <v>0</v>
      </c>
      <c r="D3451" s="19" t="s">
        <v>259</v>
      </c>
      <c r="E3451" s="20">
        <v>15.689041424256899</v>
      </c>
      <c r="F3451" s="20">
        <v>12.8206489691615</v>
      </c>
      <c r="G3451" s="20">
        <v>7.6135443528620304</v>
      </c>
      <c r="H3451" s="20">
        <v>12.1039034917441</v>
      </c>
      <c r="I3451" s="20">
        <v>5.68066602999584</v>
      </c>
      <c r="J3451" s="20">
        <v>13.8341281238623</v>
      </c>
      <c r="K3451" s="20">
        <v>7.9789243618793702</v>
      </c>
      <c r="L3451" s="20">
        <v>5.8624395662291304</v>
      </c>
      <c r="M3451" s="51">
        <v>10.687415531716701</v>
      </c>
    </row>
    <row r="3452" spans="1:13" x14ac:dyDescent="0.35">
      <c r="A3452" s="19" t="str">
        <f>B2178&amp;C3425&amp;D3452</f>
        <v>DISTRIBUCION VOLUMEN X CRITERIO (kg ó litros)Pina Ing.HOMBRE</v>
      </c>
      <c r="B3452" s="19">
        <v>0</v>
      </c>
      <c r="C3452" s="19">
        <v>0</v>
      </c>
      <c r="D3452" s="19" t="s">
        <v>21</v>
      </c>
      <c r="E3452" s="20">
        <v>56.9009115401564</v>
      </c>
      <c r="F3452" s="20">
        <v>39.427602684516501</v>
      </c>
      <c r="G3452" s="20">
        <v>48.771107624261099</v>
      </c>
      <c r="H3452" s="20">
        <v>35.031877307322198</v>
      </c>
      <c r="I3452" s="20">
        <v>33.989794502322198</v>
      </c>
      <c r="J3452" s="20">
        <v>38.817684491089501</v>
      </c>
      <c r="K3452" s="20">
        <v>40.783206803528898</v>
      </c>
      <c r="L3452" s="20">
        <v>36.914791032965802</v>
      </c>
      <c r="M3452" s="51">
        <v>48.148591841430502</v>
      </c>
    </row>
    <row r="3453" spans="1:13" x14ac:dyDescent="0.35">
      <c r="A3453" s="19" t="str">
        <f>B2178&amp;C3425&amp;D3453</f>
        <v>DISTRIBUCION VOLUMEN X CRITERIO (kg ó litros)Pina Ing.MUJER</v>
      </c>
      <c r="B3453" s="19">
        <v>0</v>
      </c>
      <c r="C3453" s="19">
        <v>0</v>
      </c>
      <c r="D3453" s="19" t="s">
        <v>22</v>
      </c>
      <c r="E3453" s="20">
        <v>43.0991142975667</v>
      </c>
      <c r="F3453" s="20">
        <v>60.572411096784101</v>
      </c>
      <c r="G3453" s="20">
        <v>51.228895603599497</v>
      </c>
      <c r="H3453" s="20">
        <v>64.968107427641598</v>
      </c>
      <c r="I3453" s="20">
        <v>66.010205220370594</v>
      </c>
      <c r="J3453" s="20">
        <v>61.1822945859764</v>
      </c>
      <c r="K3453" s="20">
        <v>59.216760285441701</v>
      </c>
      <c r="L3453" s="20">
        <v>63.085211728262003</v>
      </c>
      <c r="M3453" s="51">
        <v>51.851410524831799</v>
      </c>
    </row>
    <row r="3454" spans="1:13" x14ac:dyDescent="0.35">
      <c r="A3454" s="19" t="str">
        <f>B2178&amp;C3454&amp;D3454</f>
        <v>DISTRIBUCION VOLUMEN X CRITERIO (kg ó litros)Resto frutas Ing.T.ESPAÑA</v>
      </c>
      <c r="B3454" s="19">
        <v>0</v>
      </c>
      <c r="C3454" s="19" t="s">
        <v>158</v>
      </c>
      <c r="D3454" s="19" t="s">
        <v>36</v>
      </c>
      <c r="E3454" s="20">
        <v>100</v>
      </c>
      <c r="F3454" s="20">
        <v>100</v>
      </c>
      <c r="G3454" s="20">
        <v>100</v>
      </c>
      <c r="H3454" s="20">
        <v>100</v>
      </c>
      <c r="I3454" s="20">
        <v>100</v>
      </c>
      <c r="J3454" s="20">
        <v>100</v>
      </c>
      <c r="K3454" s="20">
        <v>100</v>
      </c>
      <c r="L3454" s="20">
        <v>100</v>
      </c>
      <c r="M3454" s="51">
        <v>100</v>
      </c>
    </row>
    <row r="3455" spans="1:13" x14ac:dyDescent="0.35">
      <c r="A3455" s="19" t="str">
        <f>B2178&amp;C3454&amp;D3455</f>
        <v>DISTRIBUCION VOLUMEN X CRITERIO (kg ó litros)Resto frutas Ing.BCN AM</v>
      </c>
      <c r="B3455" s="19">
        <v>0</v>
      </c>
      <c r="C3455" s="19">
        <v>0</v>
      </c>
      <c r="D3455" s="19" t="s">
        <v>1</v>
      </c>
      <c r="E3455" s="20">
        <v>1.50932404449753</v>
      </c>
      <c r="F3455" s="20">
        <v>2.35293969818632</v>
      </c>
      <c r="G3455" s="20">
        <v>5.6751723129150404</v>
      </c>
      <c r="H3455" s="20">
        <v>8.0746164815754895</v>
      </c>
      <c r="I3455" s="20">
        <v>13.599381653490401</v>
      </c>
      <c r="J3455" s="20">
        <v>21.379922394274299</v>
      </c>
      <c r="K3455" s="20">
        <v>37.707470093060302</v>
      </c>
      <c r="L3455" s="20">
        <v>36.363186585102902</v>
      </c>
      <c r="M3455" s="51">
        <v>49.058721275196802</v>
      </c>
    </row>
    <row r="3456" spans="1:13" x14ac:dyDescent="0.35">
      <c r="A3456" s="19" t="str">
        <f>B2178&amp;C3454&amp;D3456</f>
        <v>DISTRIBUCION VOLUMEN X CRITERIO (kg ó litros)Resto frutas Ing.REST.CAT ARAGON</v>
      </c>
      <c r="B3456" s="19">
        <v>0</v>
      </c>
      <c r="C3456" s="19">
        <v>0</v>
      </c>
      <c r="D3456" s="19" t="s">
        <v>2</v>
      </c>
      <c r="E3456" s="20">
        <v>8.5721745805750391</v>
      </c>
      <c r="F3456" s="20">
        <v>14.472506361400701</v>
      </c>
      <c r="G3456" s="20">
        <v>14.7944839539191</v>
      </c>
      <c r="H3456" s="20">
        <v>5.9137206301168597</v>
      </c>
      <c r="I3456" s="20">
        <v>8.2585736438768098</v>
      </c>
      <c r="J3456" s="20">
        <v>12.0529961920681</v>
      </c>
      <c r="K3456" s="20">
        <v>7.6563201753685002</v>
      </c>
      <c r="L3456" s="20">
        <v>4.9969128005946697</v>
      </c>
      <c r="M3456" s="51">
        <v>8.4202633140364593</v>
      </c>
    </row>
    <row r="3457" spans="1:13" x14ac:dyDescent="0.35">
      <c r="A3457" s="19" t="str">
        <f>B2178&amp;C3454&amp;D3457</f>
        <v>DISTRIBUCION VOLUMEN X CRITERIO (kg ó litros)Resto frutas Ing.LEVANTE</v>
      </c>
      <c r="B3457" s="19">
        <v>0</v>
      </c>
      <c r="C3457" s="19">
        <v>0</v>
      </c>
      <c r="D3457" s="19" t="s">
        <v>3</v>
      </c>
      <c r="E3457" s="20">
        <v>9.7407321217518898</v>
      </c>
      <c r="F3457" s="20">
        <v>5.6550871912969098</v>
      </c>
      <c r="G3457" s="20">
        <v>15.6856412311872</v>
      </c>
      <c r="H3457" s="20">
        <v>20.929044769059001</v>
      </c>
      <c r="I3457" s="20">
        <v>13.746842462702199</v>
      </c>
      <c r="J3457" s="20">
        <v>25.7819770325716</v>
      </c>
      <c r="K3457" s="20">
        <v>13.572009786651799</v>
      </c>
      <c r="L3457" s="20">
        <v>15.780049813521099</v>
      </c>
      <c r="M3457" s="51">
        <v>13.847572924517699</v>
      </c>
    </row>
    <row r="3458" spans="1:13" x14ac:dyDescent="0.35">
      <c r="A3458" s="19" t="str">
        <f>B2178&amp;C3454&amp;D3458</f>
        <v>DISTRIBUCION VOLUMEN X CRITERIO (kg ó litros)Resto frutas Ing.ANDALUCIA</v>
      </c>
      <c r="B3458" s="19">
        <v>0</v>
      </c>
      <c r="C3458" s="19">
        <v>0</v>
      </c>
      <c r="D3458" s="19" t="s">
        <v>4</v>
      </c>
      <c r="E3458" s="20">
        <v>16.948895084128701</v>
      </c>
      <c r="F3458" s="20">
        <v>32.013253848825101</v>
      </c>
      <c r="G3458" s="20">
        <v>7.82358082963857</v>
      </c>
      <c r="H3458" s="20">
        <v>13.974325600952699</v>
      </c>
      <c r="I3458" s="20">
        <v>7.2134403110928602</v>
      </c>
      <c r="J3458" s="20">
        <v>6.6245466192557103</v>
      </c>
      <c r="K3458" s="20">
        <v>2.6070637983058398</v>
      </c>
      <c r="L3458" s="20">
        <v>8.7921045729970793</v>
      </c>
      <c r="M3458" s="51">
        <v>3.20100001603618</v>
      </c>
    </row>
    <row r="3459" spans="1:13" x14ac:dyDescent="0.35">
      <c r="A3459" s="19" t="str">
        <f>B2178&amp;C3454&amp;D3459</f>
        <v>DISTRIBUCION VOLUMEN X CRITERIO (kg ó litros)Resto frutas Ing.MDD AM</v>
      </c>
      <c r="B3459" s="19">
        <v>0</v>
      </c>
      <c r="C3459" s="19">
        <v>0</v>
      </c>
      <c r="D3459" s="19" t="s">
        <v>5</v>
      </c>
      <c r="E3459" s="20">
        <v>11.6679040007583</v>
      </c>
      <c r="F3459" s="20">
        <v>6.2022361871805298</v>
      </c>
      <c r="G3459" s="20">
        <v>4.6016441813981999</v>
      </c>
      <c r="H3459" s="20">
        <v>19.613780244738098</v>
      </c>
      <c r="I3459" s="20">
        <v>9.3539124862270508</v>
      </c>
      <c r="J3459" s="20">
        <v>10.2994877818606</v>
      </c>
      <c r="K3459" s="20">
        <v>21.721085982031902</v>
      </c>
      <c r="L3459" s="20">
        <v>7.5270326040436499</v>
      </c>
      <c r="M3459" s="51">
        <v>7.9115187863820804</v>
      </c>
    </row>
    <row r="3460" spans="1:13" x14ac:dyDescent="0.35">
      <c r="A3460" s="19" t="str">
        <f>B2178&amp;C3454&amp;D3460</f>
        <v>DISTRIBUCION VOLUMEN X CRITERIO (kg ó litros)Resto frutas Ing.RTO CENTRO</v>
      </c>
      <c r="B3460" s="19">
        <v>0</v>
      </c>
      <c r="C3460" s="19">
        <v>0</v>
      </c>
      <c r="D3460" s="19" t="s">
        <v>6</v>
      </c>
      <c r="E3460" s="20">
        <v>7.1880157654470596</v>
      </c>
      <c r="F3460" s="20">
        <v>11.267061043046301</v>
      </c>
      <c r="G3460" s="20">
        <v>19.6847569633332</v>
      </c>
      <c r="H3460" s="20">
        <v>4.7346651414913596</v>
      </c>
      <c r="I3460" s="20">
        <v>5.6537247427313</v>
      </c>
      <c r="J3460" s="20">
        <v>19.261352218580299</v>
      </c>
      <c r="K3460" s="20">
        <v>8.9127718215212308</v>
      </c>
      <c r="L3460" s="20">
        <v>6.2966599519241599</v>
      </c>
      <c r="M3460" s="51">
        <v>4.75671130069437</v>
      </c>
    </row>
    <row r="3461" spans="1:13" x14ac:dyDescent="0.35">
      <c r="A3461" s="19" t="str">
        <f>B2178&amp;C3454&amp;D3461</f>
        <v>DISTRIBUCION VOLUMEN X CRITERIO (kg ó litros)Resto frutas Ing.NORTE-CENTRO</v>
      </c>
      <c r="B3461" s="19">
        <v>0</v>
      </c>
      <c r="C3461" s="19">
        <v>0</v>
      </c>
      <c r="D3461" s="19" t="s">
        <v>7</v>
      </c>
      <c r="E3461" s="20">
        <v>25.908043386946702</v>
      </c>
      <c r="F3461" s="20">
        <v>20.0702749465399</v>
      </c>
      <c r="G3461" s="20">
        <v>22.705377948277601</v>
      </c>
      <c r="H3461" s="20">
        <v>7.5580689288870904</v>
      </c>
      <c r="I3461" s="20">
        <v>18.171939206590999</v>
      </c>
      <c r="J3461" s="20">
        <v>2.9116618020593301</v>
      </c>
      <c r="K3461" s="20">
        <v>2.8157308175069198</v>
      </c>
      <c r="L3461" s="20">
        <v>2.9316769586721501</v>
      </c>
      <c r="M3461" s="51">
        <v>10.362590804855801</v>
      </c>
    </row>
    <row r="3462" spans="1:13" x14ac:dyDescent="0.35">
      <c r="A3462" s="19" t="str">
        <f>B2178&amp;C3454&amp;D3462</f>
        <v>DISTRIBUCION VOLUMEN X CRITERIO (kg ó litros)Resto frutas Ing.NOROESTE</v>
      </c>
      <c r="B3462" s="19">
        <v>0</v>
      </c>
      <c r="C3462" s="19">
        <v>0</v>
      </c>
      <c r="D3462" s="19" t="s">
        <v>8</v>
      </c>
      <c r="E3462" s="20">
        <v>18.464914369103798</v>
      </c>
      <c r="F3462" s="20">
        <v>7.9666338696608401</v>
      </c>
      <c r="G3462" s="20">
        <v>9.0293381602014104</v>
      </c>
      <c r="H3462" s="20">
        <v>19.201769904160201</v>
      </c>
      <c r="I3462" s="20">
        <v>24.002179433919199</v>
      </c>
      <c r="J3462" s="20">
        <v>1.6880471976667999</v>
      </c>
      <c r="K3462" s="20">
        <v>5.00753594426528</v>
      </c>
      <c r="L3462" s="20">
        <v>17.312358612300802</v>
      </c>
      <c r="M3462" s="51">
        <v>2.4416350486698</v>
      </c>
    </row>
    <row r="3463" spans="1:13" x14ac:dyDescent="0.35">
      <c r="A3463" s="19" t="str">
        <f>B2178&amp;C3454&amp;D3463</f>
        <v>DISTRIBUCION VOLUMEN X CRITERIO (kg ó litros)Resto frutas Ing.&lt;2MIL</v>
      </c>
      <c r="B3463" s="19">
        <v>0</v>
      </c>
      <c r="C3463" s="19">
        <v>0</v>
      </c>
      <c r="D3463" s="19" t="s">
        <v>9</v>
      </c>
      <c r="E3463" s="20">
        <v>4.5081747880269001</v>
      </c>
      <c r="F3463" s="20">
        <v>1.8566133689937301</v>
      </c>
      <c r="G3463" s="20">
        <v>12.7392859305074</v>
      </c>
      <c r="H3463" s="20">
        <v>0.44896034037044102</v>
      </c>
      <c r="I3463" s="20">
        <v>0.52474331300132204</v>
      </c>
      <c r="J3463" s="20" t="s">
        <v>282</v>
      </c>
      <c r="K3463" s="20">
        <v>5.6130427541785899</v>
      </c>
      <c r="L3463" s="20">
        <v>1.6420928275609099</v>
      </c>
      <c r="M3463" s="51">
        <v>0.35099106784906797</v>
      </c>
    </row>
    <row r="3464" spans="1:13" x14ac:dyDescent="0.35">
      <c r="A3464" s="19" t="str">
        <f>B2178&amp;C3454&amp;D3464</f>
        <v>DISTRIBUCION VOLUMEN X CRITERIO (kg ó litros)Resto frutas Ing.2-5MIL</v>
      </c>
      <c r="B3464" s="19">
        <v>0</v>
      </c>
      <c r="C3464" s="19">
        <v>0</v>
      </c>
      <c r="D3464" s="19" t="s">
        <v>10</v>
      </c>
      <c r="E3464" s="20">
        <v>2.1800071848089799</v>
      </c>
      <c r="F3464" s="20">
        <v>5.8095199655580698</v>
      </c>
      <c r="G3464" s="20">
        <v>1.40618452783146</v>
      </c>
      <c r="H3464" s="20">
        <v>5.8891361689237698</v>
      </c>
      <c r="I3464" s="20">
        <v>6.0613797135227196</v>
      </c>
      <c r="J3464" s="20">
        <v>1.6945076524649501</v>
      </c>
      <c r="K3464" s="20">
        <v>0.40021921062402499</v>
      </c>
      <c r="L3464" s="20">
        <v>0.40415100608510102</v>
      </c>
      <c r="M3464" s="51">
        <v>0.55671874148078104</v>
      </c>
    </row>
    <row r="3465" spans="1:13" x14ac:dyDescent="0.35">
      <c r="A3465" s="19" t="str">
        <f>B2178&amp;C3454&amp;D3465</f>
        <v>DISTRIBUCION VOLUMEN X CRITERIO (kg ó litros)Resto frutas Ing.5-10MIL</v>
      </c>
      <c r="B3465" s="19">
        <v>0</v>
      </c>
      <c r="C3465" s="19">
        <v>0</v>
      </c>
      <c r="D3465" s="19" t="s">
        <v>11</v>
      </c>
      <c r="E3465" s="20">
        <v>23.1889821602579</v>
      </c>
      <c r="F3465" s="20">
        <v>14.372561801540501</v>
      </c>
      <c r="G3465" s="20">
        <v>4.2267075406703603</v>
      </c>
      <c r="H3465" s="20">
        <v>7.6467771450544104</v>
      </c>
      <c r="I3465" s="20">
        <v>4.6878649255109597</v>
      </c>
      <c r="J3465" s="20">
        <v>9.7701843990954593</v>
      </c>
      <c r="K3465" s="20">
        <v>5.9466880874174199</v>
      </c>
      <c r="L3465" s="20" t="s">
        <v>282</v>
      </c>
      <c r="M3465" s="51">
        <v>1.6532599945477</v>
      </c>
    </row>
    <row r="3466" spans="1:13" x14ac:dyDescent="0.35">
      <c r="A3466" s="19" t="str">
        <f>B2178&amp;C3454&amp;D3466</f>
        <v>DISTRIBUCION VOLUMEN X CRITERIO (kg ó litros)Resto frutas Ing.10-30MIL</v>
      </c>
      <c r="B3466" s="19">
        <v>0</v>
      </c>
      <c r="C3466" s="19">
        <v>0</v>
      </c>
      <c r="D3466" s="19" t="s">
        <v>12</v>
      </c>
      <c r="E3466" s="20">
        <v>29.9904299417414</v>
      </c>
      <c r="F3466" s="20">
        <v>23.5322045274083</v>
      </c>
      <c r="G3466" s="20">
        <v>31.6251923978596</v>
      </c>
      <c r="H3466" s="20">
        <v>12.6583307629427</v>
      </c>
      <c r="I3466" s="20">
        <v>15.0447957047313</v>
      </c>
      <c r="J3466" s="20">
        <v>14.3531871680637</v>
      </c>
      <c r="K3466" s="20">
        <v>6.8816894968601998</v>
      </c>
      <c r="L3466" s="20">
        <v>13.373444131947901</v>
      </c>
      <c r="M3466" s="51">
        <v>15.82809859042</v>
      </c>
    </row>
    <row r="3467" spans="1:13" x14ac:dyDescent="0.35">
      <c r="A3467" s="19" t="str">
        <f>B2178&amp;C3454&amp;D3467</f>
        <v>DISTRIBUCION VOLUMEN X CRITERIO (kg ó litros)Resto frutas Ing.30-100MIL</v>
      </c>
      <c r="B3467" s="19">
        <v>0</v>
      </c>
      <c r="C3467" s="19">
        <v>0</v>
      </c>
      <c r="D3467" s="19" t="s">
        <v>13</v>
      </c>
      <c r="E3467" s="20">
        <v>12.600420224141899</v>
      </c>
      <c r="F3467" s="20">
        <v>24.897468741305701</v>
      </c>
      <c r="G3467" s="20">
        <v>12.563919396841801</v>
      </c>
      <c r="H3467" s="20">
        <v>21.0274351742863</v>
      </c>
      <c r="I3467" s="20">
        <v>24.451881579566098</v>
      </c>
      <c r="J3467" s="20">
        <v>18.9246386732468</v>
      </c>
      <c r="K3467" s="20">
        <v>13.0471087429693</v>
      </c>
      <c r="L3467" s="20">
        <v>9.4553315430928802</v>
      </c>
      <c r="M3467" s="51">
        <v>9.4000737664170408</v>
      </c>
    </row>
    <row r="3468" spans="1:13" x14ac:dyDescent="0.35">
      <c r="A3468" s="19" t="str">
        <f>B2178&amp;C3454&amp;D3468</f>
        <v>DISTRIBUCION VOLUMEN X CRITERIO (kg ó litros)Resto frutas Ing.100-200MIL</v>
      </c>
      <c r="B3468" s="19">
        <v>0</v>
      </c>
      <c r="C3468" s="19">
        <v>0</v>
      </c>
      <c r="D3468" s="19" t="s">
        <v>14</v>
      </c>
      <c r="E3468" s="20">
        <v>4.1837261170489004</v>
      </c>
      <c r="F3468" s="20">
        <v>3.5771557177467299</v>
      </c>
      <c r="G3468" s="20">
        <v>1.25282901635918</v>
      </c>
      <c r="H3468" s="20">
        <v>8.3069419912390003</v>
      </c>
      <c r="I3468" s="20">
        <v>4.2355693698401398</v>
      </c>
      <c r="J3468" s="20">
        <v>14.628973237640899</v>
      </c>
      <c r="K3468" s="20">
        <v>29.163814774434702</v>
      </c>
      <c r="L3468" s="20">
        <v>31.576076638166601</v>
      </c>
      <c r="M3468" s="51">
        <v>48.502862457704602</v>
      </c>
    </row>
    <row r="3469" spans="1:13" x14ac:dyDescent="0.35">
      <c r="A3469" s="19" t="str">
        <f>B2178&amp;C3454&amp;D3469</f>
        <v>DISTRIBUCION VOLUMEN X CRITERIO (kg ó litros)Resto frutas Ing.200-500MIL</v>
      </c>
      <c r="B3469" s="19">
        <v>0</v>
      </c>
      <c r="C3469" s="19">
        <v>0</v>
      </c>
      <c r="D3469" s="19" t="s">
        <v>15</v>
      </c>
      <c r="E3469" s="20">
        <v>8.8694510819352104</v>
      </c>
      <c r="F3469" s="20">
        <v>7.9584346182042696</v>
      </c>
      <c r="G3469" s="20">
        <v>25.0688168973379</v>
      </c>
      <c r="H3469" s="20">
        <v>21.873127360898099</v>
      </c>
      <c r="I3469" s="20">
        <v>29.112142442682</v>
      </c>
      <c r="J3469" s="20">
        <v>24.573302759839098</v>
      </c>
      <c r="K3469" s="20">
        <v>14.899371344511099</v>
      </c>
      <c r="L3469" s="20">
        <v>23.946812481698</v>
      </c>
      <c r="M3469" s="51">
        <v>9.2476210330505602</v>
      </c>
    </row>
    <row r="3470" spans="1:13" x14ac:dyDescent="0.35">
      <c r="A3470" s="19" t="str">
        <f>B2178&amp;C3454&amp;D3470</f>
        <v>DISTRIBUCION VOLUMEN X CRITERIO (kg ó litros)Resto frutas Ing.&gt;500MIL</v>
      </c>
      <c r="B3470" s="19">
        <v>0</v>
      </c>
      <c r="C3470" s="19">
        <v>0</v>
      </c>
      <c r="D3470" s="19" t="s">
        <v>16</v>
      </c>
      <c r="E3470" s="20">
        <v>14.4788207971382</v>
      </c>
      <c r="F3470" s="20">
        <v>17.996031866911199</v>
      </c>
      <c r="G3470" s="20">
        <v>11.1170653973748</v>
      </c>
      <c r="H3470" s="20">
        <v>22.149277224586701</v>
      </c>
      <c r="I3470" s="20">
        <v>15.8816309495128</v>
      </c>
      <c r="J3470" s="20">
        <v>16.055196782717299</v>
      </c>
      <c r="K3470" s="20">
        <v>24.048058640231702</v>
      </c>
      <c r="L3470" s="20">
        <v>19.6020871479185</v>
      </c>
      <c r="M3470" s="51">
        <v>14.4603794159624</v>
      </c>
    </row>
    <row r="3471" spans="1:13" x14ac:dyDescent="0.35">
      <c r="A3471" s="19" t="str">
        <f>B2178&amp;C3454&amp;D3471</f>
        <v>DISTRIBUCION VOLUMEN X CRITERIO (kg ó litros)Resto frutas Ing.DE 15 A 19 AÑOS</v>
      </c>
      <c r="B3471" s="19">
        <v>0</v>
      </c>
      <c r="C3471" s="19">
        <v>0</v>
      </c>
      <c r="D3471" s="19" t="s">
        <v>39</v>
      </c>
      <c r="E3471" s="20" t="s">
        <v>282</v>
      </c>
      <c r="F3471" s="20">
        <v>1.22913531658757</v>
      </c>
      <c r="G3471" s="20">
        <v>14.0981263331962</v>
      </c>
      <c r="H3471" s="20" t="s">
        <v>282</v>
      </c>
      <c r="I3471" s="20">
        <v>3.63201862795521</v>
      </c>
      <c r="J3471" s="20" t="s">
        <v>282</v>
      </c>
      <c r="K3471" s="20" t="s">
        <v>282</v>
      </c>
      <c r="L3471" s="20" t="s">
        <v>282</v>
      </c>
      <c r="M3471" s="51" t="s">
        <v>282</v>
      </c>
    </row>
    <row r="3472" spans="1:13" x14ac:dyDescent="0.35">
      <c r="A3472" s="19" t="str">
        <f>B2178&amp;C3454&amp;D3472</f>
        <v>DISTRIBUCION VOLUMEN X CRITERIO (kg ó litros)Resto frutas Ing.DE 20 A 24 AÑOS</v>
      </c>
      <c r="B3472" s="19">
        <v>0</v>
      </c>
      <c r="C3472" s="19">
        <v>0</v>
      </c>
      <c r="D3472" s="19" t="s">
        <v>40</v>
      </c>
      <c r="E3472" s="20">
        <v>0.55005469083749103</v>
      </c>
      <c r="F3472" s="20">
        <v>16.367294988251999</v>
      </c>
      <c r="G3472" s="20">
        <v>2.6158972004371401</v>
      </c>
      <c r="H3472" s="20">
        <v>1.2271881401483</v>
      </c>
      <c r="I3472" s="20">
        <v>2.0964011709609802</v>
      </c>
      <c r="J3472" s="20">
        <v>7.1444354535333696</v>
      </c>
      <c r="K3472" s="20">
        <v>6.3877730317658497</v>
      </c>
      <c r="L3472" s="20">
        <v>1.7335513613443201</v>
      </c>
      <c r="M3472" s="51">
        <v>3.9092063695697501</v>
      </c>
    </row>
    <row r="3473" spans="1:13" x14ac:dyDescent="0.35">
      <c r="A3473" s="19" t="str">
        <f>B2178&amp;C3454&amp;D3473</f>
        <v>DISTRIBUCION VOLUMEN X CRITERIO (kg ó litros)Resto frutas Ing.DE 25 A 34 AÑOS</v>
      </c>
      <c r="B3473" s="19">
        <v>0</v>
      </c>
      <c r="C3473" s="19">
        <v>0</v>
      </c>
      <c r="D3473" s="19" t="s">
        <v>41</v>
      </c>
      <c r="E3473" s="20">
        <v>29.540854044428201</v>
      </c>
      <c r="F3473" s="20">
        <v>13.3531892295851</v>
      </c>
      <c r="G3473" s="20">
        <v>25.398461877714698</v>
      </c>
      <c r="H3473" s="20">
        <v>10.450296482460701</v>
      </c>
      <c r="I3473" s="20">
        <v>7.4345406343723299</v>
      </c>
      <c r="J3473" s="20">
        <v>3.95734652745608</v>
      </c>
      <c r="K3473" s="20">
        <v>6.2096875623218102</v>
      </c>
      <c r="L3473" s="20">
        <v>1.2292075611647599</v>
      </c>
      <c r="M3473" s="51">
        <v>5.4342750845908396</v>
      </c>
    </row>
    <row r="3474" spans="1:13" x14ac:dyDescent="0.35">
      <c r="A3474" s="19" t="str">
        <f>B2178&amp;C3454&amp;D3474</f>
        <v>DISTRIBUCION VOLUMEN X CRITERIO (kg ó litros)Resto frutas Ing.DE 35 A 49 AÑOS</v>
      </c>
      <c r="B3474" s="19">
        <v>0</v>
      </c>
      <c r="C3474" s="19">
        <v>0</v>
      </c>
      <c r="D3474" s="19" t="s">
        <v>42</v>
      </c>
      <c r="E3474" s="20">
        <v>27.444371940616001</v>
      </c>
      <c r="F3474" s="20">
        <v>33.539076160130598</v>
      </c>
      <c r="G3474" s="20">
        <v>17.198375616302901</v>
      </c>
      <c r="H3474" s="20">
        <v>23.263901894527802</v>
      </c>
      <c r="I3474" s="20">
        <v>19.095944536897001</v>
      </c>
      <c r="J3474" s="20">
        <v>32.751803842752501</v>
      </c>
      <c r="K3474" s="20">
        <v>18.063661878267201</v>
      </c>
      <c r="L3474" s="20">
        <v>23.759307855926899</v>
      </c>
      <c r="M3474" s="51">
        <v>22.808447858368499</v>
      </c>
    </row>
    <row r="3475" spans="1:13" x14ac:dyDescent="0.35">
      <c r="A3475" s="19" t="str">
        <f>B2178&amp;C3454&amp;D3475</f>
        <v>DISTRIBUCION VOLUMEN X CRITERIO (kg ó litros)Resto frutas Ing.DE 50 A 59 AÑOS</v>
      </c>
      <c r="B3475" s="19">
        <v>0</v>
      </c>
      <c r="C3475" s="19">
        <v>0</v>
      </c>
      <c r="D3475" s="19" t="s">
        <v>43</v>
      </c>
      <c r="E3475" s="20">
        <v>23.5916913742277</v>
      </c>
      <c r="F3475" s="20">
        <v>26.841785416197101</v>
      </c>
      <c r="G3475" s="20">
        <v>21.848471135791499</v>
      </c>
      <c r="H3475" s="20">
        <v>34.890653506266503</v>
      </c>
      <c r="I3475" s="20">
        <v>28.3891748641853</v>
      </c>
      <c r="J3475" s="20">
        <v>22.438619602780101</v>
      </c>
      <c r="K3475" s="20">
        <v>12.0723858310814</v>
      </c>
      <c r="L3475" s="20">
        <v>21.6115221119903</v>
      </c>
      <c r="M3475" s="51">
        <v>10.8007376641704</v>
      </c>
    </row>
    <row r="3476" spans="1:13" x14ac:dyDescent="0.35">
      <c r="A3476" s="19" t="str">
        <f>B2178&amp;C3454&amp;D3476</f>
        <v>DISTRIBUCION VOLUMEN X CRITERIO (kg ó litros)Resto frutas Ing.DE 60 A 75 AÑOS</v>
      </c>
      <c r="B3476" s="19">
        <v>0</v>
      </c>
      <c r="C3476" s="19">
        <v>0</v>
      </c>
      <c r="D3476" s="19" t="s">
        <v>44</v>
      </c>
      <c r="E3476" s="20">
        <v>18.8730446041615</v>
      </c>
      <c r="F3476" s="20">
        <v>8.6695229507963703</v>
      </c>
      <c r="G3476" s="20">
        <v>18.840665626992799</v>
      </c>
      <c r="H3476" s="20">
        <v>30.167958316792902</v>
      </c>
      <c r="I3476" s="20">
        <v>39.351918953755401</v>
      </c>
      <c r="J3476" s="20">
        <v>33.707786094448998</v>
      </c>
      <c r="K3476" s="20">
        <v>57.266482431533198</v>
      </c>
      <c r="L3476" s="20">
        <v>51.666403869236298</v>
      </c>
      <c r="M3476" s="51">
        <v>57.047342003559997</v>
      </c>
    </row>
    <row r="3477" spans="1:13" x14ac:dyDescent="0.35">
      <c r="A3477" s="19" t="str">
        <f>B2178&amp;C3454&amp;D3477</f>
        <v>DISTRIBUCION VOLUMEN X CRITERIO (kg ó litros)Resto frutas Ing.NIVEL ALTO</v>
      </c>
      <c r="B3477" s="19">
        <v>0</v>
      </c>
      <c r="C3477" s="19">
        <v>0</v>
      </c>
      <c r="D3477" s="19" t="s">
        <v>256</v>
      </c>
      <c r="E3477" s="20">
        <v>10.0803395325224</v>
      </c>
      <c r="F3477" s="20">
        <v>9.1691264421036394</v>
      </c>
      <c r="G3477" s="20">
        <v>9.3754223030824804</v>
      </c>
      <c r="H3477" s="20">
        <v>18.717652152143199</v>
      </c>
      <c r="I3477" s="20">
        <v>19.868514111786201</v>
      </c>
      <c r="J3477" s="20">
        <v>21.067563446453899</v>
      </c>
      <c r="K3477" s="20">
        <v>16.5847267360293</v>
      </c>
      <c r="L3477" s="20">
        <v>11.677399126010799</v>
      </c>
      <c r="M3477" s="51">
        <v>8.0862874645199607</v>
      </c>
    </row>
    <row r="3478" spans="1:13" x14ac:dyDescent="0.35">
      <c r="A3478" s="19" t="str">
        <f>B2178&amp;C3454&amp;D3478</f>
        <v>DISTRIBUCION VOLUMEN X CRITERIO (kg ó litros)Resto frutas Ing.NIVEL MEDIO ALTO</v>
      </c>
      <c r="B3478" s="19">
        <v>0</v>
      </c>
      <c r="C3478" s="19">
        <v>0</v>
      </c>
      <c r="D3478" s="19" t="s">
        <v>257</v>
      </c>
      <c r="E3478" s="20">
        <v>9.5151516980538204</v>
      </c>
      <c r="F3478" s="20">
        <v>5.2620435073097704</v>
      </c>
      <c r="G3478" s="20">
        <v>10.892624428330301</v>
      </c>
      <c r="H3478" s="20">
        <v>15.074133755292401</v>
      </c>
      <c r="I3478" s="20">
        <v>11.1338194724859</v>
      </c>
      <c r="J3478" s="20">
        <v>14.1759980735646</v>
      </c>
      <c r="K3478" s="20">
        <v>5.0192098828228398</v>
      </c>
      <c r="L3478" s="20">
        <v>8.1306193062791401</v>
      </c>
      <c r="M3478" s="51">
        <v>14.2176365881429</v>
      </c>
    </row>
    <row r="3479" spans="1:13" x14ac:dyDescent="0.35">
      <c r="A3479" s="19" t="str">
        <f>B2178&amp;C3454&amp;D3479</f>
        <v>DISTRIBUCION VOLUMEN X CRITERIO (kg ó litros)Resto frutas Ing.NIVEL MEDIO</v>
      </c>
      <c r="B3479" s="19">
        <v>0</v>
      </c>
      <c r="C3479" s="19">
        <v>0</v>
      </c>
      <c r="D3479" s="19" t="s">
        <v>258</v>
      </c>
      <c r="E3479" s="20">
        <v>26.7234096680167</v>
      </c>
      <c r="F3479" s="20">
        <v>45.930835887032103</v>
      </c>
      <c r="G3479" s="20">
        <v>36.439834211929998</v>
      </c>
      <c r="H3479" s="20">
        <v>24.5395413685359</v>
      </c>
      <c r="I3479" s="20">
        <v>27.141877948792001</v>
      </c>
      <c r="J3479" s="20">
        <v>36.725642081533799</v>
      </c>
      <c r="K3479" s="20">
        <v>25.198613302869902</v>
      </c>
      <c r="L3479" s="20">
        <v>30.797780595252298</v>
      </c>
      <c r="M3479" s="51">
        <v>21.870812553119801</v>
      </c>
    </row>
    <row r="3480" spans="1:13" x14ac:dyDescent="0.35">
      <c r="A3480" s="19" t="str">
        <f>B2178&amp;C3454&amp;D3480</f>
        <v>DISTRIBUCION VOLUMEN X CRITERIO (kg ó litros)Resto frutas Ing.NIVEL MEDIO BAJO</v>
      </c>
      <c r="B3480" s="19">
        <v>0</v>
      </c>
      <c r="C3480" s="19">
        <v>0</v>
      </c>
      <c r="D3480" s="19" t="s">
        <v>259</v>
      </c>
      <c r="E3480" s="20">
        <v>17.287748022892099</v>
      </c>
      <c r="F3480" s="20">
        <v>14.6638839981073</v>
      </c>
      <c r="G3480" s="20">
        <v>5.1311420931384601</v>
      </c>
      <c r="H3480" s="20">
        <v>23.1140465049372</v>
      </c>
      <c r="I3480" s="20">
        <v>12.2433190606911</v>
      </c>
      <c r="J3480" s="20">
        <v>15.1532937777211</v>
      </c>
      <c r="K3480" s="20">
        <v>6.2881206788765898</v>
      </c>
      <c r="L3480" s="20">
        <v>6.96052648515409</v>
      </c>
      <c r="M3480" s="51">
        <v>8.5147356436119903</v>
      </c>
    </row>
    <row r="3481" spans="1:13" x14ac:dyDescent="0.35">
      <c r="A3481" s="19" t="str">
        <f>B2178&amp;C3454&amp;D3481</f>
        <v>DISTRIBUCION VOLUMEN X CRITERIO (kg ó litros)Resto frutas Ing.HOMBRE</v>
      </c>
      <c r="B3481" s="19">
        <v>0</v>
      </c>
      <c r="C3481" s="19">
        <v>0</v>
      </c>
      <c r="D3481" s="19" t="s">
        <v>21</v>
      </c>
      <c r="E3481" s="20">
        <v>38.102244705115503</v>
      </c>
      <c r="F3481" s="20">
        <v>31.998099195204102</v>
      </c>
      <c r="G3481" s="20">
        <v>26.701309697470801</v>
      </c>
      <c r="H3481" s="20">
        <v>30.199854213896199</v>
      </c>
      <c r="I3481" s="20">
        <v>31.738139754261098</v>
      </c>
      <c r="J3481" s="20">
        <v>38.890055540466001</v>
      </c>
      <c r="K3481" s="20">
        <v>38.2603839567657</v>
      </c>
      <c r="L3481" s="20">
        <v>28.333652444498799</v>
      </c>
      <c r="M3481" s="51">
        <v>18.9823505829151</v>
      </c>
    </row>
    <row r="3482" spans="1:13" x14ac:dyDescent="0.35">
      <c r="A3482" s="19" t="str">
        <f>B2178&amp;C3454&amp;D3482</f>
        <v>DISTRIBUCION VOLUMEN X CRITERIO (kg ó litros)Resto frutas Ing.MUJER</v>
      </c>
      <c r="B3482" s="19">
        <v>0</v>
      </c>
      <c r="C3482" s="19">
        <v>0</v>
      </c>
      <c r="D3482" s="19" t="s">
        <v>22</v>
      </c>
      <c r="E3482" s="20">
        <v>61.897766472247604</v>
      </c>
      <c r="F3482" s="20">
        <v>68.001900804795895</v>
      </c>
      <c r="G3482" s="20">
        <v>73.298690302529195</v>
      </c>
      <c r="H3482" s="20">
        <v>69.800145786103897</v>
      </c>
      <c r="I3482" s="20">
        <v>68.261860245738902</v>
      </c>
      <c r="J3482" s="20">
        <v>61.109944459533999</v>
      </c>
      <c r="K3482" s="20">
        <v>61.7396160432343</v>
      </c>
      <c r="L3482" s="20">
        <v>71.666347555501204</v>
      </c>
      <c r="M3482" s="51">
        <v>81.017655831555999</v>
      </c>
    </row>
    <row r="3483" spans="1:13" x14ac:dyDescent="0.35">
      <c r="A3483" s="19" t="str">
        <f>B2178&amp;C3483&amp;D3483</f>
        <v>DISTRIBUCION VOLUMEN X CRITERIO (kg ó litros)Mermeladas Ing.T.ESPAÑA</v>
      </c>
      <c r="B3483" s="19">
        <v>0</v>
      </c>
      <c r="C3483" s="19" t="s">
        <v>188</v>
      </c>
      <c r="D3483" s="19" t="s">
        <v>36</v>
      </c>
      <c r="E3483" s="20">
        <v>100</v>
      </c>
      <c r="F3483" s="20">
        <v>100</v>
      </c>
      <c r="G3483" s="20">
        <v>100</v>
      </c>
      <c r="H3483" s="20">
        <v>100</v>
      </c>
      <c r="I3483" s="20">
        <v>100</v>
      </c>
      <c r="J3483" s="20">
        <v>100</v>
      </c>
      <c r="K3483" s="20">
        <v>100</v>
      </c>
      <c r="L3483" s="20">
        <v>100</v>
      </c>
      <c r="M3483" s="51">
        <v>100</v>
      </c>
    </row>
    <row r="3484" spans="1:13" x14ac:dyDescent="0.35">
      <c r="A3484" s="19" t="str">
        <f>B2178&amp;C3483&amp;D3484</f>
        <v>DISTRIBUCION VOLUMEN X CRITERIO (kg ó litros)Mermeladas Ing.BCN AM</v>
      </c>
      <c r="B3484" s="19">
        <v>0</v>
      </c>
      <c r="C3484" s="19">
        <v>0</v>
      </c>
      <c r="D3484" s="19" t="s">
        <v>1</v>
      </c>
      <c r="E3484" s="20">
        <v>3.2466367552761199</v>
      </c>
      <c r="F3484" s="20">
        <v>4.5930517233655097</v>
      </c>
      <c r="G3484" s="20">
        <v>0.77186945600094903</v>
      </c>
      <c r="H3484" s="20">
        <v>1.6852821523075801</v>
      </c>
      <c r="I3484" s="20">
        <v>6.1551425852760797</v>
      </c>
      <c r="J3484" s="20">
        <v>2.1884362725142101</v>
      </c>
      <c r="K3484" s="20">
        <v>2.4480919985437799</v>
      </c>
      <c r="L3484" s="20">
        <v>3.3054917391835001</v>
      </c>
      <c r="M3484" s="51">
        <v>0.41762664656924198</v>
      </c>
    </row>
    <row r="3485" spans="1:13" x14ac:dyDescent="0.35">
      <c r="A3485" s="19" t="str">
        <f>B2178&amp;C3483&amp;D3485</f>
        <v>DISTRIBUCION VOLUMEN X CRITERIO (kg ó litros)Mermeladas Ing.REST.CAT ARAGON</v>
      </c>
      <c r="B3485" s="19">
        <v>0</v>
      </c>
      <c r="C3485" s="19">
        <v>0</v>
      </c>
      <c r="D3485" s="19" t="s">
        <v>2</v>
      </c>
      <c r="E3485" s="20">
        <v>5.5977559192329904</v>
      </c>
      <c r="F3485" s="20">
        <v>1.2531550453582001</v>
      </c>
      <c r="G3485" s="20">
        <v>2.3116981096121498</v>
      </c>
      <c r="H3485" s="20">
        <v>4.2446872661260704</v>
      </c>
      <c r="I3485" s="20">
        <v>0.459612678808619</v>
      </c>
      <c r="J3485" s="20">
        <v>2.6816131937495502</v>
      </c>
      <c r="K3485" s="20">
        <v>0.62225002485967096</v>
      </c>
      <c r="L3485" s="20">
        <v>6.2185097256520798</v>
      </c>
      <c r="M3485" s="51">
        <v>2.1864100023475799</v>
      </c>
    </row>
    <row r="3486" spans="1:13" x14ac:dyDescent="0.35">
      <c r="A3486" s="19" t="str">
        <f>B2178&amp;C3483&amp;D3486</f>
        <v>DISTRIBUCION VOLUMEN X CRITERIO (kg ó litros)Mermeladas Ing.LEVANTE</v>
      </c>
      <c r="B3486" s="19">
        <v>0</v>
      </c>
      <c r="C3486" s="19">
        <v>0</v>
      </c>
      <c r="D3486" s="19" t="s">
        <v>3</v>
      </c>
      <c r="E3486" s="20">
        <v>28.940862981138402</v>
      </c>
      <c r="F3486" s="20">
        <v>26.448357011656</v>
      </c>
      <c r="G3486" s="20">
        <v>19.553365329948601</v>
      </c>
      <c r="H3486" s="20">
        <v>19.272208385694899</v>
      </c>
      <c r="I3486" s="20">
        <v>19.9384528527676</v>
      </c>
      <c r="J3486" s="20">
        <v>24.001030439900699</v>
      </c>
      <c r="K3486" s="20">
        <v>27.079980356413401</v>
      </c>
      <c r="L3486" s="20">
        <v>26.9069510171399</v>
      </c>
      <c r="M3486" s="51">
        <v>31.671754468374498</v>
      </c>
    </row>
    <row r="3487" spans="1:13" x14ac:dyDescent="0.35">
      <c r="A3487" s="19" t="str">
        <f>B2178&amp;C3483&amp;D3487</f>
        <v>DISTRIBUCION VOLUMEN X CRITERIO (kg ó litros)Mermeladas Ing.ANDALUCIA</v>
      </c>
      <c r="B3487" s="19">
        <v>0</v>
      </c>
      <c r="C3487" s="19">
        <v>0</v>
      </c>
      <c r="D3487" s="19" t="s">
        <v>4</v>
      </c>
      <c r="E3487" s="20">
        <v>27.136328138324501</v>
      </c>
      <c r="F3487" s="20">
        <v>29.158464242702099</v>
      </c>
      <c r="G3487" s="20">
        <v>17.304399816423899</v>
      </c>
      <c r="H3487" s="20">
        <v>25.766034121069399</v>
      </c>
      <c r="I3487" s="20">
        <v>26.1799073765633</v>
      </c>
      <c r="J3487" s="20">
        <v>33.8629507576969</v>
      </c>
      <c r="K3487" s="20">
        <v>27.978699511634598</v>
      </c>
      <c r="L3487" s="20">
        <v>16.608126175239398</v>
      </c>
      <c r="M3487" s="51">
        <v>32.643934308746402</v>
      </c>
    </row>
    <row r="3488" spans="1:13" x14ac:dyDescent="0.35">
      <c r="A3488" s="19" t="str">
        <f>B2178&amp;C3483&amp;D3488</f>
        <v>DISTRIBUCION VOLUMEN X CRITERIO (kg ó litros)Mermeladas Ing.MDD AM</v>
      </c>
      <c r="B3488" s="19">
        <v>0</v>
      </c>
      <c r="C3488" s="19">
        <v>0</v>
      </c>
      <c r="D3488" s="19" t="s">
        <v>5</v>
      </c>
      <c r="E3488" s="20">
        <v>6.1663889144122797</v>
      </c>
      <c r="F3488" s="20">
        <v>7.5023766166571404</v>
      </c>
      <c r="G3488" s="20">
        <v>10.7916550232946</v>
      </c>
      <c r="H3488" s="20">
        <v>10.2538665579634</v>
      </c>
      <c r="I3488" s="20">
        <v>9.0958360284939292</v>
      </c>
      <c r="J3488" s="20">
        <v>7.63150152598514</v>
      </c>
      <c r="K3488" s="20">
        <v>12.4753290082887</v>
      </c>
      <c r="L3488" s="20">
        <v>10.4528683381864</v>
      </c>
      <c r="M3488" s="51">
        <v>5.9425431883275701</v>
      </c>
    </row>
    <row r="3489" spans="1:13" x14ac:dyDescent="0.35">
      <c r="A3489" s="19" t="str">
        <f>B2178&amp;C3483&amp;D3489</f>
        <v>DISTRIBUCION VOLUMEN X CRITERIO (kg ó litros)Mermeladas Ing.RTO CENTRO</v>
      </c>
      <c r="B3489" s="19">
        <v>0</v>
      </c>
      <c r="C3489" s="19">
        <v>0</v>
      </c>
      <c r="D3489" s="19" t="s">
        <v>6</v>
      </c>
      <c r="E3489" s="20">
        <v>11.089518033789201</v>
      </c>
      <c r="F3489" s="20">
        <v>9.6181917684997007</v>
      </c>
      <c r="G3489" s="20">
        <v>23.932514564210098</v>
      </c>
      <c r="H3489" s="20">
        <v>13.029009500994199</v>
      </c>
      <c r="I3489" s="20">
        <v>11.0995736753976</v>
      </c>
      <c r="J3489" s="20">
        <v>8.2509202063674696</v>
      </c>
      <c r="K3489" s="20">
        <v>12.354760175635899</v>
      </c>
      <c r="L3489" s="20">
        <v>14.9629834496867</v>
      </c>
      <c r="M3489" s="51">
        <v>9.0522798480718301</v>
      </c>
    </row>
    <row r="3490" spans="1:13" x14ac:dyDescent="0.35">
      <c r="A3490" s="19" t="str">
        <f>B2178&amp;C3483&amp;D3490</f>
        <v>DISTRIBUCION VOLUMEN X CRITERIO (kg ó litros)Mermeladas Ing.NORTE-CENTRO</v>
      </c>
      <c r="B3490" s="19">
        <v>0</v>
      </c>
      <c r="C3490" s="19">
        <v>0</v>
      </c>
      <c r="D3490" s="19" t="s">
        <v>7</v>
      </c>
      <c r="E3490" s="20">
        <v>16.583712844338301</v>
      </c>
      <c r="F3490" s="20">
        <v>16.6694934833004</v>
      </c>
      <c r="G3490" s="20">
        <v>22.222205771995899</v>
      </c>
      <c r="H3490" s="20">
        <v>20.113453604925802</v>
      </c>
      <c r="I3490" s="20">
        <v>21.757317602383701</v>
      </c>
      <c r="J3490" s="20">
        <v>19.5429620256051</v>
      </c>
      <c r="K3490" s="20">
        <v>12.7314612413221</v>
      </c>
      <c r="L3490" s="20">
        <v>14.750093407041</v>
      </c>
      <c r="M3490" s="51">
        <v>13.090801856561599</v>
      </c>
    </row>
    <row r="3491" spans="1:13" x14ac:dyDescent="0.35">
      <c r="A3491" s="19" t="str">
        <f>B2178&amp;C3483&amp;D3491</f>
        <v>DISTRIBUCION VOLUMEN X CRITERIO (kg ó litros)Mermeladas Ing.NOROESTE</v>
      </c>
      <c r="B3491" s="19">
        <v>0</v>
      </c>
      <c r="C3491" s="19">
        <v>0</v>
      </c>
      <c r="D3491" s="19" t="s">
        <v>8</v>
      </c>
      <c r="E3491" s="20">
        <v>1.23879981459179</v>
      </c>
      <c r="F3491" s="20">
        <v>4.75692275798216</v>
      </c>
      <c r="G3491" s="20">
        <v>3.1123000276405399</v>
      </c>
      <c r="H3491" s="20">
        <v>5.63546320019692</v>
      </c>
      <c r="I3491" s="20">
        <v>5.3141626681945704</v>
      </c>
      <c r="J3491" s="20">
        <v>1.84056719060233</v>
      </c>
      <c r="K3491" s="20">
        <v>4.3094266517649302</v>
      </c>
      <c r="L3491" s="20">
        <v>6.7949661001057304</v>
      </c>
      <c r="M3491" s="51">
        <v>4.9946506900548098</v>
      </c>
    </row>
    <row r="3492" spans="1:13" x14ac:dyDescent="0.35">
      <c r="A3492" s="19" t="str">
        <f>B2178&amp;C3483&amp;D3492</f>
        <v>DISTRIBUCION VOLUMEN X CRITERIO (kg ó litros)Mermeladas Ing.&lt;2MIL</v>
      </c>
      <c r="B3492" s="19">
        <v>0</v>
      </c>
      <c r="C3492" s="19">
        <v>0</v>
      </c>
      <c r="D3492" s="19" t="s">
        <v>9</v>
      </c>
      <c r="E3492" s="20">
        <v>2.4906746048967499</v>
      </c>
      <c r="F3492" s="20">
        <v>3.12995011345039</v>
      </c>
      <c r="G3492" s="20">
        <v>4.40539364455402</v>
      </c>
      <c r="H3492" s="20">
        <v>0.59586567599168405</v>
      </c>
      <c r="I3492" s="20">
        <v>5.5725845025229601</v>
      </c>
      <c r="J3492" s="20">
        <v>4.9712252783603601</v>
      </c>
      <c r="K3492" s="20">
        <v>4.3609637088681703</v>
      </c>
      <c r="L3492" s="20" t="s">
        <v>282</v>
      </c>
      <c r="M3492" s="51">
        <v>1.1322411022610299</v>
      </c>
    </row>
    <row r="3493" spans="1:13" x14ac:dyDescent="0.35">
      <c r="A3493" s="19" t="str">
        <f>B2178&amp;C3483&amp;D3493</f>
        <v>DISTRIBUCION VOLUMEN X CRITERIO (kg ó litros)Mermeladas Ing.2-5MIL</v>
      </c>
      <c r="B3493" s="19">
        <v>0</v>
      </c>
      <c r="C3493" s="19">
        <v>0</v>
      </c>
      <c r="D3493" s="19" t="s">
        <v>10</v>
      </c>
      <c r="E3493" s="20">
        <v>2.4823078901856399</v>
      </c>
      <c r="F3493" s="20">
        <v>1.0776930084163201</v>
      </c>
      <c r="G3493" s="20">
        <v>0.25767387925705498</v>
      </c>
      <c r="H3493" s="20" t="s">
        <v>282</v>
      </c>
      <c r="I3493" s="20">
        <v>0</v>
      </c>
      <c r="J3493" s="20">
        <v>1.4782649628000899</v>
      </c>
      <c r="K3493" s="20">
        <v>1.28921864791952</v>
      </c>
      <c r="L3493" s="20">
        <v>0.29150978738956701</v>
      </c>
      <c r="M3493" s="51">
        <v>1.6387288956019701</v>
      </c>
    </row>
    <row r="3494" spans="1:13" x14ac:dyDescent="0.35">
      <c r="A3494" s="19" t="str">
        <f>B2178&amp;C3483&amp;D3494</f>
        <v>DISTRIBUCION VOLUMEN X CRITERIO (kg ó litros)Mermeladas Ing.5-10MIL</v>
      </c>
      <c r="B3494" s="19">
        <v>0</v>
      </c>
      <c r="C3494" s="19">
        <v>0</v>
      </c>
      <c r="D3494" s="19" t="s">
        <v>11</v>
      </c>
      <c r="E3494" s="20">
        <v>4.4783770126177602</v>
      </c>
      <c r="F3494" s="20">
        <v>4.29152403013748</v>
      </c>
      <c r="G3494" s="20">
        <v>0.621137742096323</v>
      </c>
      <c r="H3494" s="20">
        <v>1.1640582490223199</v>
      </c>
      <c r="I3494" s="20">
        <v>2.88393774931088</v>
      </c>
      <c r="J3494" s="20">
        <v>1.6329855874482</v>
      </c>
      <c r="K3494" s="20">
        <v>0.60279848091573296</v>
      </c>
      <c r="L3494" s="20">
        <v>2.6274162851037799</v>
      </c>
      <c r="M3494" s="51">
        <v>2.9318223577272899</v>
      </c>
    </row>
    <row r="3495" spans="1:13" x14ac:dyDescent="0.35">
      <c r="A3495" s="19" t="str">
        <f>B2178&amp;C3483&amp;D3495</f>
        <v>DISTRIBUCION VOLUMEN X CRITERIO (kg ó litros)Mermeladas Ing.10-30MIL</v>
      </c>
      <c r="B3495" s="19">
        <v>0</v>
      </c>
      <c r="C3495" s="19">
        <v>0</v>
      </c>
      <c r="D3495" s="19" t="s">
        <v>12</v>
      </c>
      <c r="E3495" s="20">
        <v>11.3498906490794</v>
      </c>
      <c r="F3495" s="20">
        <v>16.765531459974401</v>
      </c>
      <c r="G3495" s="20">
        <v>15.1428789544997</v>
      </c>
      <c r="H3495" s="20">
        <v>15.0256683219595</v>
      </c>
      <c r="I3495" s="20">
        <v>12.6133468215496</v>
      </c>
      <c r="J3495" s="20">
        <v>16.585582961628401</v>
      </c>
      <c r="K3495" s="20">
        <v>16.374823043713199</v>
      </c>
      <c r="L3495" s="20">
        <v>11.0196716235147</v>
      </c>
      <c r="M3495" s="51">
        <v>27.6980128322319</v>
      </c>
    </row>
    <row r="3496" spans="1:13" x14ac:dyDescent="0.35">
      <c r="A3496" s="19" t="str">
        <f>B2178&amp;C3483&amp;D3496</f>
        <v>DISTRIBUCION VOLUMEN X CRITERIO (kg ó litros)Mermeladas Ing.30-100MIL</v>
      </c>
      <c r="B3496" s="19">
        <v>0</v>
      </c>
      <c r="C3496" s="19">
        <v>0</v>
      </c>
      <c r="D3496" s="19" t="s">
        <v>13</v>
      </c>
      <c r="E3496" s="20">
        <v>20.744056065931201</v>
      </c>
      <c r="F3496" s="20">
        <v>19.002620383473801</v>
      </c>
      <c r="G3496" s="20">
        <v>29.774171708909002</v>
      </c>
      <c r="H3496" s="20">
        <v>26.035300625098099</v>
      </c>
      <c r="I3496" s="20">
        <v>29.152359255251799</v>
      </c>
      <c r="J3496" s="20">
        <v>25.2983844305753</v>
      </c>
      <c r="K3496" s="20">
        <v>22.578869097184999</v>
      </c>
      <c r="L3496" s="20">
        <v>30.835523977277902</v>
      </c>
      <c r="M3496" s="51">
        <v>16.8543510094566</v>
      </c>
    </row>
    <row r="3497" spans="1:13" x14ac:dyDescent="0.35">
      <c r="A3497" s="19" t="str">
        <f>B2178&amp;C3483&amp;D3497</f>
        <v>DISTRIBUCION VOLUMEN X CRITERIO (kg ó litros)Mermeladas Ing.100-200MIL</v>
      </c>
      <c r="B3497" s="19">
        <v>0</v>
      </c>
      <c r="C3497" s="19">
        <v>0</v>
      </c>
      <c r="D3497" s="19" t="s">
        <v>14</v>
      </c>
      <c r="E3497" s="20">
        <v>21.762482510278499</v>
      </c>
      <c r="F3497" s="20">
        <v>25.969449649195401</v>
      </c>
      <c r="G3497" s="20">
        <v>23.0220593307134</v>
      </c>
      <c r="H3497" s="20">
        <v>24.056370623837498</v>
      </c>
      <c r="I3497" s="20">
        <v>20.356664070054499</v>
      </c>
      <c r="J3497" s="20">
        <v>24.804769884971002</v>
      </c>
      <c r="K3497" s="20">
        <v>28.525841419159299</v>
      </c>
      <c r="L3497" s="20">
        <v>19.515921333279898</v>
      </c>
      <c r="M3497" s="51">
        <v>17.258246311306799</v>
      </c>
    </row>
    <row r="3498" spans="1:13" x14ac:dyDescent="0.35">
      <c r="A3498" s="19" t="str">
        <f>B2178&amp;C3483&amp;D3498</f>
        <v>DISTRIBUCION VOLUMEN X CRITERIO (kg ó litros)Mermeladas Ing.200-500MIL</v>
      </c>
      <c r="B3498" s="19">
        <v>0</v>
      </c>
      <c r="C3498" s="19">
        <v>0</v>
      </c>
      <c r="D3498" s="19" t="s">
        <v>15</v>
      </c>
      <c r="E3498" s="20">
        <v>22.996845018450401</v>
      </c>
      <c r="F3498" s="20">
        <v>14.6970659259669</v>
      </c>
      <c r="G3498" s="20">
        <v>15.5326008341644</v>
      </c>
      <c r="H3498" s="20">
        <v>12.0470507144361</v>
      </c>
      <c r="I3498" s="20">
        <v>17.4461496636</v>
      </c>
      <c r="J3498" s="20">
        <v>13.1732087832314</v>
      </c>
      <c r="K3498" s="20">
        <v>14.817467578415799</v>
      </c>
      <c r="L3498" s="20">
        <v>23.237105201345098</v>
      </c>
      <c r="M3498" s="51">
        <v>22.963982796824901</v>
      </c>
    </row>
    <row r="3499" spans="1:13" x14ac:dyDescent="0.35">
      <c r="A3499" s="19" t="str">
        <f>B2178&amp;C3483&amp;D3499</f>
        <v>DISTRIBUCION VOLUMEN X CRITERIO (kg ó litros)Mermeladas Ing.&gt;500MIL</v>
      </c>
      <c r="B3499" s="19">
        <v>0</v>
      </c>
      <c r="C3499" s="19">
        <v>0</v>
      </c>
      <c r="D3499" s="19" t="s">
        <v>16</v>
      </c>
      <c r="E3499" s="20">
        <v>13.6953651148592</v>
      </c>
      <c r="F3499" s="20">
        <v>15.0661754435897</v>
      </c>
      <c r="G3499" s="20">
        <v>11.2440965404439</v>
      </c>
      <c r="H3499" s="20">
        <v>21.0756718572088</v>
      </c>
      <c r="I3499" s="20">
        <v>11.9749579377104</v>
      </c>
      <c r="J3499" s="20">
        <v>12.055573146339</v>
      </c>
      <c r="K3499" s="20">
        <v>11.450012276689</v>
      </c>
      <c r="L3499" s="20">
        <v>12.4728437538768</v>
      </c>
      <c r="M3499" s="51">
        <v>9.5226342990583106</v>
      </c>
    </row>
    <row r="3500" spans="1:13" x14ac:dyDescent="0.35">
      <c r="A3500" s="19" t="str">
        <f>B2178&amp;C3483&amp;D3500</f>
        <v>DISTRIBUCION VOLUMEN X CRITERIO (kg ó litros)Mermeladas Ing.DE 15 A 19 AÑOS</v>
      </c>
      <c r="B3500" s="19">
        <v>0</v>
      </c>
      <c r="C3500" s="19">
        <v>0</v>
      </c>
      <c r="D3500" s="19" t="s">
        <v>39</v>
      </c>
      <c r="E3500" s="20">
        <v>2.43680792701279</v>
      </c>
      <c r="F3500" s="20" t="s">
        <v>282</v>
      </c>
      <c r="G3500" s="20" t="s">
        <v>282</v>
      </c>
      <c r="H3500" s="20" t="s">
        <v>282</v>
      </c>
      <c r="I3500" s="20" t="s">
        <v>282</v>
      </c>
      <c r="J3500" s="20" t="s">
        <v>282</v>
      </c>
      <c r="K3500" s="20" t="s">
        <v>282</v>
      </c>
      <c r="L3500" s="20" t="s">
        <v>282</v>
      </c>
      <c r="M3500" s="51" t="s">
        <v>282</v>
      </c>
    </row>
    <row r="3501" spans="1:13" x14ac:dyDescent="0.35">
      <c r="A3501" s="19" t="str">
        <f>B2178&amp;C3483&amp;D3501</f>
        <v>DISTRIBUCION VOLUMEN X CRITERIO (kg ó litros)Mermeladas Ing.DE 20 A 24 AÑOS</v>
      </c>
      <c r="B3501" s="19">
        <v>0</v>
      </c>
      <c r="C3501" s="19">
        <v>0</v>
      </c>
      <c r="D3501" s="19" t="s">
        <v>40</v>
      </c>
      <c r="E3501" s="20" t="s">
        <v>282</v>
      </c>
      <c r="F3501" s="20">
        <v>0.19086054517679901</v>
      </c>
      <c r="G3501" s="20">
        <v>2.9896970668560598</v>
      </c>
      <c r="H3501" s="20" t="s">
        <v>282</v>
      </c>
      <c r="I3501" s="20">
        <v>0.30545193711412799</v>
      </c>
      <c r="J3501" s="20">
        <v>0.77199586500133999</v>
      </c>
      <c r="K3501" s="20">
        <v>1.39489871905796</v>
      </c>
      <c r="L3501" s="20" t="s">
        <v>282</v>
      </c>
      <c r="M3501" s="51">
        <v>1.1322411022610299</v>
      </c>
    </row>
    <row r="3502" spans="1:13" x14ac:dyDescent="0.35">
      <c r="A3502" s="19" t="str">
        <f>B2178&amp;C3483&amp;D3502</f>
        <v>DISTRIBUCION VOLUMEN X CRITERIO (kg ó litros)Mermeladas Ing.DE 25 A 34 AÑOS</v>
      </c>
      <c r="B3502" s="19">
        <v>0</v>
      </c>
      <c r="C3502" s="19">
        <v>0</v>
      </c>
      <c r="D3502" s="19" t="s">
        <v>41</v>
      </c>
      <c r="E3502" s="20">
        <v>2.6497906992624398</v>
      </c>
      <c r="F3502" s="20">
        <v>4.5355807316166903</v>
      </c>
      <c r="G3502" s="20">
        <v>3.0225207217655998</v>
      </c>
      <c r="H3502" s="20">
        <v>2.1225465243063599</v>
      </c>
      <c r="I3502" s="20">
        <v>1.4427658189571999</v>
      </c>
      <c r="J3502" s="20">
        <v>0.78700693248485698</v>
      </c>
      <c r="K3502" s="20" t="s">
        <v>282</v>
      </c>
      <c r="L3502" s="20">
        <v>1.32139347731146</v>
      </c>
      <c r="M3502" s="51">
        <v>0.66008159864248495</v>
      </c>
    </row>
    <row r="3503" spans="1:13" x14ac:dyDescent="0.35">
      <c r="A3503" s="19" t="str">
        <f>B2178&amp;C3483&amp;D3503</f>
        <v>DISTRIBUCION VOLUMEN X CRITERIO (kg ó litros)Mermeladas Ing.DE 35 A 49 AÑOS</v>
      </c>
      <c r="B3503" s="19">
        <v>0</v>
      </c>
      <c r="C3503" s="19">
        <v>0</v>
      </c>
      <c r="D3503" s="19" t="s">
        <v>42</v>
      </c>
      <c r="E3503" s="20">
        <v>13.3659795739154</v>
      </c>
      <c r="F3503" s="20">
        <v>20.6679825682569</v>
      </c>
      <c r="G3503" s="20">
        <v>18.0112915984047</v>
      </c>
      <c r="H3503" s="20">
        <v>20.9011919187869</v>
      </c>
      <c r="I3503" s="20">
        <v>18.753917492148702</v>
      </c>
      <c r="J3503" s="20">
        <v>21.280349158051202</v>
      </c>
      <c r="K3503" s="20">
        <v>18.4273309568207</v>
      </c>
      <c r="L3503" s="20">
        <v>14.090640481257701</v>
      </c>
      <c r="M3503" s="51">
        <v>11.6045732405252</v>
      </c>
    </row>
    <row r="3504" spans="1:13" x14ac:dyDescent="0.35">
      <c r="A3504" s="19" t="str">
        <f>B2178&amp;C3483&amp;D3504</f>
        <v>DISTRIBUCION VOLUMEN X CRITERIO (kg ó litros)Mermeladas Ing.DE 50 A 59 AÑOS</v>
      </c>
      <c r="B3504" s="19">
        <v>0</v>
      </c>
      <c r="C3504" s="19">
        <v>0</v>
      </c>
      <c r="D3504" s="19" t="s">
        <v>43</v>
      </c>
      <c r="E3504" s="20">
        <v>51.613163362685</v>
      </c>
      <c r="F3504" s="20">
        <v>43.527283875461897</v>
      </c>
      <c r="G3504" s="20">
        <v>38.196647986230602</v>
      </c>
      <c r="H3504" s="20">
        <v>45.100524676102097</v>
      </c>
      <c r="I3504" s="20">
        <v>47.681450968139202</v>
      </c>
      <c r="J3504" s="20">
        <v>48.988480917554902</v>
      </c>
      <c r="K3504" s="20">
        <v>45.2791042576834</v>
      </c>
      <c r="L3504" s="20">
        <v>52.348515840360299</v>
      </c>
      <c r="M3504" s="51">
        <v>49.531425519457599</v>
      </c>
    </row>
    <row r="3505" spans="1:13" x14ac:dyDescent="0.35">
      <c r="A3505" s="19" t="str">
        <f>B2178&amp;C3483&amp;D3505</f>
        <v>DISTRIBUCION VOLUMEN X CRITERIO (kg ó litros)Mermeladas Ing.DE 60 A 75 AÑOS</v>
      </c>
      <c r="B3505" s="19">
        <v>0</v>
      </c>
      <c r="C3505" s="19">
        <v>0</v>
      </c>
      <c r="D3505" s="19" t="s">
        <v>44</v>
      </c>
      <c r="E3505" s="20">
        <v>29.934257303423198</v>
      </c>
      <c r="F3505" s="20">
        <v>31.078292630863199</v>
      </c>
      <c r="G3505" s="20">
        <v>37.779834527616302</v>
      </c>
      <c r="H3505" s="20">
        <v>31.8757381869714</v>
      </c>
      <c r="I3505" s="20">
        <v>31.816425539594501</v>
      </c>
      <c r="J3505" s="20">
        <v>28.1721606912553</v>
      </c>
      <c r="K3505" s="20">
        <v>34.898661645565497</v>
      </c>
      <c r="L3505" s="20">
        <v>32.239440756171</v>
      </c>
      <c r="M3505" s="51">
        <v>37.071675656103601</v>
      </c>
    </row>
    <row r="3506" spans="1:13" x14ac:dyDescent="0.35">
      <c r="A3506" s="19" t="str">
        <f>B2178&amp;C3483&amp;D3506</f>
        <v>DISTRIBUCION VOLUMEN X CRITERIO (kg ó litros)Mermeladas Ing.NIVEL ALTO</v>
      </c>
      <c r="B3506" s="19">
        <v>0</v>
      </c>
      <c r="C3506" s="19">
        <v>0</v>
      </c>
      <c r="D3506" s="19" t="s">
        <v>256</v>
      </c>
      <c r="E3506" s="20">
        <v>17.994325979775599</v>
      </c>
      <c r="F3506" s="20">
        <v>16.540308490200601</v>
      </c>
      <c r="G3506" s="20">
        <v>13.9285606839228</v>
      </c>
      <c r="H3506" s="20">
        <v>21.128164524056402</v>
      </c>
      <c r="I3506" s="20">
        <v>18.954274484100502</v>
      </c>
      <c r="J3506" s="20">
        <v>11.5573157371562</v>
      </c>
      <c r="K3506" s="20">
        <v>15.6640204390254</v>
      </c>
      <c r="L3506" s="20">
        <v>24.089637995613401</v>
      </c>
      <c r="M3506" s="51">
        <v>32.9276201975063</v>
      </c>
    </row>
    <row r="3507" spans="1:13" x14ac:dyDescent="0.35">
      <c r="A3507" s="19" t="str">
        <f>B2178&amp;C3483&amp;D3507</f>
        <v>DISTRIBUCION VOLUMEN X CRITERIO (kg ó litros)Mermeladas Ing.NIVEL MEDIO ALTO</v>
      </c>
      <c r="B3507" s="19">
        <v>0</v>
      </c>
      <c r="C3507" s="19">
        <v>0</v>
      </c>
      <c r="D3507" s="19" t="s">
        <v>257</v>
      </c>
      <c r="E3507" s="20">
        <v>13.509761452855701</v>
      </c>
      <c r="F3507" s="20">
        <v>18.8205375519487</v>
      </c>
      <c r="G3507" s="20">
        <v>18.966227235964698</v>
      </c>
      <c r="H3507" s="20">
        <v>12.9555225974356</v>
      </c>
      <c r="I3507" s="20">
        <v>9.5248390745613207</v>
      </c>
      <c r="J3507" s="20">
        <v>9.8408886054750102</v>
      </c>
      <c r="K3507" s="20">
        <v>13.626864594862401</v>
      </c>
      <c r="L3507" s="20">
        <v>11.3528285944515</v>
      </c>
      <c r="M3507" s="51">
        <v>6.65107261872331</v>
      </c>
    </row>
    <row r="3508" spans="1:13" x14ac:dyDescent="0.35">
      <c r="A3508" s="19" t="str">
        <f>B2178&amp;C3483&amp;D3508</f>
        <v>DISTRIBUCION VOLUMEN X CRITERIO (kg ó litros)Mermeladas Ing.NIVEL MEDIO</v>
      </c>
      <c r="B3508" s="19">
        <v>0</v>
      </c>
      <c r="C3508" s="19">
        <v>0</v>
      </c>
      <c r="D3508" s="19" t="s">
        <v>258</v>
      </c>
      <c r="E3508" s="20">
        <v>23.109149457377502</v>
      </c>
      <c r="F3508" s="20">
        <v>22.256674598970601</v>
      </c>
      <c r="G3508" s="20">
        <v>23.3996417532706</v>
      </c>
      <c r="H3508" s="20">
        <v>25.948984551205498</v>
      </c>
      <c r="I3508" s="20">
        <v>24.555480632918599</v>
      </c>
      <c r="J3508" s="20">
        <v>23.527182541214799</v>
      </c>
      <c r="K3508" s="20">
        <v>22.217005952980301</v>
      </c>
      <c r="L3508" s="20">
        <v>25.5028762873755</v>
      </c>
      <c r="M3508" s="51">
        <v>22.169526114899501</v>
      </c>
    </row>
    <row r="3509" spans="1:13" x14ac:dyDescent="0.35">
      <c r="A3509" s="19" t="str">
        <f>B2178&amp;C3483&amp;D3509</f>
        <v>DISTRIBUCION VOLUMEN X CRITERIO (kg ó litros)Mermeladas Ing.NIVEL MEDIO BAJO</v>
      </c>
      <c r="B3509" s="19">
        <v>0</v>
      </c>
      <c r="C3509" s="19">
        <v>0</v>
      </c>
      <c r="D3509" s="19" t="s">
        <v>259</v>
      </c>
      <c r="E3509" s="20">
        <v>22.779933971610699</v>
      </c>
      <c r="F3509" s="20">
        <v>19.603718607885</v>
      </c>
      <c r="G3509" s="20">
        <v>30.257981143927399</v>
      </c>
      <c r="H3509" s="20">
        <v>22.119434102971599</v>
      </c>
      <c r="I3509" s="20">
        <v>18.990376197667</v>
      </c>
      <c r="J3509" s="20">
        <v>24.266510298698901</v>
      </c>
      <c r="K3509" s="20">
        <v>28.299758003359202</v>
      </c>
      <c r="L3509" s="20">
        <v>24.6268317221922</v>
      </c>
      <c r="M3509" s="51">
        <v>30.013994823013299</v>
      </c>
    </row>
    <row r="3510" spans="1:13" x14ac:dyDescent="0.35">
      <c r="A3510" s="19" t="str">
        <f>B2178&amp;C3483&amp;D3510</f>
        <v>DISTRIBUCION VOLUMEN X CRITERIO (kg ó litros)Mermeladas Ing.HOMBRE</v>
      </c>
      <c r="B3510" s="19">
        <v>0</v>
      </c>
      <c r="C3510" s="19">
        <v>0</v>
      </c>
      <c r="D3510" s="19" t="s">
        <v>21</v>
      </c>
      <c r="E3510" s="20">
        <v>50.693090937500202</v>
      </c>
      <c r="F3510" s="20">
        <v>50.874793457035103</v>
      </c>
      <c r="G3510" s="20">
        <v>47.213179011773299</v>
      </c>
      <c r="H3510" s="20">
        <v>49.209377125602799</v>
      </c>
      <c r="I3510" s="20">
        <v>51.996801839278497</v>
      </c>
      <c r="J3510" s="20">
        <v>53.815827071443501</v>
      </c>
      <c r="K3510" s="20">
        <v>44.934379362245203</v>
      </c>
      <c r="L3510" s="20">
        <v>56.479551272265503</v>
      </c>
      <c r="M3510" s="51">
        <v>54.103158806933401</v>
      </c>
    </row>
    <row r="3511" spans="1:13" x14ac:dyDescent="0.35">
      <c r="A3511" s="19" t="str">
        <f>B2178&amp;C3483&amp;D3511</f>
        <v>DISTRIBUCION VOLUMEN X CRITERIO (kg ó litros)Mermeladas Ing.MUJER</v>
      </c>
      <c r="B3511" s="19">
        <v>0</v>
      </c>
      <c r="C3511" s="19">
        <v>0</v>
      </c>
      <c r="D3511" s="19" t="s">
        <v>22</v>
      </c>
      <c r="E3511" s="20">
        <v>49.306909062499798</v>
      </c>
      <c r="F3511" s="20">
        <v>49.125206542964897</v>
      </c>
      <c r="G3511" s="20">
        <v>52.786820988226701</v>
      </c>
      <c r="H3511" s="20">
        <v>50.790622874397201</v>
      </c>
      <c r="I3511" s="20">
        <v>48.003211830434999</v>
      </c>
      <c r="J3511" s="20">
        <v>46.184154540978</v>
      </c>
      <c r="K3511" s="20">
        <v>55.065605901513401</v>
      </c>
      <c r="L3511" s="20">
        <v>43.520448727734497</v>
      </c>
      <c r="M3511" s="51">
        <v>45.896841193066599</v>
      </c>
    </row>
    <row r="3512" spans="1:13" x14ac:dyDescent="0.35">
      <c r="A3512" s="19" t="str">
        <f>B2178&amp;C3512&amp;D3512</f>
        <v>DISTRIBUCION VOLUMEN X CRITERIO (kg ó litros).Hortalizas/Verdur.IngT.ESPAÑA</v>
      </c>
      <c r="B3512" s="19">
        <v>0</v>
      </c>
      <c r="C3512" s="19" t="s">
        <v>189</v>
      </c>
      <c r="D3512" s="19" t="s">
        <v>36</v>
      </c>
      <c r="E3512" s="20">
        <v>100</v>
      </c>
      <c r="F3512" s="20">
        <v>100</v>
      </c>
      <c r="G3512" s="20">
        <v>100</v>
      </c>
      <c r="H3512" s="20">
        <v>100</v>
      </c>
      <c r="I3512" s="20">
        <v>100</v>
      </c>
      <c r="J3512" s="20">
        <v>100</v>
      </c>
      <c r="K3512" s="20">
        <v>100</v>
      </c>
      <c r="L3512" s="20">
        <v>100</v>
      </c>
      <c r="M3512" s="51">
        <v>100</v>
      </c>
    </row>
    <row r="3513" spans="1:13" x14ac:dyDescent="0.35">
      <c r="A3513" s="19" t="str">
        <f>B2178&amp;C3512&amp;D3513</f>
        <v>DISTRIBUCION VOLUMEN X CRITERIO (kg ó litros).Hortalizas/Verdur.IngBCN AM</v>
      </c>
      <c r="B3513" s="19">
        <v>0</v>
      </c>
      <c r="C3513" s="19">
        <v>0</v>
      </c>
      <c r="D3513" s="19" t="s">
        <v>1</v>
      </c>
      <c r="E3513" s="20">
        <v>8.9940708712094199</v>
      </c>
      <c r="F3513" s="20">
        <v>7.5001992235105703</v>
      </c>
      <c r="G3513" s="20">
        <v>7.9731728821182601</v>
      </c>
      <c r="H3513" s="20">
        <v>7.91242221239124</v>
      </c>
      <c r="I3513" s="20">
        <v>8.4335639953081003</v>
      </c>
      <c r="J3513" s="20">
        <v>7.3856732654109001</v>
      </c>
      <c r="K3513" s="20">
        <v>6.4485175313111904</v>
      </c>
      <c r="L3513" s="20">
        <v>7.1126080991555698</v>
      </c>
      <c r="M3513" s="51">
        <v>8.5045715189004305</v>
      </c>
    </row>
    <row r="3514" spans="1:13" x14ac:dyDescent="0.35">
      <c r="A3514" s="19" t="str">
        <f>B2178&amp;C3512&amp;D3514</f>
        <v>DISTRIBUCION VOLUMEN X CRITERIO (kg ó litros).Hortalizas/Verdur.IngREST.CAT ARAGON</v>
      </c>
      <c r="B3514" s="19">
        <v>0</v>
      </c>
      <c r="C3514" s="19">
        <v>0</v>
      </c>
      <c r="D3514" s="19" t="s">
        <v>2</v>
      </c>
      <c r="E3514" s="20">
        <v>10.048894355556101</v>
      </c>
      <c r="F3514" s="20">
        <v>11.333523408988</v>
      </c>
      <c r="G3514" s="20">
        <v>10.9100421638379</v>
      </c>
      <c r="H3514" s="20">
        <v>12.076827099696199</v>
      </c>
      <c r="I3514" s="20">
        <v>11.8706285617723</v>
      </c>
      <c r="J3514" s="20">
        <v>9.98131063326848</v>
      </c>
      <c r="K3514" s="20">
        <v>12.181678583882</v>
      </c>
      <c r="L3514" s="20">
        <v>12.1216627090018</v>
      </c>
      <c r="M3514" s="51">
        <v>12.091190932690299</v>
      </c>
    </row>
    <row r="3515" spans="1:13" x14ac:dyDescent="0.35">
      <c r="A3515" s="19" t="str">
        <f>B2178&amp;C3512&amp;D3515</f>
        <v>DISTRIBUCION VOLUMEN X CRITERIO (kg ó litros).Hortalizas/Verdur.IngLEVANTE</v>
      </c>
      <c r="B3515" s="19">
        <v>0</v>
      </c>
      <c r="C3515" s="19">
        <v>0</v>
      </c>
      <c r="D3515" s="19" t="s">
        <v>3</v>
      </c>
      <c r="E3515" s="20">
        <v>16.566273704221299</v>
      </c>
      <c r="F3515" s="20">
        <v>15.8811315291642</v>
      </c>
      <c r="G3515" s="20">
        <v>15.450859960490099</v>
      </c>
      <c r="H3515" s="20">
        <v>15.5091545596814</v>
      </c>
      <c r="I3515" s="20">
        <v>17.1540432780738</v>
      </c>
      <c r="J3515" s="20">
        <v>16.318353987983102</v>
      </c>
      <c r="K3515" s="20">
        <v>15.922422761523899</v>
      </c>
      <c r="L3515" s="20">
        <v>16.4907722227777</v>
      </c>
      <c r="M3515" s="51">
        <v>16.645461039390099</v>
      </c>
    </row>
    <row r="3516" spans="1:13" x14ac:dyDescent="0.35">
      <c r="A3516" s="19" t="str">
        <f>B2178&amp;C3512&amp;D3516</f>
        <v>DISTRIBUCION VOLUMEN X CRITERIO (kg ó litros).Hortalizas/Verdur.IngANDALUCIA</v>
      </c>
      <c r="B3516" s="19">
        <v>0</v>
      </c>
      <c r="C3516" s="19">
        <v>0</v>
      </c>
      <c r="D3516" s="19" t="s">
        <v>4</v>
      </c>
      <c r="E3516" s="20">
        <v>19.063757016359901</v>
      </c>
      <c r="F3516" s="20">
        <v>20.1952253593637</v>
      </c>
      <c r="G3516" s="20">
        <v>20.183040311470201</v>
      </c>
      <c r="H3516" s="20">
        <v>19.9844476787849</v>
      </c>
      <c r="I3516" s="20">
        <v>19.387784162631799</v>
      </c>
      <c r="J3516" s="20">
        <v>21.04213838634</v>
      </c>
      <c r="K3516" s="20">
        <v>20.7981620653267</v>
      </c>
      <c r="L3516" s="20">
        <v>20.754202815501099</v>
      </c>
      <c r="M3516" s="51">
        <v>20.2216564969474</v>
      </c>
    </row>
    <row r="3517" spans="1:13" x14ac:dyDescent="0.35">
      <c r="A3517" s="19" t="str">
        <f>B2178&amp;C3512&amp;D3517</f>
        <v>DISTRIBUCION VOLUMEN X CRITERIO (kg ó litros).Hortalizas/Verdur.IngMDD AM</v>
      </c>
      <c r="B3517" s="19">
        <v>0</v>
      </c>
      <c r="C3517" s="19">
        <v>0</v>
      </c>
      <c r="D3517" s="19" t="s">
        <v>5</v>
      </c>
      <c r="E3517" s="20">
        <v>20.821442243502499</v>
      </c>
      <c r="F3517" s="20">
        <v>20.525561197119099</v>
      </c>
      <c r="G3517" s="20">
        <v>19.267575092539801</v>
      </c>
      <c r="H3517" s="20">
        <v>19.160911562416601</v>
      </c>
      <c r="I3517" s="20">
        <v>16.772733743546102</v>
      </c>
      <c r="J3517" s="20">
        <v>18.6540084067388</v>
      </c>
      <c r="K3517" s="20">
        <v>17.845913677777698</v>
      </c>
      <c r="L3517" s="20">
        <v>19.308738359434901</v>
      </c>
      <c r="M3517" s="51">
        <v>17.250058118646098</v>
      </c>
    </row>
    <row r="3518" spans="1:13" x14ac:dyDescent="0.35">
      <c r="A3518" s="19" t="str">
        <f>B2178&amp;C3512&amp;D3518</f>
        <v>DISTRIBUCION VOLUMEN X CRITERIO (kg ó litros).Hortalizas/Verdur.IngRTO CENTRO</v>
      </c>
      <c r="B3518" s="19">
        <v>0</v>
      </c>
      <c r="C3518" s="19">
        <v>0</v>
      </c>
      <c r="D3518" s="19" t="s">
        <v>6</v>
      </c>
      <c r="E3518" s="20">
        <v>8.8873913469582799</v>
      </c>
      <c r="F3518" s="20">
        <v>8.8085533424704394</v>
      </c>
      <c r="G3518" s="20">
        <v>10.2018275138861</v>
      </c>
      <c r="H3518" s="20">
        <v>10.451307987228899</v>
      </c>
      <c r="I3518" s="20">
        <v>9.5260370916074208</v>
      </c>
      <c r="J3518" s="20">
        <v>10.5139033655489</v>
      </c>
      <c r="K3518" s="20">
        <v>10.6695856043719</v>
      </c>
      <c r="L3518" s="20">
        <v>9.8232025215286392</v>
      </c>
      <c r="M3518" s="51">
        <v>10.449400727535</v>
      </c>
    </row>
    <row r="3519" spans="1:13" x14ac:dyDescent="0.35">
      <c r="A3519" s="19" t="str">
        <f>B2178&amp;C3512&amp;D3519</f>
        <v>DISTRIBUCION VOLUMEN X CRITERIO (kg ó litros).Hortalizas/Verdur.IngNORTE-CENTRO</v>
      </c>
      <c r="B3519" s="19">
        <v>0</v>
      </c>
      <c r="C3519" s="19">
        <v>0</v>
      </c>
      <c r="D3519" s="19" t="s">
        <v>7</v>
      </c>
      <c r="E3519" s="20">
        <v>8.2163535984544307</v>
      </c>
      <c r="F3519" s="20">
        <v>8.2272714921043892</v>
      </c>
      <c r="G3519" s="20">
        <v>8.7015548582155198</v>
      </c>
      <c r="H3519" s="20">
        <v>6.7151319553484203</v>
      </c>
      <c r="I3519" s="20">
        <v>9.0597206505534906</v>
      </c>
      <c r="J3519" s="20">
        <v>8.5057005417088103</v>
      </c>
      <c r="K3519" s="20">
        <v>8.74117628602915</v>
      </c>
      <c r="L3519" s="20">
        <v>7.2212739643466097</v>
      </c>
      <c r="M3519" s="51">
        <v>8.1115285183556196</v>
      </c>
    </row>
    <row r="3520" spans="1:13" x14ac:dyDescent="0.35">
      <c r="A3520" s="19" t="str">
        <f>B2178&amp;C3512&amp;D3520</f>
        <v>DISTRIBUCION VOLUMEN X CRITERIO (kg ó litros).Hortalizas/Verdur.IngNOROESTE</v>
      </c>
      <c r="B3520" s="19">
        <v>0</v>
      </c>
      <c r="C3520" s="19">
        <v>0</v>
      </c>
      <c r="D3520" s="19" t="s">
        <v>8</v>
      </c>
      <c r="E3520" s="20">
        <v>7.4018170753311701</v>
      </c>
      <c r="F3520" s="20">
        <v>7.5285312544406997</v>
      </c>
      <c r="G3520" s="20">
        <v>7.3119259986138303</v>
      </c>
      <c r="H3520" s="20">
        <v>8.1897942250451408</v>
      </c>
      <c r="I3520" s="20">
        <v>7.7954929491106597</v>
      </c>
      <c r="J3520" s="20">
        <v>7.5989096728608496</v>
      </c>
      <c r="K3520" s="20">
        <v>7.3925443236506503</v>
      </c>
      <c r="L3520" s="20">
        <v>7.1675402940843496</v>
      </c>
      <c r="M3520" s="51">
        <v>6.7261363988311302</v>
      </c>
    </row>
    <row r="3521" spans="1:13" x14ac:dyDescent="0.35">
      <c r="A3521" s="19" t="str">
        <f>B2178&amp;C3512&amp;D3521</f>
        <v>DISTRIBUCION VOLUMEN X CRITERIO (kg ó litros).Hortalizas/Verdur.Ing&lt;2MIL</v>
      </c>
      <c r="B3521" s="19">
        <v>0</v>
      </c>
      <c r="C3521" s="19">
        <v>0</v>
      </c>
      <c r="D3521" s="19" t="s">
        <v>9</v>
      </c>
      <c r="E3521" s="20">
        <v>4.0907268971652497</v>
      </c>
      <c r="F3521" s="20">
        <v>3.71229482981202</v>
      </c>
      <c r="G3521" s="20">
        <v>4.62350008882472</v>
      </c>
      <c r="H3521" s="20">
        <v>4.2059735718748597</v>
      </c>
      <c r="I3521" s="20">
        <v>4.2274042494025403</v>
      </c>
      <c r="J3521" s="20">
        <v>5.2115902562677396</v>
      </c>
      <c r="K3521" s="20">
        <v>6.38159940658465</v>
      </c>
      <c r="L3521" s="20">
        <v>5.1850735257298499</v>
      </c>
      <c r="M3521" s="51">
        <v>6.2212690579988603</v>
      </c>
    </row>
    <row r="3522" spans="1:13" x14ac:dyDescent="0.35">
      <c r="A3522" s="19" t="str">
        <f>B2178&amp;C3512&amp;D3522</f>
        <v>DISTRIBUCION VOLUMEN X CRITERIO (kg ó litros).Hortalizas/Verdur.Ing2-5MIL</v>
      </c>
      <c r="B3522" s="19">
        <v>0</v>
      </c>
      <c r="C3522" s="19">
        <v>0</v>
      </c>
      <c r="D3522" s="19" t="s">
        <v>10</v>
      </c>
      <c r="E3522" s="20">
        <v>4.5311927094452296</v>
      </c>
      <c r="F3522" s="20">
        <v>6.1495380077217998</v>
      </c>
      <c r="G3522" s="20">
        <v>5.0963806622122396</v>
      </c>
      <c r="H3522" s="20">
        <v>4.3841341067505697</v>
      </c>
      <c r="I3522" s="20">
        <v>4.8793459016381</v>
      </c>
      <c r="J3522" s="20">
        <v>4.4935592933119102</v>
      </c>
      <c r="K3522" s="20">
        <v>4.0958283990324196</v>
      </c>
      <c r="L3522" s="20">
        <v>4.3150795208221204</v>
      </c>
      <c r="M3522" s="51">
        <v>4.13016857966476</v>
      </c>
    </row>
    <row r="3523" spans="1:13" x14ac:dyDescent="0.35">
      <c r="A3523" s="19" t="str">
        <f>B2178&amp;C3512&amp;D3523</f>
        <v>DISTRIBUCION VOLUMEN X CRITERIO (kg ó litros).Hortalizas/Verdur.Ing5-10MIL</v>
      </c>
      <c r="B3523" s="19">
        <v>0</v>
      </c>
      <c r="C3523" s="19">
        <v>0</v>
      </c>
      <c r="D3523" s="19" t="s">
        <v>11</v>
      </c>
      <c r="E3523" s="20">
        <v>6.9163791273049897</v>
      </c>
      <c r="F3523" s="20">
        <v>6.4030320406698804</v>
      </c>
      <c r="G3523" s="20">
        <v>7.8764985927154898</v>
      </c>
      <c r="H3523" s="20">
        <v>7.7653504994636702</v>
      </c>
      <c r="I3523" s="20">
        <v>7.8903719549284403</v>
      </c>
      <c r="J3523" s="20">
        <v>7.8402866829436899</v>
      </c>
      <c r="K3523" s="20">
        <v>10.1600106963458</v>
      </c>
      <c r="L3523" s="20">
        <v>8.5188439153042896</v>
      </c>
      <c r="M3523" s="51">
        <v>7.84463457292693</v>
      </c>
    </row>
    <row r="3524" spans="1:13" x14ac:dyDescent="0.35">
      <c r="A3524" s="19" t="str">
        <f>B2178&amp;C3512&amp;D3524</f>
        <v>DISTRIBUCION VOLUMEN X CRITERIO (kg ó litros).Hortalizas/Verdur.Ing10-30MIL</v>
      </c>
      <c r="B3524" s="19">
        <v>0</v>
      </c>
      <c r="C3524" s="19">
        <v>0</v>
      </c>
      <c r="D3524" s="19" t="s">
        <v>12</v>
      </c>
      <c r="E3524" s="20">
        <v>13.835372376454201</v>
      </c>
      <c r="F3524" s="20">
        <v>14.866348415540999</v>
      </c>
      <c r="G3524" s="20">
        <v>15.348091146264</v>
      </c>
      <c r="H3524" s="20">
        <v>16.462250465433801</v>
      </c>
      <c r="I3524" s="20">
        <v>16.582711283671902</v>
      </c>
      <c r="J3524" s="20">
        <v>16.397283121285</v>
      </c>
      <c r="K3524" s="20">
        <v>15.967334845084601</v>
      </c>
      <c r="L3524" s="20">
        <v>17.779908093698701</v>
      </c>
      <c r="M3524" s="51">
        <v>17.345421345118101</v>
      </c>
    </row>
    <row r="3525" spans="1:13" x14ac:dyDescent="0.35">
      <c r="A3525" s="19" t="str">
        <f>B2178&amp;C3512&amp;D3525</f>
        <v>DISTRIBUCION VOLUMEN X CRITERIO (kg ó litros).Hortalizas/Verdur.Ing30-100MIL</v>
      </c>
      <c r="B3525" s="19">
        <v>0</v>
      </c>
      <c r="C3525" s="19">
        <v>0</v>
      </c>
      <c r="D3525" s="19" t="s">
        <v>13</v>
      </c>
      <c r="E3525" s="20">
        <v>23.598317118753101</v>
      </c>
      <c r="F3525" s="20">
        <v>23.850874975142698</v>
      </c>
      <c r="G3525" s="20">
        <v>22.650782349569599</v>
      </c>
      <c r="H3525" s="20">
        <v>21.988697947174099</v>
      </c>
      <c r="I3525" s="20">
        <v>23.206526880751198</v>
      </c>
      <c r="J3525" s="20">
        <v>20.690956640506599</v>
      </c>
      <c r="K3525" s="20">
        <v>20.256809517830099</v>
      </c>
      <c r="L3525" s="20">
        <v>22.315837053093698</v>
      </c>
      <c r="M3525" s="51">
        <v>23.6793373248242</v>
      </c>
    </row>
    <row r="3526" spans="1:13" x14ac:dyDescent="0.35">
      <c r="A3526" s="19" t="str">
        <f>B2178&amp;C3512&amp;D3526</f>
        <v>DISTRIBUCION VOLUMEN X CRITERIO (kg ó litros).Hortalizas/Verdur.Ing100-200MIL</v>
      </c>
      <c r="B3526" s="19">
        <v>0</v>
      </c>
      <c r="C3526" s="19">
        <v>0</v>
      </c>
      <c r="D3526" s="19" t="s">
        <v>14</v>
      </c>
      <c r="E3526" s="20">
        <v>10.0906614065297</v>
      </c>
      <c r="F3526" s="20">
        <v>9.0166766655978297</v>
      </c>
      <c r="G3526" s="20">
        <v>9.4532838214378003</v>
      </c>
      <c r="H3526" s="20">
        <v>9.0272023325512993</v>
      </c>
      <c r="I3526" s="20">
        <v>8.7818977437298908</v>
      </c>
      <c r="J3526" s="20">
        <v>8.8393217107160194</v>
      </c>
      <c r="K3526" s="20">
        <v>9.1297322582604199</v>
      </c>
      <c r="L3526" s="20">
        <v>10.311696500571299</v>
      </c>
      <c r="M3526" s="51">
        <v>9.5843283236171697</v>
      </c>
    </row>
    <row r="3527" spans="1:13" x14ac:dyDescent="0.35">
      <c r="A3527" s="19" t="str">
        <f>B2178&amp;C3512&amp;D3527</f>
        <v>DISTRIBUCION VOLUMEN X CRITERIO (kg ó litros).Hortalizas/Verdur.Ing200-500MIL</v>
      </c>
      <c r="B3527" s="19">
        <v>0</v>
      </c>
      <c r="C3527" s="19">
        <v>0</v>
      </c>
      <c r="D3527" s="19" t="s">
        <v>15</v>
      </c>
      <c r="E3527" s="20">
        <v>15.9379896222867</v>
      </c>
      <c r="F3527" s="20">
        <v>14.886588629283301</v>
      </c>
      <c r="G3527" s="20">
        <v>14.809831661237499</v>
      </c>
      <c r="H3527" s="20">
        <v>16.1476407737063</v>
      </c>
      <c r="I3527" s="20">
        <v>16.992091917426901</v>
      </c>
      <c r="J3527" s="20">
        <v>16.565984477810598</v>
      </c>
      <c r="K3527" s="20">
        <v>13.9327885090648</v>
      </c>
      <c r="L3527" s="20">
        <v>14.077141126441999</v>
      </c>
      <c r="M3527" s="51">
        <v>13.993887199865799</v>
      </c>
    </row>
    <row r="3528" spans="1:13" x14ac:dyDescent="0.35">
      <c r="A3528" s="19" t="str">
        <f>B2178&amp;C3512&amp;D3528</f>
        <v>DISTRIBUCION VOLUMEN X CRITERIO (kg ó litros).Hortalizas/Verdur.Ing&gt;500MIL</v>
      </c>
      <c r="B3528" s="19">
        <v>0</v>
      </c>
      <c r="C3528" s="19">
        <v>0</v>
      </c>
      <c r="D3528" s="19" t="s">
        <v>16</v>
      </c>
      <c r="E3528" s="20">
        <v>20.999365348120701</v>
      </c>
      <c r="F3528" s="20">
        <v>21.1146458453047</v>
      </c>
      <c r="G3528" s="20">
        <v>20.1416307969474</v>
      </c>
      <c r="H3528" s="20">
        <v>20.018748090466801</v>
      </c>
      <c r="I3528" s="20">
        <v>17.439654015333101</v>
      </c>
      <c r="J3528" s="20">
        <v>19.9610186734546</v>
      </c>
      <c r="K3528" s="20">
        <v>20.075895802278801</v>
      </c>
      <c r="L3528" s="20">
        <v>17.496421475051999</v>
      </c>
      <c r="M3528" s="51">
        <v>17.200957628041401</v>
      </c>
    </row>
    <row r="3529" spans="1:13" x14ac:dyDescent="0.35">
      <c r="A3529" s="19" t="str">
        <f>B2178&amp;C3512&amp;D3529</f>
        <v>DISTRIBUCION VOLUMEN X CRITERIO (kg ó litros).Hortalizas/Verdur.IngDE 15 A 19 AÑOS</v>
      </c>
      <c r="B3529" s="19">
        <v>0</v>
      </c>
      <c r="C3529" s="19">
        <v>0</v>
      </c>
      <c r="D3529" s="19" t="s">
        <v>39</v>
      </c>
      <c r="E3529" s="20">
        <v>2.0565636104938299</v>
      </c>
      <c r="F3529" s="20">
        <v>2.0442107065681498</v>
      </c>
      <c r="G3529" s="20">
        <v>2.6459447332977399</v>
      </c>
      <c r="H3529" s="20">
        <v>3.48618378534138</v>
      </c>
      <c r="I3529" s="20">
        <v>2.8968438516614801</v>
      </c>
      <c r="J3529" s="20">
        <v>3.2343880195868802</v>
      </c>
      <c r="K3529" s="20">
        <v>2.7747251459016602</v>
      </c>
      <c r="L3529" s="20">
        <v>1.80238341656899</v>
      </c>
      <c r="M3529" s="51">
        <v>2.7099768851839299</v>
      </c>
    </row>
    <row r="3530" spans="1:13" x14ac:dyDescent="0.35">
      <c r="A3530" s="19" t="str">
        <f>B2178&amp;C3512&amp;D3530</f>
        <v>DISTRIBUCION VOLUMEN X CRITERIO (kg ó litros).Hortalizas/Verdur.IngDE 20 A 24 AÑOS</v>
      </c>
      <c r="B3530" s="19">
        <v>0</v>
      </c>
      <c r="C3530" s="19">
        <v>0</v>
      </c>
      <c r="D3530" s="19" t="s">
        <v>40</v>
      </c>
      <c r="E3530" s="20">
        <v>3.03981436913439</v>
      </c>
      <c r="F3530" s="20">
        <v>2.8591785907070002</v>
      </c>
      <c r="G3530" s="20">
        <v>3.0682483802078799</v>
      </c>
      <c r="H3530" s="20">
        <v>2.45092732693583</v>
      </c>
      <c r="I3530" s="20">
        <v>3.1397552459486202</v>
      </c>
      <c r="J3530" s="20">
        <v>3.1021429323605201</v>
      </c>
      <c r="K3530" s="20">
        <v>2.8421457503327598</v>
      </c>
      <c r="L3530" s="20">
        <v>2.0256087144194401</v>
      </c>
      <c r="M3530" s="51">
        <v>3.05663356297211</v>
      </c>
    </row>
    <row r="3531" spans="1:13" x14ac:dyDescent="0.35">
      <c r="A3531" s="19" t="str">
        <f>B2178&amp;C3512&amp;D3531</f>
        <v>DISTRIBUCION VOLUMEN X CRITERIO (kg ó litros).Hortalizas/Verdur.IngDE 25 A 34 AÑOS</v>
      </c>
      <c r="B3531" s="19">
        <v>0</v>
      </c>
      <c r="C3531" s="19">
        <v>0</v>
      </c>
      <c r="D3531" s="19" t="s">
        <v>41</v>
      </c>
      <c r="E3531" s="20">
        <v>10.870878219329301</v>
      </c>
      <c r="F3531" s="20">
        <v>11.9778744256748</v>
      </c>
      <c r="G3531" s="20">
        <v>11.4117422731203</v>
      </c>
      <c r="H3531" s="20">
        <v>10.690078522845599</v>
      </c>
      <c r="I3531" s="20">
        <v>11.200697715430501</v>
      </c>
      <c r="J3531" s="20">
        <v>11.752678600382</v>
      </c>
      <c r="K3531" s="20">
        <v>9.6821257383947295</v>
      </c>
      <c r="L3531" s="20">
        <v>9.8984708508899892</v>
      </c>
      <c r="M3531" s="51">
        <v>9.2924876269429593</v>
      </c>
    </row>
    <row r="3532" spans="1:13" x14ac:dyDescent="0.35">
      <c r="A3532" s="19" t="str">
        <f>B2178&amp;C3512&amp;D3532</f>
        <v>DISTRIBUCION VOLUMEN X CRITERIO (kg ó litros).Hortalizas/Verdur.IngDE 35 A 49 AÑOS</v>
      </c>
      <c r="B3532" s="19">
        <v>0</v>
      </c>
      <c r="C3532" s="19">
        <v>0</v>
      </c>
      <c r="D3532" s="19" t="s">
        <v>42</v>
      </c>
      <c r="E3532" s="20">
        <v>29.918377715088301</v>
      </c>
      <c r="F3532" s="20">
        <v>31.108147330778301</v>
      </c>
      <c r="G3532" s="20">
        <v>27.9960137553769</v>
      </c>
      <c r="H3532" s="20">
        <v>28.388091894536799</v>
      </c>
      <c r="I3532" s="20">
        <v>26.4908368961195</v>
      </c>
      <c r="J3532" s="20">
        <v>29.2358954288635</v>
      </c>
      <c r="K3532" s="20">
        <v>26.829887627241199</v>
      </c>
      <c r="L3532" s="20">
        <v>26.544392544842601</v>
      </c>
      <c r="M3532" s="51">
        <v>27.2490392696937</v>
      </c>
    </row>
    <row r="3533" spans="1:13" x14ac:dyDescent="0.35">
      <c r="A3533" s="19" t="str">
        <f>B2178&amp;C3512&amp;D3533</f>
        <v>DISTRIBUCION VOLUMEN X CRITERIO (kg ó litros).Hortalizas/Verdur.IngDE 50 A 59 AÑOS</v>
      </c>
      <c r="B3533" s="19">
        <v>0</v>
      </c>
      <c r="C3533" s="19">
        <v>0</v>
      </c>
      <c r="D3533" s="19" t="s">
        <v>43</v>
      </c>
      <c r="E3533" s="20">
        <v>24.7827393203439</v>
      </c>
      <c r="F3533" s="20">
        <v>24.465796166003301</v>
      </c>
      <c r="G3533" s="20">
        <v>25.9860180981204</v>
      </c>
      <c r="H3533" s="20">
        <v>24.8872317678955</v>
      </c>
      <c r="I3533" s="20">
        <v>25.255596785169502</v>
      </c>
      <c r="J3533" s="20">
        <v>24.208165935504901</v>
      </c>
      <c r="K3533" s="20">
        <v>27.100315320121201</v>
      </c>
      <c r="L3533" s="20">
        <v>29.516240187926702</v>
      </c>
      <c r="M3533" s="51">
        <v>27.210767841591998</v>
      </c>
    </row>
    <row r="3534" spans="1:13" x14ac:dyDescent="0.35">
      <c r="A3534" s="19" t="str">
        <f>B2178&amp;C3512&amp;D3534</f>
        <v>DISTRIBUCION VOLUMEN X CRITERIO (kg ó litros).Hortalizas/Verdur.IngDE 60 A 75 AÑOS</v>
      </c>
      <c r="B3534" s="19">
        <v>0</v>
      </c>
      <c r="C3534" s="19">
        <v>0</v>
      </c>
      <c r="D3534" s="19" t="s">
        <v>44</v>
      </c>
      <c r="E3534" s="20">
        <v>29.331627751767499</v>
      </c>
      <c r="F3534" s="20">
        <v>27.544792545792902</v>
      </c>
      <c r="G3534" s="20">
        <v>28.892034440608999</v>
      </c>
      <c r="H3534" s="20">
        <v>30.0974837197138</v>
      </c>
      <c r="I3534" s="20">
        <v>31.016272124483798</v>
      </c>
      <c r="J3534" s="20">
        <v>28.466730508108601</v>
      </c>
      <c r="K3534" s="20">
        <v>30.770804090409101</v>
      </c>
      <c r="L3534" s="20">
        <v>30.2129037145815</v>
      </c>
      <c r="M3534" s="51">
        <v>30.481095927448099</v>
      </c>
    </row>
    <row r="3535" spans="1:13" x14ac:dyDescent="0.35">
      <c r="A3535" s="19" t="str">
        <f>B2178&amp;C3512&amp;D3535</f>
        <v>DISTRIBUCION VOLUMEN X CRITERIO (kg ó litros).Hortalizas/Verdur.IngNIVEL ALTO</v>
      </c>
      <c r="B3535" s="19">
        <v>0</v>
      </c>
      <c r="C3535" s="19">
        <v>0</v>
      </c>
      <c r="D3535" s="19" t="s">
        <v>256</v>
      </c>
      <c r="E3535" s="20">
        <v>26.216394202321801</v>
      </c>
      <c r="F3535" s="20">
        <v>25.573502604072701</v>
      </c>
      <c r="G3535" s="20">
        <v>27.4016815192556</v>
      </c>
      <c r="H3535" s="20">
        <v>25.501058561737398</v>
      </c>
      <c r="I3535" s="20">
        <v>24.916603354974502</v>
      </c>
      <c r="J3535" s="20">
        <v>24.844944999463799</v>
      </c>
      <c r="K3535" s="20">
        <v>25.4151314187054</v>
      </c>
      <c r="L3535" s="20">
        <v>23.5967453069957</v>
      </c>
      <c r="M3535" s="51">
        <v>26.928858448298499</v>
      </c>
    </row>
    <row r="3536" spans="1:13" x14ac:dyDescent="0.35">
      <c r="A3536" s="19" t="str">
        <f>B2178&amp;C3512&amp;D3536</f>
        <v>DISTRIBUCION VOLUMEN X CRITERIO (kg ó litros).Hortalizas/Verdur.IngNIVEL MEDIO ALTO</v>
      </c>
      <c r="B3536" s="19">
        <v>0</v>
      </c>
      <c r="C3536" s="19">
        <v>0</v>
      </c>
      <c r="D3536" s="19" t="s">
        <v>257</v>
      </c>
      <c r="E3536" s="20">
        <v>15.498064411288301</v>
      </c>
      <c r="F3536" s="20">
        <v>14.404431284495701</v>
      </c>
      <c r="G3536" s="20">
        <v>15.377168225635</v>
      </c>
      <c r="H3536" s="20">
        <v>14.611255846710501</v>
      </c>
      <c r="I3536" s="20">
        <v>14.8355473336201</v>
      </c>
      <c r="J3536" s="20">
        <v>14.568653649727599</v>
      </c>
      <c r="K3536" s="20">
        <v>13.839099855418199</v>
      </c>
      <c r="L3536" s="20">
        <v>15.588625067499899</v>
      </c>
      <c r="M3536" s="51">
        <v>15.3787567631251</v>
      </c>
    </row>
    <row r="3537" spans="1:13" x14ac:dyDescent="0.35">
      <c r="A3537" s="19" t="str">
        <f>B2178&amp;C3512&amp;D3537</f>
        <v>DISTRIBUCION VOLUMEN X CRITERIO (kg ó litros).Hortalizas/Verdur.IngNIVEL MEDIO</v>
      </c>
      <c r="B3537" s="19">
        <v>0</v>
      </c>
      <c r="C3537" s="19">
        <v>0</v>
      </c>
      <c r="D3537" s="19" t="s">
        <v>258</v>
      </c>
      <c r="E3537" s="20">
        <v>25.602791928633</v>
      </c>
      <c r="F3537" s="20">
        <v>25.1919521196136</v>
      </c>
      <c r="G3537" s="20">
        <v>23.233519515478701</v>
      </c>
      <c r="H3537" s="20">
        <v>24.204894221815199</v>
      </c>
      <c r="I3537" s="20">
        <v>27.234830498254802</v>
      </c>
      <c r="J3537" s="20">
        <v>25.490110932211302</v>
      </c>
      <c r="K3537" s="20">
        <v>24.4856585657963</v>
      </c>
      <c r="L3537" s="20">
        <v>25.387654425653899</v>
      </c>
      <c r="M3537" s="51">
        <v>25.213958342526599</v>
      </c>
    </row>
    <row r="3538" spans="1:13" x14ac:dyDescent="0.35">
      <c r="A3538" s="19" t="str">
        <f>B2178&amp;C3512&amp;D3538</f>
        <v>DISTRIBUCION VOLUMEN X CRITERIO (kg ó litros).Hortalizas/Verdur.IngNIVEL MEDIO BAJO</v>
      </c>
      <c r="B3538" s="19">
        <v>0</v>
      </c>
      <c r="C3538" s="19">
        <v>0</v>
      </c>
      <c r="D3538" s="19" t="s">
        <v>259</v>
      </c>
      <c r="E3538" s="20">
        <v>14.8800850760994</v>
      </c>
      <c r="F3538" s="20">
        <v>14.8660001335874</v>
      </c>
      <c r="G3538" s="20">
        <v>14.339033157370499</v>
      </c>
      <c r="H3538" s="20">
        <v>13.2951760616223</v>
      </c>
      <c r="I3538" s="20">
        <v>13.5121091797961</v>
      </c>
      <c r="J3538" s="20">
        <v>15.268467870311801</v>
      </c>
      <c r="K3538" s="20">
        <v>16.0371889837085</v>
      </c>
      <c r="L3538" s="20">
        <v>14.0315864580361</v>
      </c>
      <c r="M3538" s="51">
        <v>12.8235101402637</v>
      </c>
    </row>
    <row r="3539" spans="1:13" x14ac:dyDescent="0.35">
      <c r="A3539" s="19" t="str">
        <f>B2178&amp;C3512&amp;D3539</f>
        <v>DISTRIBUCION VOLUMEN X CRITERIO (kg ó litros).Hortalizas/Verdur.IngHOMBRE</v>
      </c>
      <c r="B3539" s="19">
        <v>0</v>
      </c>
      <c r="C3539" s="19">
        <v>0</v>
      </c>
      <c r="D3539" s="19" t="s">
        <v>21</v>
      </c>
      <c r="E3539" s="20">
        <v>49.203413349400698</v>
      </c>
      <c r="F3539" s="20">
        <v>49.588623793842203</v>
      </c>
      <c r="G3539" s="20">
        <v>50.042883946025398</v>
      </c>
      <c r="H3539" s="20">
        <v>53.180794679840602</v>
      </c>
      <c r="I3539" s="20">
        <v>51.827768018348799</v>
      </c>
      <c r="J3539" s="20">
        <v>50.094285099518103</v>
      </c>
      <c r="K3539" s="20">
        <v>52.912393481766003</v>
      </c>
      <c r="L3539" s="20">
        <v>49.672988482564499</v>
      </c>
      <c r="M3539" s="51">
        <v>50.413117204702502</v>
      </c>
    </row>
    <row r="3540" spans="1:13" x14ac:dyDescent="0.35">
      <c r="A3540" s="19" t="str">
        <f>B2178&amp;C3512&amp;D3540</f>
        <v>DISTRIBUCION VOLUMEN X CRITERIO (kg ó litros).Hortalizas/Verdur.IngMUJER</v>
      </c>
      <c r="B3540" s="19">
        <v>0</v>
      </c>
      <c r="C3540" s="19">
        <v>0</v>
      </c>
      <c r="D3540" s="19" t="s">
        <v>22</v>
      </c>
      <c r="E3540" s="20">
        <v>50.796588378443701</v>
      </c>
      <c r="F3540" s="20">
        <v>50.411373545030003</v>
      </c>
      <c r="G3540" s="20">
        <v>49.957116061823797</v>
      </c>
      <c r="H3540" s="20">
        <v>46.819202622193203</v>
      </c>
      <c r="I3540" s="20">
        <v>48.172232616161303</v>
      </c>
      <c r="J3540" s="20">
        <v>49.905711686074902</v>
      </c>
      <c r="K3540" s="20">
        <v>47.087606240297902</v>
      </c>
      <c r="L3540" s="20">
        <v>50.327011600906403</v>
      </c>
      <c r="M3540" s="51">
        <v>49.586884382149101</v>
      </c>
    </row>
    <row r="3541" spans="1:13" x14ac:dyDescent="0.35">
      <c r="A3541" s="19" t="str">
        <f>B2178&amp;C3541&amp;D3541</f>
        <v>DISTRIBUCION VOLUMEN X CRITERIO (kg ó litros)Tomates Ing.T.ESPAÑA</v>
      </c>
      <c r="B3541" s="19">
        <v>0</v>
      </c>
      <c r="C3541" s="19" t="s">
        <v>159</v>
      </c>
      <c r="D3541" s="19" t="s">
        <v>36</v>
      </c>
      <c r="E3541" s="20">
        <v>100</v>
      </c>
      <c r="F3541" s="20">
        <v>100</v>
      </c>
      <c r="G3541" s="20">
        <v>100</v>
      </c>
      <c r="H3541" s="20">
        <v>100</v>
      </c>
      <c r="I3541" s="20">
        <v>100</v>
      </c>
      <c r="J3541" s="20">
        <v>100</v>
      </c>
      <c r="K3541" s="20">
        <v>100</v>
      </c>
      <c r="L3541" s="20">
        <v>100</v>
      </c>
      <c r="M3541" s="51">
        <v>100</v>
      </c>
    </row>
    <row r="3542" spans="1:13" x14ac:dyDescent="0.35">
      <c r="A3542" s="19" t="str">
        <f>B2178&amp;C3541&amp;D3542</f>
        <v>DISTRIBUCION VOLUMEN X CRITERIO (kg ó litros)Tomates Ing.BCN AM</v>
      </c>
      <c r="B3542" s="19">
        <v>0</v>
      </c>
      <c r="C3542" s="19">
        <v>0</v>
      </c>
      <c r="D3542" s="19" t="s">
        <v>1</v>
      </c>
      <c r="E3542" s="20">
        <v>7.1623334163028298</v>
      </c>
      <c r="F3542" s="20">
        <v>5.1716338137694899</v>
      </c>
      <c r="G3542" s="20">
        <v>7.4152270006885601</v>
      </c>
      <c r="H3542" s="20">
        <v>6.1978309467326902</v>
      </c>
      <c r="I3542" s="20">
        <v>6.7643382202278497</v>
      </c>
      <c r="J3542" s="20">
        <v>5.7897177726833204</v>
      </c>
      <c r="K3542" s="20">
        <v>6.4889733094147202</v>
      </c>
      <c r="L3542" s="20">
        <v>5.6596666777670501</v>
      </c>
      <c r="M3542" s="51">
        <v>8.2629685539357496</v>
      </c>
    </row>
    <row r="3543" spans="1:13" x14ac:dyDescent="0.35">
      <c r="A3543" s="19" t="str">
        <f>B2178&amp;C3541&amp;D3543</f>
        <v>DISTRIBUCION VOLUMEN X CRITERIO (kg ó litros)Tomates Ing.REST.CAT ARAGON</v>
      </c>
      <c r="B3543" s="19">
        <v>0</v>
      </c>
      <c r="C3543" s="19">
        <v>0</v>
      </c>
      <c r="D3543" s="19" t="s">
        <v>2</v>
      </c>
      <c r="E3543" s="20">
        <v>6.8035836683429496</v>
      </c>
      <c r="F3543" s="20">
        <v>10.460078772721699</v>
      </c>
      <c r="G3543" s="20">
        <v>8.7573913759627597</v>
      </c>
      <c r="H3543" s="20">
        <v>10.1838487931534</v>
      </c>
      <c r="I3543" s="20">
        <v>11.8208858706895</v>
      </c>
      <c r="J3543" s="20">
        <v>11.1313806899703</v>
      </c>
      <c r="K3543" s="20">
        <v>11.6126321930484</v>
      </c>
      <c r="L3543" s="20">
        <v>12.8260265520393</v>
      </c>
      <c r="M3543" s="51">
        <v>12.484831825391201</v>
      </c>
    </row>
    <row r="3544" spans="1:13" x14ac:dyDescent="0.35">
      <c r="A3544" s="19" t="str">
        <f>B2178&amp;C3541&amp;D3544</f>
        <v>DISTRIBUCION VOLUMEN X CRITERIO (kg ó litros)Tomates Ing.LEVANTE</v>
      </c>
      <c r="B3544" s="19">
        <v>0</v>
      </c>
      <c r="C3544" s="19">
        <v>0</v>
      </c>
      <c r="D3544" s="19" t="s">
        <v>3</v>
      </c>
      <c r="E3544" s="20">
        <v>21.021329257171299</v>
      </c>
      <c r="F3544" s="20">
        <v>19.4726892781621</v>
      </c>
      <c r="G3544" s="20">
        <v>19.265323542082498</v>
      </c>
      <c r="H3544" s="20">
        <v>19.506904823674098</v>
      </c>
      <c r="I3544" s="20">
        <v>19.277218745083101</v>
      </c>
      <c r="J3544" s="20">
        <v>20.4764649672451</v>
      </c>
      <c r="K3544" s="20">
        <v>20.534288004081301</v>
      </c>
      <c r="L3544" s="20">
        <v>18.7824857452133</v>
      </c>
      <c r="M3544" s="51">
        <v>19.145925665776801</v>
      </c>
    </row>
    <row r="3545" spans="1:13" x14ac:dyDescent="0.35">
      <c r="A3545" s="19" t="str">
        <f>B2178&amp;C3541&amp;D3545</f>
        <v>DISTRIBUCION VOLUMEN X CRITERIO (kg ó litros)Tomates Ing.ANDALUCIA</v>
      </c>
      <c r="B3545" s="19">
        <v>0</v>
      </c>
      <c r="C3545" s="19">
        <v>0</v>
      </c>
      <c r="D3545" s="19" t="s">
        <v>4</v>
      </c>
      <c r="E3545" s="20">
        <v>20.223328081184398</v>
      </c>
      <c r="F3545" s="20">
        <v>23.438513218776901</v>
      </c>
      <c r="G3545" s="20">
        <v>23.346070896353201</v>
      </c>
      <c r="H3545" s="20">
        <v>24.273405133010201</v>
      </c>
      <c r="I3545" s="20">
        <v>20.4471105862686</v>
      </c>
      <c r="J3545" s="20">
        <v>22.857235031768901</v>
      </c>
      <c r="K3545" s="20">
        <v>21.6807915256847</v>
      </c>
      <c r="L3545" s="20">
        <v>23.454108616035398</v>
      </c>
      <c r="M3545" s="51">
        <v>22.858986918920401</v>
      </c>
    </row>
    <row r="3546" spans="1:13" x14ac:dyDescent="0.35">
      <c r="A3546" s="19" t="str">
        <f>B2178&amp;C3541&amp;D3546</f>
        <v>DISTRIBUCION VOLUMEN X CRITERIO (kg ó litros)Tomates Ing.MDD AM</v>
      </c>
      <c r="B3546" s="19">
        <v>0</v>
      </c>
      <c r="C3546" s="19">
        <v>0</v>
      </c>
      <c r="D3546" s="19" t="s">
        <v>5</v>
      </c>
      <c r="E3546" s="20">
        <v>23.4250979202804</v>
      </c>
      <c r="F3546" s="20">
        <v>21.838775253637198</v>
      </c>
      <c r="G3546" s="20">
        <v>20.096659867869899</v>
      </c>
      <c r="H3546" s="20">
        <v>18.971611527416901</v>
      </c>
      <c r="I3546" s="20">
        <v>18.008188375230901</v>
      </c>
      <c r="J3546" s="20">
        <v>19.573825474390699</v>
      </c>
      <c r="K3546" s="20">
        <v>18.590138843954701</v>
      </c>
      <c r="L3546" s="20">
        <v>18.454213943004699</v>
      </c>
      <c r="M3546" s="51">
        <v>16.869884178649102</v>
      </c>
    </row>
    <row r="3547" spans="1:13" x14ac:dyDescent="0.35">
      <c r="A3547" s="19" t="str">
        <f>B2178&amp;C3541&amp;D3547</f>
        <v>DISTRIBUCION VOLUMEN X CRITERIO (kg ó litros)Tomates Ing.RTO CENTRO</v>
      </c>
      <c r="B3547" s="19">
        <v>0</v>
      </c>
      <c r="C3547" s="19">
        <v>0</v>
      </c>
      <c r="D3547" s="19" t="s">
        <v>6</v>
      </c>
      <c r="E3547" s="20">
        <v>9.5837548368689998</v>
      </c>
      <c r="F3547" s="20">
        <v>10.043634425508801</v>
      </c>
      <c r="G3547" s="20">
        <v>10.6755084599565</v>
      </c>
      <c r="H3547" s="20">
        <v>9.2328517806793506</v>
      </c>
      <c r="I3547" s="20">
        <v>10.552873320447199</v>
      </c>
      <c r="J3547" s="20">
        <v>9.9256630644556694</v>
      </c>
      <c r="K3547" s="20">
        <v>10.172880197688199</v>
      </c>
      <c r="L3547" s="20">
        <v>8.7503445648613702</v>
      </c>
      <c r="M3547" s="51">
        <v>9.6608347759114306</v>
      </c>
    </row>
    <row r="3548" spans="1:13" x14ac:dyDescent="0.35">
      <c r="A3548" s="19" t="str">
        <f>B2178&amp;C3541&amp;D3548</f>
        <v>DISTRIBUCION VOLUMEN X CRITERIO (kg ó litros)Tomates Ing.NORTE-CENTRO</v>
      </c>
      <c r="B3548" s="19">
        <v>0</v>
      </c>
      <c r="C3548" s="19">
        <v>0</v>
      </c>
      <c r="D3548" s="19" t="s">
        <v>7</v>
      </c>
      <c r="E3548" s="20">
        <v>6.4736680343551702</v>
      </c>
      <c r="F3548" s="20">
        <v>4.74560887539712</v>
      </c>
      <c r="G3548" s="20">
        <v>5.2146961877242601</v>
      </c>
      <c r="H3548" s="20">
        <v>4.6640873911062597</v>
      </c>
      <c r="I3548" s="20">
        <v>7.5771917113259297</v>
      </c>
      <c r="J3548" s="20">
        <v>5.4981870199448002</v>
      </c>
      <c r="K3548" s="20">
        <v>5.88348620941089</v>
      </c>
      <c r="L3548" s="20">
        <v>6.2947436417321496</v>
      </c>
      <c r="M3548" s="51">
        <v>5.8526583118723599</v>
      </c>
    </row>
    <row r="3549" spans="1:13" x14ac:dyDescent="0.35">
      <c r="A3549" s="19" t="str">
        <f>B2178&amp;C3541&amp;D3549</f>
        <v>DISTRIBUCION VOLUMEN X CRITERIO (kg ó litros)Tomates Ing.NOROESTE</v>
      </c>
      <c r="B3549" s="19">
        <v>0</v>
      </c>
      <c r="C3549" s="19">
        <v>0</v>
      </c>
      <c r="D3549" s="19" t="s">
        <v>8</v>
      </c>
      <c r="E3549" s="20">
        <v>5.3069100592446201</v>
      </c>
      <c r="F3549" s="20">
        <v>4.8290615909901602</v>
      </c>
      <c r="G3549" s="20">
        <v>5.2291208974876904</v>
      </c>
      <c r="H3549" s="20">
        <v>6.9694542370617203</v>
      </c>
      <c r="I3549" s="20">
        <v>5.5522015574534098</v>
      </c>
      <c r="J3549" s="20">
        <v>4.74753025620271</v>
      </c>
      <c r="K3549" s="20">
        <v>5.0368125862907398</v>
      </c>
      <c r="L3549" s="20">
        <v>5.7784071501982197</v>
      </c>
      <c r="M3549" s="51">
        <v>4.8639036518424499</v>
      </c>
    </row>
    <row r="3550" spans="1:13" x14ac:dyDescent="0.35">
      <c r="A3550" s="19" t="str">
        <f>B2178&amp;C3541&amp;D3550</f>
        <v>DISTRIBUCION VOLUMEN X CRITERIO (kg ó litros)Tomates Ing.&lt;2MIL</v>
      </c>
      <c r="B3550" s="19">
        <v>0</v>
      </c>
      <c r="C3550" s="19">
        <v>0</v>
      </c>
      <c r="D3550" s="19" t="s">
        <v>9</v>
      </c>
      <c r="E3550" s="20">
        <v>3.98947420704617</v>
      </c>
      <c r="F3550" s="20">
        <v>3.7625001792177701</v>
      </c>
      <c r="G3550" s="20">
        <v>4.1474399897839396</v>
      </c>
      <c r="H3550" s="20">
        <v>3.4202214788713299</v>
      </c>
      <c r="I3550" s="20">
        <v>4.0378559157220399</v>
      </c>
      <c r="J3550" s="20">
        <v>4.8695040831190797</v>
      </c>
      <c r="K3550" s="20">
        <v>4.8661945277296903</v>
      </c>
      <c r="L3550" s="20">
        <v>3.8460970117406701</v>
      </c>
      <c r="M3550" s="51">
        <v>4.3498823184604101</v>
      </c>
    </row>
    <row r="3551" spans="1:13" x14ac:dyDescent="0.35">
      <c r="A3551" s="19" t="str">
        <f>B2178&amp;C3541&amp;D3551</f>
        <v>DISTRIBUCION VOLUMEN X CRITERIO (kg ó litros)Tomates Ing.2-5MIL</v>
      </c>
      <c r="B3551" s="19">
        <v>0</v>
      </c>
      <c r="C3551" s="19">
        <v>0</v>
      </c>
      <c r="D3551" s="19" t="s">
        <v>10</v>
      </c>
      <c r="E3551" s="20">
        <v>4.4076298687266799</v>
      </c>
      <c r="F3551" s="20">
        <v>6.4751064477709299</v>
      </c>
      <c r="G3551" s="20">
        <v>4.6647926596609697</v>
      </c>
      <c r="H3551" s="20">
        <v>5.0329625890470897</v>
      </c>
      <c r="I3551" s="20">
        <v>4.8930114265945202</v>
      </c>
      <c r="J3551" s="20">
        <v>3.9897269188279298</v>
      </c>
      <c r="K3551" s="20">
        <v>4.2718360643915201</v>
      </c>
      <c r="L3551" s="20">
        <v>4.0170604268458696</v>
      </c>
      <c r="M3551" s="51">
        <v>4.5837138271810201</v>
      </c>
    </row>
    <row r="3552" spans="1:13" x14ac:dyDescent="0.35">
      <c r="A3552" s="19" t="str">
        <f>B2178&amp;C3541&amp;D3552</f>
        <v>DISTRIBUCION VOLUMEN X CRITERIO (kg ó litros)Tomates Ing.5-10MIL</v>
      </c>
      <c r="B3552" s="19">
        <v>0</v>
      </c>
      <c r="C3552" s="19">
        <v>0</v>
      </c>
      <c r="D3552" s="19" t="s">
        <v>11</v>
      </c>
      <c r="E3552" s="20">
        <v>7.2207833792477798</v>
      </c>
      <c r="F3552" s="20">
        <v>8.3946363468437202</v>
      </c>
      <c r="G3552" s="20">
        <v>6.5299730948966097</v>
      </c>
      <c r="H3552" s="20">
        <v>6.4079987750249803</v>
      </c>
      <c r="I3552" s="20">
        <v>7.2015149422531897</v>
      </c>
      <c r="J3552" s="20">
        <v>7.75154450472471</v>
      </c>
      <c r="K3552" s="20">
        <v>8.7418532683572305</v>
      </c>
      <c r="L3552" s="20">
        <v>8.8306023352386092</v>
      </c>
      <c r="M3552" s="51">
        <v>7.2361989602087</v>
      </c>
    </row>
    <row r="3553" spans="1:13" x14ac:dyDescent="0.35">
      <c r="A3553" s="19" t="str">
        <f>B2178&amp;C3541&amp;D3553</f>
        <v>DISTRIBUCION VOLUMEN X CRITERIO (kg ó litros)Tomates Ing.10-30MIL</v>
      </c>
      <c r="B3553" s="19">
        <v>0</v>
      </c>
      <c r="C3553" s="19">
        <v>0</v>
      </c>
      <c r="D3553" s="19" t="s">
        <v>12</v>
      </c>
      <c r="E3553" s="20">
        <v>15.174318715533101</v>
      </c>
      <c r="F3553" s="20">
        <v>16.586125187299601</v>
      </c>
      <c r="G3553" s="20">
        <v>17.7346757523576</v>
      </c>
      <c r="H3553" s="20">
        <v>20.147965912441101</v>
      </c>
      <c r="I3553" s="20">
        <v>16.9075714736897</v>
      </c>
      <c r="J3553" s="20">
        <v>16.928518757120798</v>
      </c>
      <c r="K3553" s="20">
        <v>17.099466206903099</v>
      </c>
      <c r="L3553" s="20">
        <v>18.4310809976906</v>
      </c>
      <c r="M3553" s="51">
        <v>18.836364097687099</v>
      </c>
    </row>
    <row r="3554" spans="1:13" x14ac:dyDescent="0.35">
      <c r="A3554" s="19" t="str">
        <f>B2178&amp;C3541&amp;D3554</f>
        <v>DISTRIBUCION VOLUMEN X CRITERIO (kg ó litros)Tomates Ing.30-100MIL</v>
      </c>
      <c r="B3554" s="19">
        <v>0</v>
      </c>
      <c r="C3554" s="19">
        <v>0</v>
      </c>
      <c r="D3554" s="19" t="s">
        <v>13</v>
      </c>
      <c r="E3554" s="20">
        <v>21.768306856481001</v>
      </c>
      <c r="F3554" s="20">
        <v>25.421252128198098</v>
      </c>
      <c r="G3554" s="20">
        <v>23.4130594371826</v>
      </c>
      <c r="H3554" s="20">
        <v>20.065278747209899</v>
      </c>
      <c r="I3554" s="20">
        <v>21.7924096821483</v>
      </c>
      <c r="J3554" s="20">
        <v>20.721636315110501</v>
      </c>
      <c r="K3554" s="20">
        <v>21.043023055797502</v>
      </c>
      <c r="L3554" s="20">
        <v>21.752637381457902</v>
      </c>
      <c r="M3554" s="51">
        <v>21.819558068471899</v>
      </c>
    </row>
    <row r="3555" spans="1:13" x14ac:dyDescent="0.35">
      <c r="A3555" s="19" t="str">
        <f>B2178&amp;C3541&amp;D3555</f>
        <v>DISTRIBUCION VOLUMEN X CRITERIO (kg ó litros)Tomates Ing.100-200MIL</v>
      </c>
      <c r="B3555" s="19">
        <v>0</v>
      </c>
      <c r="C3555" s="19">
        <v>0</v>
      </c>
      <c r="D3555" s="19" t="s">
        <v>14</v>
      </c>
      <c r="E3555" s="20">
        <v>10.515274280764601</v>
      </c>
      <c r="F3555" s="20">
        <v>7.2450696901813396</v>
      </c>
      <c r="G3555" s="20">
        <v>9.2650793046816204</v>
      </c>
      <c r="H3555" s="20">
        <v>9.9296196608812206</v>
      </c>
      <c r="I3555" s="20">
        <v>9.0399969180270894</v>
      </c>
      <c r="J3555" s="20">
        <v>9.4095281089685905</v>
      </c>
      <c r="K3555" s="20">
        <v>8.5841019265248608</v>
      </c>
      <c r="L3555" s="20">
        <v>9.14410446273153</v>
      </c>
      <c r="M3555" s="51">
        <v>8.7962622265585093</v>
      </c>
    </row>
    <row r="3556" spans="1:13" x14ac:dyDescent="0.35">
      <c r="A3556" s="19" t="str">
        <f>B2178&amp;C3541&amp;D3556</f>
        <v>DISTRIBUCION VOLUMEN X CRITERIO (kg ó litros)Tomates Ing.200-500MIL</v>
      </c>
      <c r="B3556" s="19">
        <v>0</v>
      </c>
      <c r="C3556" s="19">
        <v>0</v>
      </c>
      <c r="D3556" s="19" t="s">
        <v>15</v>
      </c>
      <c r="E3556" s="20">
        <v>14.681088457312701</v>
      </c>
      <c r="F3556" s="20">
        <v>11.173017450750001</v>
      </c>
      <c r="G3556" s="20">
        <v>13.531048832325901</v>
      </c>
      <c r="H3556" s="20">
        <v>13.476295588229901</v>
      </c>
      <c r="I3556" s="20">
        <v>13.9573529389321</v>
      </c>
      <c r="J3556" s="20">
        <v>13.384139420712801</v>
      </c>
      <c r="K3556" s="20">
        <v>12.314551560430299</v>
      </c>
      <c r="L3556" s="20">
        <v>13.4275382941044</v>
      </c>
      <c r="M3556" s="51">
        <v>13.0722662734899</v>
      </c>
    </row>
    <row r="3557" spans="1:13" x14ac:dyDescent="0.35">
      <c r="A3557" s="19" t="str">
        <f>B2178&amp;C3541&amp;D3557</f>
        <v>DISTRIBUCION VOLUMEN X CRITERIO (kg ó litros)Tomates Ing.&gt;500MIL</v>
      </c>
      <c r="B3557" s="19">
        <v>0</v>
      </c>
      <c r="C3557" s="19">
        <v>0</v>
      </c>
      <c r="D3557" s="19" t="s">
        <v>16</v>
      </c>
      <c r="E3557" s="20">
        <v>22.243127576428499</v>
      </c>
      <c r="F3557" s="20">
        <v>20.942288394409999</v>
      </c>
      <c r="G3557" s="20">
        <v>20.713931420170301</v>
      </c>
      <c r="H3557" s="20">
        <v>21.5196534975635</v>
      </c>
      <c r="I3557" s="20">
        <v>22.170290992645</v>
      </c>
      <c r="J3557" s="20">
        <v>22.945406382824501</v>
      </c>
      <c r="K3557" s="20">
        <v>23.078976405274201</v>
      </c>
      <c r="L3557" s="20">
        <v>20.550875963701198</v>
      </c>
      <c r="M3557" s="51">
        <v>21.305748538388901</v>
      </c>
    </row>
    <row r="3558" spans="1:13" x14ac:dyDescent="0.35">
      <c r="A3558" s="19" t="str">
        <f>B2178&amp;C3541&amp;D3558</f>
        <v>DISTRIBUCION VOLUMEN X CRITERIO (kg ó litros)Tomates Ing.DE 15 A 19 AÑOS</v>
      </c>
      <c r="B3558" s="19">
        <v>0</v>
      </c>
      <c r="C3558" s="19">
        <v>0</v>
      </c>
      <c r="D3558" s="19" t="s">
        <v>39</v>
      </c>
      <c r="E3558" s="20">
        <v>1.8870637994673201</v>
      </c>
      <c r="F3558" s="20">
        <v>2.5934861525949602</v>
      </c>
      <c r="G3558" s="20">
        <v>1.3534379212279199</v>
      </c>
      <c r="H3558" s="20">
        <v>2.1675810274600198</v>
      </c>
      <c r="I3558" s="20">
        <v>2.22971017979259</v>
      </c>
      <c r="J3558" s="20">
        <v>2.2694932203461802</v>
      </c>
      <c r="K3558" s="20">
        <v>1.6416345932743699</v>
      </c>
      <c r="L3558" s="20">
        <v>1.43252505917401</v>
      </c>
      <c r="M3558" s="51">
        <v>2.6025403823915698</v>
      </c>
    </row>
    <row r="3559" spans="1:13" x14ac:dyDescent="0.35">
      <c r="A3559" s="19" t="str">
        <f>B2178&amp;C3541&amp;D3559</f>
        <v>DISTRIBUCION VOLUMEN X CRITERIO (kg ó litros)Tomates Ing.DE 20 A 24 AÑOS</v>
      </c>
      <c r="B3559" s="19">
        <v>0</v>
      </c>
      <c r="C3559" s="19">
        <v>0</v>
      </c>
      <c r="D3559" s="19" t="s">
        <v>40</v>
      </c>
      <c r="E3559" s="20">
        <v>2.6669796901363498</v>
      </c>
      <c r="F3559" s="20">
        <v>2.4763039048580699</v>
      </c>
      <c r="G3559" s="20">
        <v>2.2019722328023699</v>
      </c>
      <c r="H3559" s="20">
        <v>1.9720015216079401</v>
      </c>
      <c r="I3559" s="20">
        <v>1.99429809748715</v>
      </c>
      <c r="J3559" s="20">
        <v>1.22759122288682</v>
      </c>
      <c r="K3559" s="20">
        <v>1.36388234927429</v>
      </c>
      <c r="L3559" s="20">
        <v>2.1868534886536599</v>
      </c>
      <c r="M3559" s="51">
        <v>1.7224511382819701</v>
      </c>
    </row>
    <row r="3560" spans="1:13" x14ac:dyDescent="0.35">
      <c r="A3560" s="19" t="str">
        <f>B2178&amp;C3541&amp;D3560</f>
        <v>DISTRIBUCION VOLUMEN X CRITERIO (kg ó litros)Tomates Ing.DE 25 A 34 AÑOS</v>
      </c>
      <c r="B3560" s="19">
        <v>0</v>
      </c>
      <c r="C3560" s="19">
        <v>0</v>
      </c>
      <c r="D3560" s="19" t="s">
        <v>41</v>
      </c>
      <c r="E3560" s="20">
        <v>9.2065414404621198</v>
      </c>
      <c r="F3560" s="20">
        <v>10.0732029153775</v>
      </c>
      <c r="G3560" s="20">
        <v>9.9613356946105007</v>
      </c>
      <c r="H3560" s="20">
        <v>8.90915973740106</v>
      </c>
      <c r="I3560" s="20">
        <v>7.6359110797884897</v>
      </c>
      <c r="J3560" s="20">
        <v>10.246759712518299</v>
      </c>
      <c r="K3560" s="20">
        <v>9.7372395803196401</v>
      </c>
      <c r="L3560" s="20">
        <v>8.0524705831869507</v>
      </c>
      <c r="M3560" s="51">
        <v>8.6794219984588903</v>
      </c>
    </row>
    <row r="3561" spans="1:13" x14ac:dyDescent="0.35">
      <c r="A3561" s="19" t="str">
        <f>B2178&amp;C3541&amp;D3561</f>
        <v>DISTRIBUCION VOLUMEN X CRITERIO (kg ó litros)Tomates Ing.DE 35 A 49 AÑOS</v>
      </c>
      <c r="B3561" s="19">
        <v>0</v>
      </c>
      <c r="C3561" s="19">
        <v>0</v>
      </c>
      <c r="D3561" s="19" t="s">
        <v>42</v>
      </c>
      <c r="E3561" s="20">
        <v>27.165381542474702</v>
      </c>
      <c r="F3561" s="20">
        <v>28.0448194112785</v>
      </c>
      <c r="G3561" s="20">
        <v>24.074365775942301</v>
      </c>
      <c r="H3561" s="20">
        <v>25.332479891170699</v>
      </c>
      <c r="I3561" s="20">
        <v>23.473357616252599</v>
      </c>
      <c r="J3561" s="20">
        <v>26.818454746867001</v>
      </c>
      <c r="K3561" s="20">
        <v>25.704459770038198</v>
      </c>
      <c r="L3561" s="20">
        <v>25.693260801057502</v>
      </c>
      <c r="M3561" s="51">
        <v>24.801866644959102</v>
      </c>
    </row>
    <row r="3562" spans="1:13" x14ac:dyDescent="0.35">
      <c r="A3562" s="19" t="str">
        <f>B2178&amp;C3541&amp;D3562</f>
        <v>DISTRIBUCION VOLUMEN X CRITERIO (kg ó litros)Tomates Ing.DE 50 A 59 AÑOS</v>
      </c>
      <c r="B3562" s="19">
        <v>0</v>
      </c>
      <c r="C3562" s="19">
        <v>0</v>
      </c>
      <c r="D3562" s="19" t="s">
        <v>43</v>
      </c>
      <c r="E3562" s="20">
        <v>26.292209255466499</v>
      </c>
      <c r="F3562" s="20">
        <v>25.6684222011055</v>
      </c>
      <c r="G3562" s="20">
        <v>28.242618029665799</v>
      </c>
      <c r="H3562" s="20">
        <v>28.058082665619601</v>
      </c>
      <c r="I3562" s="20">
        <v>28.451697701886001</v>
      </c>
      <c r="J3562" s="20">
        <v>27.640719322155501</v>
      </c>
      <c r="K3562" s="20">
        <v>28.783102867324398</v>
      </c>
      <c r="L3562" s="20">
        <v>30.778021103839102</v>
      </c>
      <c r="M3562" s="51">
        <v>27.5240657693667</v>
      </c>
    </row>
    <row r="3563" spans="1:13" x14ac:dyDescent="0.35">
      <c r="A3563" s="19" t="str">
        <f>B2178&amp;C3541&amp;D3563</f>
        <v>DISTRIBUCION VOLUMEN X CRITERIO (kg ó litros)Tomates Ing.DE 60 A 75 AÑOS</v>
      </c>
      <c r="B3563" s="19">
        <v>0</v>
      </c>
      <c r="C3563" s="19">
        <v>0</v>
      </c>
      <c r="D3563" s="19" t="s">
        <v>44</v>
      </c>
      <c r="E3563" s="20">
        <v>32.781833177530302</v>
      </c>
      <c r="F3563" s="20">
        <v>31.143764139419801</v>
      </c>
      <c r="G3563" s="20">
        <v>34.166270852921599</v>
      </c>
      <c r="H3563" s="20">
        <v>33.560694103418697</v>
      </c>
      <c r="I3563" s="20">
        <v>36.2150336779887</v>
      </c>
      <c r="J3563" s="20">
        <v>31.796987550390401</v>
      </c>
      <c r="K3563" s="20">
        <v>32.769683033552496</v>
      </c>
      <c r="L3563" s="20">
        <v>31.856864277978399</v>
      </c>
      <c r="M3563" s="51">
        <v>34.669645780843801</v>
      </c>
    </row>
    <row r="3564" spans="1:13" x14ac:dyDescent="0.35">
      <c r="A3564" s="19" t="str">
        <f>B2178&amp;C3541&amp;D3564</f>
        <v>DISTRIBUCION VOLUMEN X CRITERIO (kg ó litros)Tomates Ing.NIVEL ALTO</v>
      </c>
      <c r="B3564" s="19">
        <v>0</v>
      </c>
      <c r="C3564" s="19">
        <v>0</v>
      </c>
      <c r="D3564" s="19" t="s">
        <v>256</v>
      </c>
      <c r="E3564" s="20">
        <v>27.439078958901099</v>
      </c>
      <c r="F3564" s="20">
        <v>26.483315917324202</v>
      </c>
      <c r="G3564" s="20">
        <v>27.338659023878801</v>
      </c>
      <c r="H3564" s="20">
        <v>25.254135831110101</v>
      </c>
      <c r="I3564" s="20">
        <v>26.112004387874801</v>
      </c>
      <c r="J3564" s="20">
        <v>25.645264253711801</v>
      </c>
      <c r="K3564" s="20">
        <v>28.450819821185402</v>
      </c>
      <c r="L3564" s="20">
        <v>24.4438160749852</v>
      </c>
      <c r="M3564" s="51">
        <v>25.9027385251078</v>
      </c>
    </row>
    <row r="3565" spans="1:13" x14ac:dyDescent="0.35">
      <c r="A3565" s="19" t="str">
        <f>B2178&amp;C3541&amp;D3565</f>
        <v>DISTRIBUCION VOLUMEN X CRITERIO (kg ó litros)Tomates Ing.NIVEL MEDIO ALTO</v>
      </c>
      <c r="B3565" s="19">
        <v>0</v>
      </c>
      <c r="C3565" s="19">
        <v>0</v>
      </c>
      <c r="D3565" s="19" t="s">
        <v>257</v>
      </c>
      <c r="E3565" s="20">
        <v>14.7240894668642</v>
      </c>
      <c r="F3565" s="20">
        <v>13.0378065564934</v>
      </c>
      <c r="G3565" s="20">
        <v>12.2814634176766</v>
      </c>
      <c r="H3565" s="20">
        <v>13.6105810376429</v>
      </c>
      <c r="I3565" s="20">
        <v>13.585415632155099</v>
      </c>
      <c r="J3565" s="20">
        <v>12.9073843719596</v>
      </c>
      <c r="K3565" s="20">
        <v>12.2157689171896</v>
      </c>
      <c r="L3565" s="20">
        <v>13.060704286172101</v>
      </c>
      <c r="M3565" s="51">
        <v>13.8631755636025</v>
      </c>
    </row>
    <row r="3566" spans="1:13" x14ac:dyDescent="0.35">
      <c r="A3566" s="19" t="str">
        <f>B2178&amp;C3541&amp;D3566</f>
        <v>DISTRIBUCION VOLUMEN X CRITERIO (kg ó litros)Tomates Ing.NIVEL MEDIO</v>
      </c>
      <c r="B3566" s="19">
        <v>0</v>
      </c>
      <c r="C3566" s="19">
        <v>0</v>
      </c>
      <c r="D3566" s="19" t="s">
        <v>258</v>
      </c>
      <c r="E3566" s="20">
        <v>23.3959253085964</v>
      </c>
      <c r="F3566" s="20">
        <v>27.418743127419798</v>
      </c>
      <c r="G3566" s="20">
        <v>23.633889346525201</v>
      </c>
      <c r="H3566" s="20">
        <v>23.581524272422701</v>
      </c>
      <c r="I3566" s="20">
        <v>26.2421219303396</v>
      </c>
      <c r="J3566" s="20">
        <v>24.957760625130799</v>
      </c>
      <c r="K3566" s="20">
        <v>24.076174515101901</v>
      </c>
      <c r="L3566" s="20">
        <v>24.292579122327901</v>
      </c>
      <c r="M3566" s="51">
        <v>24.532905308080299</v>
      </c>
    </row>
    <row r="3567" spans="1:13" x14ac:dyDescent="0.35">
      <c r="A3567" s="19" t="str">
        <f>B2178&amp;C3541&amp;D3567</f>
        <v>DISTRIBUCION VOLUMEN X CRITERIO (kg ó litros)Tomates Ing.NIVEL MEDIO BAJO</v>
      </c>
      <c r="B3567" s="19">
        <v>0</v>
      </c>
      <c r="C3567" s="19">
        <v>0</v>
      </c>
      <c r="D3567" s="19" t="s">
        <v>259</v>
      </c>
      <c r="E3567" s="20">
        <v>14.4142121919252</v>
      </c>
      <c r="F3567" s="20">
        <v>13.946941591261099</v>
      </c>
      <c r="G3567" s="20">
        <v>14.704103976392</v>
      </c>
      <c r="H3567" s="20">
        <v>14.901075262516599</v>
      </c>
      <c r="I3567" s="20">
        <v>12.8815213648352</v>
      </c>
      <c r="J3567" s="20">
        <v>13.0434600505288</v>
      </c>
      <c r="K3567" s="20">
        <v>12.0635304295478</v>
      </c>
      <c r="L3567" s="20">
        <v>14.387486928222399</v>
      </c>
      <c r="M3567" s="51">
        <v>13.2207756853722</v>
      </c>
    </row>
    <row r="3568" spans="1:13" x14ac:dyDescent="0.35">
      <c r="A3568" s="19" t="str">
        <f>B2178&amp;C3541&amp;D3568</f>
        <v>DISTRIBUCION VOLUMEN X CRITERIO (kg ó litros)Tomates Ing.HOMBRE</v>
      </c>
      <c r="B3568" s="19">
        <v>0</v>
      </c>
      <c r="C3568" s="19">
        <v>0</v>
      </c>
      <c r="D3568" s="19" t="s">
        <v>21</v>
      </c>
      <c r="E3568" s="20">
        <v>50.468333741516602</v>
      </c>
      <c r="F3568" s="20">
        <v>50.439019793112102</v>
      </c>
      <c r="G3568" s="20">
        <v>50.428299383040901</v>
      </c>
      <c r="H3568" s="20">
        <v>54.051163167974003</v>
      </c>
      <c r="I3568" s="20">
        <v>55.214273064135497</v>
      </c>
      <c r="J3568" s="20">
        <v>52.716875287089799</v>
      </c>
      <c r="K3568" s="20">
        <v>54.340296393175002</v>
      </c>
      <c r="L3568" s="20">
        <v>51.951121531351802</v>
      </c>
      <c r="M3568" s="51">
        <v>51.512654826889303</v>
      </c>
    </row>
    <row r="3569" spans="1:13" x14ac:dyDescent="0.35">
      <c r="A3569" s="19" t="str">
        <f>B2178&amp;C3541&amp;D3569</f>
        <v>DISTRIBUCION VOLUMEN X CRITERIO (kg ó litros)Tomates Ing.MUJER</v>
      </c>
      <c r="B3569" s="19">
        <v>0</v>
      </c>
      <c r="C3569" s="19">
        <v>0</v>
      </c>
      <c r="D3569" s="19" t="s">
        <v>22</v>
      </c>
      <c r="E3569" s="20">
        <v>49.531672307824103</v>
      </c>
      <c r="F3569" s="20">
        <v>49.560983279451499</v>
      </c>
      <c r="G3569" s="20">
        <v>49.571703429918799</v>
      </c>
      <c r="H3569" s="20">
        <v>45.948841850388398</v>
      </c>
      <c r="I3569" s="20">
        <v>44.785730423101697</v>
      </c>
      <c r="J3569" s="20">
        <v>47.283131382382898</v>
      </c>
      <c r="K3569" s="20">
        <v>45.659706264058499</v>
      </c>
      <c r="L3569" s="20">
        <v>48.048878044191099</v>
      </c>
      <c r="M3569" s="51">
        <v>48.487346209878901</v>
      </c>
    </row>
    <row r="3570" spans="1:13" x14ac:dyDescent="0.35">
      <c r="A3570" s="19" t="str">
        <f>B2178&amp;C3570&amp;D3570</f>
        <v>DISTRIBUCION VOLUMEN X CRITERIO (kg ó litros)Judías verdes Ing.T.ESPAÑA</v>
      </c>
      <c r="B3570" s="19">
        <v>0</v>
      </c>
      <c r="C3570" s="19" t="s">
        <v>190</v>
      </c>
      <c r="D3570" s="19" t="s">
        <v>36</v>
      </c>
      <c r="E3570" s="20">
        <v>100</v>
      </c>
      <c r="F3570" s="20">
        <v>100</v>
      </c>
      <c r="G3570" s="20">
        <v>100</v>
      </c>
      <c r="H3570" s="20">
        <v>100</v>
      </c>
      <c r="I3570" s="20">
        <v>100</v>
      </c>
      <c r="J3570" s="20">
        <v>100</v>
      </c>
      <c r="K3570" s="20">
        <v>100</v>
      </c>
      <c r="L3570" s="20">
        <v>100</v>
      </c>
      <c r="M3570" s="51">
        <v>100</v>
      </c>
    </row>
    <row r="3571" spans="1:13" x14ac:dyDescent="0.35">
      <c r="A3571" s="19" t="str">
        <f>B2178&amp;C3570&amp;D3571</f>
        <v>DISTRIBUCION VOLUMEN X CRITERIO (kg ó litros)Judías verdes Ing.BCN AM</v>
      </c>
      <c r="B3571" s="19">
        <v>0</v>
      </c>
      <c r="C3571" s="19">
        <v>0</v>
      </c>
      <c r="D3571" s="19" t="s">
        <v>1</v>
      </c>
      <c r="E3571" s="20">
        <v>14.4448426983723</v>
      </c>
      <c r="F3571" s="20">
        <v>2.5668866758237101</v>
      </c>
      <c r="G3571" s="20">
        <v>6.0606130691143498</v>
      </c>
      <c r="H3571" s="20">
        <v>15.5641128506314</v>
      </c>
      <c r="I3571" s="20">
        <v>10.327338513006501</v>
      </c>
      <c r="J3571" s="20">
        <v>9.9475008868262602</v>
      </c>
      <c r="K3571" s="20">
        <v>9.1575037200594807</v>
      </c>
      <c r="L3571" s="20">
        <v>8.8021080985217992</v>
      </c>
      <c r="M3571" s="51">
        <v>8.1485562245282299</v>
      </c>
    </row>
    <row r="3572" spans="1:13" x14ac:dyDescent="0.35">
      <c r="A3572" s="19" t="str">
        <f>B2178&amp;C3570&amp;D3572</f>
        <v>DISTRIBUCION VOLUMEN X CRITERIO (kg ó litros)Judías verdes Ing.REST.CAT ARAGON</v>
      </c>
      <c r="B3572" s="19">
        <v>0</v>
      </c>
      <c r="C3572" s="19">
        <v>0</v>
      </c>
      <c r="D3572" s="19" t="s">
        <v>2</v>
      </c>
      <c r="E3572" s="20">
        <v>17.472807738171898</v>
      </c>
      <c r="F3572" s="20">
        <v>3.7376943780491998</v>
      </c>
      <c r="G3572" s="20">
        <v>14.5149716697863</v>
      </c>
      <c r="H3572" s="20">
        <v>24.053896875182499</v>
      </c>
      <c r="I3572" s="20">
        <v>23.4953306406397</v>
      </c>
      <c r="J3572" s="20">
        <v>8.1815866752118005</v>
      </c>
      <c r="K3572" s="20">
        <v>12.121157416821401</v>
      </c>
      <c r="L3572" s="20">
        <v>26.062578525407901</v>
      </c>
      <c r="M3572" s="51">
        <v>5.12287454114115</v>
      </c>
    </row>
    <row r="3573" spans="1:13" x14ac:dyDescent="0.35">
      <c r="A3573" s="19" t="str">
        <f>B2178&amp;C3570&amp;D3573</f>
        <v>DISTRIBUCION VOLUMEN X CRITERIO (kg ó litros)Judías verdes Ing.LEVANTE</v>
      </c>
      <c r="B3573" s="19">
        <v>0</v>
      </c>
      <c r="C3573" s="19">
        <v>0</v>
      </c>
      <c r="D3573" s="19" t="s">
        <v>3</v>
      </c>
      <c r="E3573" s="20">
        <v>3.6351434627888599</v>
      </c>
      <c r="F3573" s="20">
        <v>7.5564238755439304</v>
      </c>
      <c r="G3573" s="20">
        <v>17.655012000000099</v>
      </c>
      <c r="H3573" s="20">
        <v>7.9982808297121899</v>
      </c>
      <c r="I3573" s="20">
        <v>9.0893818375854796</v>
      </c>
      <c r="J3573" s="20">
        <v>15.8899951362905</v>
      </c>
      <c r="K3573" s="20">
        <v>11.755049760697901</v>
      </c>
      <c r="L3573" s="20">
        <v>3.6667271447564498</v>
      </c>
      <c r="M3573" s="51">
        <v>4.3812884612885803</v>
      </c>
    </row>
    <row r="3574" spans="1:13" x14ac:dyDescent="0.35">
      <c r="A3574" s="19" t="str">
        <f>B2178&amp;C3570&amp;D3574</f>
        <v>DISTRIBUCION VOLUMEN X CRITERIO (kg ó litros)Judías verdes Ing.ANDALUCIA</v>
      </c>
      <c r="B3574" s="19">
        <v>0</v>
      </c>
      <c r="C3574" s="19">
        <v>0</v>
      </c>
      <c r="D3574" s="19" t="s">
        <v>4</v>
      </c>
      <c r="E3574" s="20">
        <v>14.056124448282</v>
      </c>
      <c r="F3574" s="20">
        <v>10.614700475604</v>
      </c>
      <c r="G3574" s="20">
        <v>14.511675521293499</v>
      </c>
      <c r="H3574" s="20">
        <v>16.230386747048001</v>
      </c>
      <c r="I3574" s="20">
        <v>22.645996974589298</v>
      </c>
      <c r="J3574" s="20">
        <v>16.3692537486424</v>
      </c>
      <c r="K3574" s="20">
        <v>12.5845837621714</v>
      </c>
      <c r="L3574" s="20">
        <v>7.6194474893813897</v>
      </c>
      <c r="M3574" s="51">
        <v>8.4190252104572494</v>
      </c>
    </row>
    <row r="3575" spans="1:13" x14ac:dyDescent="0.35">
      <c r="A3575" s="19" t="str">
        <f>B2178&amp;C3570&amp;D3575</f>
        <v>DISTRIBUCION VOLUMEN X CRITERIO (kg ó litros)Judías verdes Ing.MDD AM</v>
      </c>
      <c r="B3575" s="19">
        <v>0</v>
      </c>
      <c r="C3575" s="19">
        <v>0</v>
      </c>
      <c r="D3575" s="19" t="s">
        <v>5</v>
      </c>
      <c r="E3575" s="20">
        <v>21.195074100806899</v>
      </c>
      <c r="F3575" s="20">
        <v>30.389141735455802</v>
      </c>
      <c r="G3575" s="20">
        <v>26.629148747868001</v>
      </c>
      <c r="H3575" s="20">
        <v>21.233147380373801</v>
      </c>
      <c r="I3575" s="20">
        <v>11.0090971173019</v>
      </c>
      <c r="J3575" s="20">
        <v>14.349929085742</v>
      </c>
      <c r="K3575" s="20">
        <v>14.6701358075915</v>
      </c>
      <c r="L3575" s="20">
        <v>6.7119589927918302</v>
      </c>
      <c r="M3575" s="51">
        <v>11.231849992789201</v>
      </c>
    </row>
    <row r="3576" spans="1:13" x14ac:dyDescent="0.35">
      <c r="A3576" s="19" t="str">
        <f>B2178&amp;C3570&amp;D3576</f>
        <v>DISTRIBUCION VOLUMEN X CRITERIO (kg ó litros)Judías verdes Ing.RTO CENTRO</v>
      </c>
      <c r="B3576" s="19">
        <v>0</v>
      </c>
      <c r="C3576" s="19">
        <v>0</v>
      </c>
      <c r="D3576" s="19" t="s">
        <v>6</v>
      </c>
      <c r="E3576" s="20">
        <v>7.6720877797569003</v>
      </c>
      <c r="F3576" s="20">
        <v>6.1918150050119198</v>
      </c>
      <c r="G3576" s="20">
        <v>5.2695841920109396</v>
      </c>
      <c r="H3576" s="20">
        <v>2.2801041389210601</v>
      </c>
      <c r="I3576" s="20">
        <v>2.1742222365228798</v>
      </c>
      <c r="J3576" s="20">
        <v>11.572501853501301</v>
      </c>
      <c r="K3576" s="20">
        <v>13.7574147869099</v>
      </c>
      <c r="L3576" s="20">
        <v>37.021360055491201</v>
      </c>
      <c r="M3576" s="51">
        <v>55.646954781096603</v>
      </c>
    </row>
    <row r="3577" spans="1:13" x14ac:dyDescent="0.35">
      <c r="A3577" s="19" t="str">
        <f>B2178&amp;C3570&amp;D3577</f>
        <v>DISTRIBUCION VOLUMEN X CRITERIO (kg ó litros)Judías verdes Ing.NORTE-CENTRO</v>
      </c>
      <c r="B3577" s="19">
        <v>0</v>
      </c>
      <c r="C3577" s="19">
        <v>0</v>
      </c>
      <c r="D3577" s="19" t="s">
        <v>7</v>
      </c>
      <c r="E3577" s="20">
        <v>16.362863689867201</v>
      </c>
      <c r="F3577" s="20">
        <v>22.280227303969301</v>
      </c>
      <c r="G3577" s="20">
        <v>5.72614908594245</v>
      </c>
      <c r="H3577" s="20">
        <v>6.5270374482638402</v>
      </c>
      <c r="I3577" s="20">
        <v>17.511423524579801</v>
      </c>
      <c r="J3577" s="20">
        <v>5.9676012922842601</v>
      </c>
      <c r="K3577" s="20">
        <v>17.884268614182702</v>
      </c>
      <c r="L3577" s="20">
        <v>2.8435647554685399</v>
      </c>
      <c r="M3577" s="51">
        <v>2.0198577492904399</v>
      </c>
    </row>
    <row r="3578" spans="1:13" x14ac:dyDescent="0.35">
      <c r="A3578" s="19" t="str">
        <f>B2178&amp;C3570&amp;D3578</f>
        <v>DISTRIBUCION VOLUMEN X CRITERIO (kg ó litros)Judías verdes Ing.NOROESTE</v>
      </c>
      <c r="B3578" s="19">
        <v>0</v>
      </c>
      <c r="C3578" s="19">
        <v>0</v>
      </c>
      <c r="D3578" s="19" t="s">
        <v>8</v>
      </c>
      <c r="E3578" s="20">
        <v>5.16105077987367</v>
      </c>
      <c r="F3578" s="20">
        <v>16.663112371001802</v>
      </c>
      <c r="G3578" s="20">
        <v>9.6328470232972307</v>
      </c>
      <c r="H3578" s="20">
        <v>6.1130315396832398</v>
      </c>
      <c r="I3578" s="20">
        <v>3.7472193372685401</v>
      </c>
      <c r="J3578" s="20">
        <v>17.721639755186001</v>
      </c>
      <c r="K3578" s="20">
        <v>8.0699012298971198</v>
      </c>
      <c r="L3578" s="20">
        <v>7.2722712284809603</v>
      </c>
      <c r="M3578" s="51">
        <v>5.029593538556</v>
      </c>
    </row>
    <row r="3579" spans="1:13" x14ac:dyDescent="0.35">
      <c r="A3579" s="19" t="str">
        <f>B2178&amp;C3570&amp;D3579</f>
        <v>DISTRIBUCION VOLUMEN X CRITERIO (kg ó litros)Judías verdes Ing.&lt;2MIL</v>
      </c>
      <c r="B3579" s="19">
        <v>0</v>
      </c>
      <c r="C3579" s="19">
        <v>0</v>
      </c>
      <c r="D3579" s="19" t="s">
        <v>9</v>
      </c>
      <c r="E3579" s="20">
        <v>5.1106203686453604</v>
      </c>
      <c r="F3579" s="20">
        <v>3.4773113107141098</v>
      </c>
      <c r="G3579" s="20" t="s">
        <v>282</v>
      </c>
      <c r="H3579" s="20">
        <v>0.88314239740877598</v>
      </c>
      <c r="I3579" s="20" t="s">
        <v>282</v>
      </c>
      <c r="J3579" s="20">
        <v>8.9415768761497798</v>
      </c>
      <c r="K3579" s="20">
        <v>16.2127514845482</v>
      </c>
      <c r="L3579" s="20">
        <v>35.941782030865099</v>
      </c>
      <c r="M3579" s="51">
        <v>50.589160376166099</v>
      </c>
    </row>
    <row r="3580" spans="1:13" x14ac:dyDescent="0.35">
      <c r="A3580" s="19" t="str">
        <f>B2178&amp;C3570&amp;D3580</f>
        <v>DISTRIBUCION VOLUMEN X CRITERIO (kg ó litros)Judías verdes Ing.2-5MIL</v>
      </c>
      <c r="B3580" s="19">
        <v>0</v>
      </c>
      <c r="C3580" s="19">
        <v>0</v>
      </c>
      <c r="D3580" s="19" t="s">
        <v>10</v>
      </c>
      <c r="E3580" s="20">
        <v>0.91238118774636501</v>
      </c>
      <c r="F3580" s="20">
        <v>1.9543735188388001</v>
      </c>
      <c r="G3580" s="20">
        <v>1.1341048659488799</v>
      </c>
      <c r="H3580" s="20" t="s">
        <v>282</v>
      </c>
      <c r="I3580" s="20">
        <v>0.211139352134769</v>
      </c>
      <c r="J3580" s="20">
        <v>3.8827480538695398</v>
      </c>
      <c r="K3580" s="20">
        <v>3.35188114501539</v>
      </c>
      <c r="L3580" s="20">
        <v>2.0523758371179501</v>
      </c>
      <c r="M3580" s="51">
        <v>3.9047010813492502</v>
      </c>
    </row>
    <row r="3581" spans="1:13" x14ac:dyDescent="0.35">
      <c r="A3581" s="19" t="str">
        <f>B2178&amp;C3570&amp;D3581</f>
        <v>DISTRIBUCION VOLUMEN X CRITERIO (kg ó litros)Judías verdes Ing.5-10MIL</v>
      </c>
      <c r="B3581" s="19">
        <v>0</v>
      </c>
      <c r="C3581" s="19">
        <v>0</v>
      </c>
      <c r="D3581" s="19" t="s">
        <v>11</v>
      </c>
      <c r="E3581" s="20">
        <v>9.35451678623531</v>
      </c>
      <c r="F3581" s="20">
        <v>5.4027117598975902</v>
      </c>
      <c r="G3581" s="20">
        <v>13.7692957085253</v>
      </c>
      <c r="H3581" s="20">
        <v>11.655151023972101</v>
      </c>
      <c r="I3581" s="20">
        <v>4.9300418628465597</v>
      </c>
      <c r="J3581" s="20">
        <v>17.786266575199999</v>
      </c>
      <c r="K3581" s="20">
        <v>3.7149094043694699</v>
      </c>
      <c r="L3581" s="20">
        <v>13.1928335264561</v>
      </c>
      <c r="M3581" s="51">
        <v>2.96528187595412</v>
      </c>
    </row>
    <row r="3582" spans="1:13" x14ac:dyDescent="0.35">
      <c r="A3582" s="19" t="str">
        <f>B2178&amp;C3570&amp;D3582</f>
        <v>DISTRIBUCION VOLUMEN X CRITERIO (kg ó litros)Judías verdes Ing.10-30MIL</v>
      </c>
      <c r="B3582" s="19">
        <v>0</v>
      </c>
      <c r="C3582" s="19">
        <v>0</v>
      </c>
      <c r="D3582" s="19" t="s">
        <v>12</v>
      </c>
      <c r="E3582" s="20">
        <v>14.0037382205548</v>
      </c>
      <c r="F3582" s="20">
        <v>9.0515013992061597</v>
      </c>
      <c r="G3582" s="20">
        <v>20.1829469543373</v>
      </c>
      <c r="H3582" s="20">
        <v>25.7152449379372</v>
      </c>
      <c r="I3582" s="20">
        <v>34.019070447068302</v>
      </c>
      <c r="J3582" s="20">
        <v>16.4851588843689</v>
      </c>
      <c r="K3582" s="20">
        <v>12.8107792311924</v>
      </c>
      <c r="L3582" s="20">
        <v>21.0344762308928</v>
      </c>
      <c r="M3582" s="51">
        <v>7.8023179074672102</v>
      </c>
    </row>
    <row r="3583" spans="1:13" x14ac:dyDescent="0.35">
      <c r="A3583" s="19" t="str">
        <f>B2178&amp;C3570&amp;D3583</f>
        <v>DISTRIBUCION VOLUMEN X CRITERIO (kg ó litros)Judías verdes Ing.30-100MIL</v>
      </c>
      <c r="B3583" s="19">
        <v>0</v>
      </c>
      <c r="C3583" s="19">
        <v>0</v>
      </c>
      <c r="D3583" s="19" t="s">
        <v>13</v>
      </c>
      <c r="E3583" s="20">
        <v>16.991557861703999</v>
      </c>
      <c r="F3583" s="20">
        <v>21.2205340841438</v>
      </c>
      <c r="G3583" s="20">
        <v>26.535145785705598</v>
      </c>
      <c r="H3583" s="20">
        <v>16.374753771364499</v>
      </c>
      <c r="I3583" s="20">
        <v>18.887101539403002</v>
      </c>
      <c r="J3583" s="20">
        <v>14.5632688311937</v>
      </c>
      <c r="K3583" s="20">
        <v>12.831655804612801</v>
      </c>
      <c r="L3583" s="20">
        <v>4.5718218087963898</v>
      </c>
      <c r="M3583" s="51">
        <v>13.4038793394463</v>
      </c>
    </row>
    <row r="3584" spans="1:13" x14ac:dyDescent="0.35">
      <c r="A3584" s="19" t="str">
        <f>B2178&amp;C3570&amp;D3584</f>
        <v>DISTRIBUCION VOLUMEN X CRITERIO (kg ó litros)Judías verdes Ing.100-200MIL</v>
      </c>
      <c r="B3584" s="19">
        <v>0</v>
      </c>
      <c r="C3584" s="19">
        <v>0</v>
      </c>
      <c r="D3584" s="19" t="s">
        <v>14</v>
      </c>
      <c r="E3584" s="20">
        <v>20.044259245549402</v>
      </c>
      <c r="F3584" s="20">
        <v>20.616062807443701</v>
      </c>
      <c r="G3584" s="20">
        <v>7.5342498009027201</v>
      </c>
      <c r="H3584" s="20">
        <v>11.314139839743399</v>
      </c>
      <c r="I3584" s="20">
        <v>15.5702453092842</v>
      </c>
      <c r="J3584" s="20">
        <v>0.495719434578066</v>
      </c>
      <c r="K3584" s="20">
        <v>15.339013913859301</v>
      </c>
      <c r="L3584" s="20">
        <v>7.2227794333064104</v>
      </c>
      <c r="M3584" s="51">
        <v>1.33658475058822</v>
      </c>
    </row>
    <row r="3585" spans="1:13" x14ac:dyDescent="0.35">
      <c r="A3585" s="19" t="str">
        <f>B2178&amp;C3570&amp;D3585</f>
        <v>DISTRIBUCION VOLUMEN X CRITERIO (kg ó litros)Judías verdes Ing.200-500MIL</v>
      </c>
      <c r="B3585" s="19">
        <v>0</v>
      </c>
      <c r="C3585" s="19">
        <v>0</v>
      </c>
      <c r="D3585" s="19" t="s">
        <v>15</v>
      </c>
      <c r="E3585" s="20">
        <v>9.1948537072815899</v>
      </c>
      <c r="F3585" s="20">
        <v>8.3163487031600098</v>
      </c>
      <c r="G3585" s="20">
        <v>6.2010120954200501</v>
      </c>
      <c r="H3585" s="20">
        <v>8.9894798305871397</v>
      </c>
      <c r="I3585" s="20">
        <v>6.7324665279927203</v>
      </c>
      <c r="J3585" s="20">
        <v>16.724528944848799</v>
      </c>
      <c r="K3585" s="20">
        <v>10.562217129261199</v>
      </c>
      <c r="L3585" s="20">
        <v>8.8641161340134893</v>
      </c>
      <c r="M3585" s="51">
        <v>5.1983768766773997</v>
      </c>
    </row>
    <row r="3586" spans="1:13" x14ac:dyDescent="0.35">
      <c r="A3586" s="19" t="str">
        <f>B2178&amp;C3570&amp;D3586</f>
        <v>DISTRIBUCION VOLUMEN X CRITERIO (kg ó litros)Judías verdes Ing.&gt;500MIL</v>
      </c>
      <c r="B3586" s="19">
        <v>0</v>
      </c>
      <c r="C3586" s="19">
        <v>0</v>
      </c>
      <c r="D3586" s="19" t="s">
        <v>16</v>
      </c>
      <c r="E3586" s="20">
        <v>24.388069180582001</v>
      </c>
      <c r="F3586" s="20">
        <v>29.961157235802698</v>
      </c>
      <c r="G3586" s="20">
        <v>24.6432430589966</v>
      </c>
      <c r="H3586" s="20">
        <v>25.068088746532801</v>
      </c>
      <c r="I3586" s="20">
        <v>19.649955645519402</v>
      </c>
      <c r="J3586" s="20">
        <v>21.120742635545099</v>
      </c>
      <c r="K3586" s="20">
        <v>25.176809600061802</v>
      </c>
      <c r="L3586" s="20">
        <v>7.1198415078592197</v>
      </c>
      <c r="M3586" s="51">
        <v>14.7996863763655</v>
      </c>
    </row>
    <row r="3587" spans="1:13" x14ac:dyDescent="0.35">
      <c r="A3587" s="19" t="str">
        <f>B2178&amp;C3570&amp;D3587</f>
        <v>DISTRIBUCION VOLUMEN X CRITERIO (kg ó litros)Judías verdes Ing.DE 15 A 19 AÑOS</v>
      </c>
      <c r="B3587" s="19">
        <v>0</v>
      </c>
      <c r="C3587" s="19">
        <v>0</v>
      </c>
      <c r="D3587" s="19" t="s">
        <v>39</v>
      </c>
      <c r="E3587" s="20" t="s">
        <v>282</v>
      </c>
      <c r="F3587" s="20" t="s">
        <v>282</v>
      </c>
      <c r="G3587" s="20" t="s">
        <v>282</v>
      </c>
      <c r="H3587" s="20" t="s">
        <v>282</v>
      </c>
      <c r="I3587" s="20" t="s">
        <v>282</v>
      </c>
      <c r="J3587" s="20" t="s">
        <v>282</v>
      </c>
      <c r="K3587" s="20" t="s">
        <v>282</v>
      </c>
      <c r="L3587" s="20" t="s">
        <v>282</v>
      </c>
      <c r="M3587" s="51" t="s">
        <v>282</v>
      </c>
    </row>
    <row r="3588" spans="1:13" x14ac:dyDescent="0.35">
      <c r="A3588" s="19" t="str">
        <f>B2178&amp;C3570&amp;D3588</f>
        <v>DISTRIBUCION VOLUMEN X CRITERIO (kg ó litros)Judías verdes Ing.DE 20 A 24 AÑOS</v>
      </c>
      <c r="B3588" s="19">
        <v>0</v>
      </c>
      <c r="C3588" s="19">
        <v>0</v>
      </c>
      <c r="D3588" s="19" t="s">
        <v>40</v>
      </c>
      <c r="E3588" s="20" t="s">
        <v>282</v>
      </c>
      <c r="F3588" s="20" t="s">
        <v>282</v>
      </c>
      <c r="G3588" s="20" t="s">
        <v>282</v>
      </c>
      <c r="H3588" s="20">
        <v>1.4753205001229699</v>
      </c>
      <c r="I3588" s="20" t="s">
        <v>282</v>
      </c>
      <c r="J3588" s="20" t="s">
        <v>282</v>
      </c>
      <c r="K3588" s="20" t="s">
        <v>282</v>
      </c>
      <c r="L3588" s="20" t="s">
        <v>282</v>
      </c>
      <c r="M3588" s="51" t="s">
        <v>282</v>
      </c>
    </row>
    <row r="3589" spans="1:13" x14ac:dyDescent="0.35">
      <c r="A3589" s="19" t="str">
        <f>B2178&amp;C3570&amp;D3589</f>
        <v>DISTRIBUCION VOLUMEN X CRITERIO (kg ó litros)Judías verdes Ing.DE 25 A 34 AÑOS</v>
      </c>
      <c r="B3589" s="19">
        <v>0</v>
      </c>
      <c r="C3589" s="19">
        <v>0</v>
      </c>
      <c r="D3589" s="19" t="s">
        <v>41</v>
      </c>
      <c r="E3589" s="20">
        <v>0.14111909960615501</v>
      </c>
      <c r="F3589" s="20">
        <v>1.4076503609562701</v>
      </c>
      <c r="G3589" s="20">
        <v>3.26079704422536</v>
      </c>
      <c r="H3589" s="20">
        <v>6.35744922382142</v>
      </c>
      <c r="I3589" s="20">
        <v>12.768800331967499</v>
      </c>
      <c r="J3589" s="20">
        <v>8.2444449804119095</v>
      </c>
      <c r="K3589" s="20">
        <v>4.9707942147471398</v>
      </c>
      <c r="L3589" s="20">
        <v>2.1821114865675999</v>
      </c>
      <c r="M3589" s="51">
        <v>1.66546629292936</v>
      </c>
    </row>
    <row r="3590" spans="1:13" x14ac:dyDescent="0.35">
      <c r="A3590" s="19" t="str">
        <f>B2178&amp;C3570&amp;D3590</f>
        <v>DISTRIBUCION VOLUMEN X CRITERIO (kg ó litros)Judías verdes Ing.DE 35 A 49 AÑOS</v>
      </c>
      <c r="B3590" s="19">
        <v>0</v>
      </c>
      <c r="C3590" s="19">
        <v>0</v>
      </c>
      <c r="D3590" s="19" t="s">
        <v>42</v>
      </c>
      <c r="E3590" s="20">
        <v>22.3830918396756</v>
      </c>
      <c r="F3590" s="20">
        <v>14.971550958743</v>
      </c>
      <c r="G3590" s="20">
        <v>37.382479387286899</v>
      </c>
      <c r="H3590" s="20">
        <v>12.1764997641964</v>
      </c>
      <c r="I3590" s="20">
        <v>12.1713923174157</v>
      </c>
      <c r="J3590" s="20">
        <v>26.0954583934443</v>
      </c>
      <c r="K3590" s="20">
        <v>4.8783028671737396</v>
      </c>
      <c r="L3590" s="20">
        <v>18.186693700325499</v>
      </c>
      <c r="M3590" s="51">
        <v>9.8670882221945906</v>
      </c>
    </row>
    <row r="3591" spans="1:13" x14ac:dyDescent="0.35">
      <c r="A3591" s="19" t="str">
        <f>B2178&amp;C3570&amp;D3591</f>
        <v>DISTRIBUCION VOLUMEN X CRITERIO (kg ó litros)Judías verdes Ing.DE 50 A 59 AÑOS</v>
      </c>
      <c r="B3591" s="19">
        <v>0</v>
      </c>
      <c r="C3591" s="19">
        <v>0</v>
      </c>
      <c r="D3591" s="19" t="s">
        <v>43</v>
      </c>
      <c r="E3591" s="20">
        <v>19.2134330756897</v>
      </c>
      <c r="F3591" s="20">
        <v>16.230084834163801</v>
      </c>
      <c r="G3591" s="20">
        <v>27.100619140548002</v>
      </c>
      <c r="H3591" s="20">
        <v>21.3322255528943</v>
      </c>
      <c r="I3591" s="20">
        <v>16.562451186979501</v>
      </c>
      <c r="J3591" s="20">
        <v>15.6758254658226</v>
      </c>
      <c r="K3591" s="20">
        <v>21.528652975680401</v>
      </c>
      <c r="L3591" s="20">
        <v>12.249843566832901</v>
      </c>
      <c r="M3591" s="51">
        <v>13.5663687338083</v>
      </c>
    </row>
    <row r="3592" spans="1:13" x14ac:dyDescent="0.35">
      <c r="A3592" s="19" t="str">
        <f>B2178&amp;C3570&amp;D3592</f>
        <v>DISTRIBUCION VOLUMEN X CRITERIO (kg ó litros)Judías verdes Ing.DE 60 A 75 AÑOS</v>
      </c>
      <c r="B3592" s="19">
        <v>0</v>
      </c>
      <c r="C3592" s="19">
        <v>0</v>
      </c>
      <c r="D3592" s="19" t="s">
        <v>44</v>
      </c>
      <c r="E3592" s="20">
        <v>58.262363287016299</v>
      </c>
      <c r="F3592" s="20">
        <v>67.3907177146137</v>
      </c>
      <c r="G3592" s="20">
        <v>32.256105035834999</v>
      </c>
      <c r="H3592" s="20">
        <v>58.658504958964997</v>
      </c>
      <c r="I3592" s="20">
        <v>58.497360908411302</v>
      </c>
      <c r="J3592" s="20">
        <v>49.984283198144297</v>
      </c>
      <c r="K3592" s="20">
        <v>68.622261763287597</v>
      </c>
      <c r="L3592" s="20">
        <v>67.381381662849094</v>
      </c>
      <c r="M3592" s="51">
        <v>74.901079665444996</v>
      </c>
    </row>
    <row r="3593" spans="1:13" x14ac:dyDescent="0.35">
      <c r="A3593" s="19" t="str">
        <f>B2178&amp;C3570&amp;D3593</f>
        <v>DISTRIBUCION VOLUMEN X CRITERIO (kg ó litros)Judías verdes Ing.NIVEL ALTO</v>
      </c>
      <c r="B3593" s="19">
        <v>0</v>
      </c>
      <c r="C3593" s="19">
        <v>0</v>
      </c>
      <c r="D3593" s="19" t="s">
        <v>256</v>
      </c>
      <c r="E3593" s="20">
        <v>22.653264829593901</v>
      </c>
      <c r="F3593" s="20">
        <v>31.819921763819</v>
      </c>
      <c r="G3593" s="20">
        <v>28.106869787760601</v>
      </c>
      <c r="H3593" s="20">
        <v>31.8382240193339</v>
      </c>
      <c r="I3593" s="20">
        <v>20.888626656544901</v>
      </c>
      <c r="J3593" s="20">
        <v>26.840325700520701</v>
      </c>
      <c r="K3593" s="20">
        <v>25.5719949854921</v>
      </c>
      <c r="L3593" s="20">
        <v>9.8058864250423792</v>
      </c>
      <c r="M3593" s="51">
        <v>13.903608693874901</v>
      </c>
    </row>
    <row r="3594" spans="1:13" x14ac:dyDescent="0.35">
      <c r="A3594" s="19" t="str">
        <f>B2178&amp;C3570&amp;D3594</f>
        <v>DISTRIBUCION VOLUMEN X CRITERIO (kg ó litros)Judías verdes Ing.NIVEL MEDIO ALTO</v>
      </c>
      <c r="B3594" s="19">
        <v>0</v>
      </c>
      <c r="C3594" s="19">
        <v>0</v>
      </c>
      <c r="D3594" s="19" t="s">
        <v>257</v>
      </c>
      <c r="E3594" s="20">
        <v>17.298275765671701</v>
      </c>
      <c r="F3594" s="20">
        <v>13.1639560001978</v>
      </c>
      <c r="G3594" s="20">
        <v>22.0560984497105</v>
      </c>
      <c r="H3594" s="20">
        <v>20.205921633098502</v>
      </c>
      <c r="I3594" s="20">
        <v>17.862380664835801</v>
      </c>
      <c r="J3594" s="20">
        <v>12.696906373246801</v>
      </c>
      <c r="K3594" s="20">
        <v>9.2226266167510609</v>
      </c>
      <c r="L3594" s="20">
        <v>4.2591756041043798</v>
      </c>
      <c r="M3594" s="51">
        <v>8.0119678181838907</v>
      </c>
    </row>
    <row r="3595" spans="1:13" x14ac:dyDescent="0.35">
      <c r="A3595" s="19" t="str">
        <f>B2178&amp;C3570&amp;D3595</f>
        <v>DISTRIBUCION VOLUMEN X CRITERIO (kg ó litros)Judías verdes Ing.NIVEL MEDIO</v>
      </c>
      <c r="B3595" s="19">
        <v>0</v>
      </c>
      <c r="C3595" s="19">
        <v>0</v>
      </c>
      <c r="D3595" s="19" t="s">
        <v>258</v>
      </c>
      <c r="E3595" s="20">
        <v>30.246687736833</v>
      </c>
      <c r="F3595" s="20">
        <v>9.5455042291069692</v>
      </c>
      <c r="G3595" s="20">
        <v>20.648232152824601</v>
      </c>
      <c r="H3595" s="20">
        <v>20.566145384681398</v>
      </c>
      <c r="I3595" s="20">
        <v>27.512574174276001</v>
      </c>
      <c r="J3595" s="20">
        <v>23.923732798108698</v>
      </c>
      <c r="K3595" s="20">
        <v>22.810470091014</v>
      </c>
      <c r="L3595" s="20">
        <v>9.4661497217846406</v>
      </c>
      <c r="M3595" s="51">
        <v>16.7317982499541</v>
      </c>
    </row>
    <row r="3596" spans="1:13" x14ac:dyDescent="0.35">
      <c r="A3596" s="19" t="str">
        <f>B2178&amp;C3570&amp;D3596</f>
        <v>DISTRIBUCION VOLUMEN X CRITERIO (kg ó litros)Judías verdes Ing.NIVEL MEDIO BAJO</v>
      </c>
      <c r="B3596" s="19">
        <v>0</v>
      </c>
      <c r="C3596" s="19">
        <v>0</v>
      </c>
      <c r="D3596" s="19" t="s">
        <v>259</v>
      </c>
      <c r="E3596" s="20">
        <v>11.812754647260499</v>
      </c>
      <c r="F3596" s="20">
        <v>27.9124880967201</v>
      </c>
      <c r="G3596" s="20">
        <v>18.004155531920901</v>
      </c>
      <c r="H3596" s="20">
        <v>6.4472161943226798</v>
      </c>
      <c r="I3596" s="20">
        <v>10.973230308313299</v>
      </c>
      <c r="J3596" s="20">
        <v>7.8349552487848602</v>
      </c>
      <c r="K3596" s="20">
        <v>5.1928644513544304</v>
      </c>
      <c r="L3596" s="20">
        <v>18.024906855370201</v>
      </c>
      <c r="M3596" s="51">
        <v>3.2015641223518201</v>
      </c>
    </row>
    <row r="3597" spans="1:13" x14ac:dyDescent="0.35">
      <c r="A3597" s="19" t="str">
        <f>B2178&amp;C3570&amp;D3597</f>
        <v>DISTRIBUCION VOLUMEN X CRITERIO (kg ó litros)Judías verdes Ing.HOMBRE</v>
      </c>
      <c r="B3597" s="19">
        <v>0</v>
      </c>
      <c r="C3597" s="19">
        <v>0</v>
      </c>
      <c r="D3597" s="19" t="s">
        <v>21</v>
      </c>
      <c r="E3597" s="20">
        <v>66.097831834208307</v>
      </c>
      <c r="F3597" s="20">
        <v>67.476663114227904</v>
      </c>
      <c r="G3597" s="20">
        <v>65.578097209840806</v>
      </c>
      <c r="H3597" s="20">
        <v>69.416383796310797</v>
      </c>
      <c r="I3597" s="20">
        <v>76.418083462122397</v>
      </c>
      <c r="J3597" s="20">
        <v>69.680663051059398</v>
      </c>
      <c r="K3597" s="20">
        <v>71.106671402956806</v>
      </c>
      <c r="L3597" s="20">
        <v>64.676072504006896</v>
      </c>
      <c r="M3597" s="51">
        <v>79.048676729468994</v>
      </c>
    </row>
    <row r="3598" spans="1:13" x14ac:dyDescent="0.35">
      <c r="A3598" s="19" t="str">
        <f>B2178&amp;C3570&amp;D3598</f>
        <v>DISTRIBUCION VOLUMEN X CRITERIO (kg ó litros)Judías verdes Ing.MUJER</v>
      </c>
      <c r="B3598" s="19">
        <v>0</v>
      </c>
      <c r="C3598" s="19">
        <v>0</v>
      </c>
      <c r="D3598" s="19" t="s">
        <v>22</v>
      </c>
      <c r="E3598" s="20">
        <v>33.902160352199601</v>
      </c>
      <c r="F3598" s="20">
        <v>32.5233353383815</v>
      </c>
      <c r="G3598" s="20">
        <v>34.421899657160502</v>
      </c>
      <c r="H3598" s="20">
        <v>30.5836162949468</v>
      </c>
      <c r="I3598" s="20">
        <v>23.581921529775201</v>
      </c>
      <c r="J3598" s="20">
        <v>30.3193686653611</v>
      </c>
      <c r="K3598" s="20">
        <v>28.893342590618701</v>
      </c>
      <c r="L3598" s="20">
        <v>35.323954305859701</v>
      </c>
      <c r="M3598" s="51">
        <v>20.951338953422699</v>
      </c>
    </row>
    <row r="3599" spans="1:13" x14ac:dyDescent="0.35">
      <c r="A3599" s="19" t="str">
        <f>B2178&amp;C3599&amp;D3599</f>
        <v>DISTRIBUCION VOLUMEN X CRITERIO (kg ó litros)Patatas Ing.T.ESPAÑA</v>
      </c>
      <c r="B3599" s="19">
        <v>0</v>
      </c>
      <c r="C3599" s="19" t="s">
        <v>160</v>
      </c>
      <c r="D3599" s="19" t="s">
        <v>36</v>
      </c>
      <c r="E3599" s="20">
        <v>100</v>
      </c>
      <c r="F3599" s="20">
        <v>100</v>
      </c>
      <c r="G3599" s="20">
        <v>100</v>
      </c>
      <c r="H3599" s="20">
        <v>100</v>
      </c>
      <c r="I3599" s="20">
        <v>100</v>
      </c>
      <c r="J3599" s="20">
        <v>100</v>
      </c>
      <c r="K3599" s="20">
        <v>100</v>
      </c>
      <c r="L3599" s="20">
        <v>100</v>
      </c>
      <c r="M3599" s="51">
        <v>100</v>
      </c>
    </row>
    <row r="3600" spans="1:13" x14ac:dyDescent="0.35">
      <c r="A3600" s="19" t="str">
        <f>B2178&amp;C3599&amp;D3600</f>
        <v>DISTRIBUCION VOLUMEN X CRITERIO (kg ó litros)Patatas Ing.BCN AM</v>
      </c>
      <c r="B3600" s="19">
        <v>0</v>
      </c>
      <c r="C3600" s="19">
        <v>0</v>
      </c>
      <c r="D3600" s="19" t="s">
        <v>1</v>
      </c>
      <c r="E3600" s="20">
        <v>7.7809584576722504</v>
      </c>
      <c r="F3600" s="20">
        <v>8.3626912722629001</v>
      </c>
      <c r="G3600" s="20">
        <v>8.0183477091541899</v>
      </c>
      <c r="H3600" s="20">
        <v>8.2491566033812092</v>
      </c>
      <c r="I3600" s="20">
        <v>8.8269667284771707</v>
      </c>
      <c r="J3600" s="20">
        <v>6.7533503682542797</v>
      </c>
      <c r="K3600" s="20">
        <v>5.3247288904823904</v>
      </c>
      <c r="L3600" s="20">
        <v>7.0544724315236902</v>
      </c>
      <c r="M3600" s="51">
        <v>8.9808792121932797</v>
      </c>
    </row>
    <row r="3601" spans="1:13" x14ac:dyDescent="0.35">
      <c r="A3601" s="19" t="str">
        <f>B2178&amp;C3599&amp;D3601</f>
        <v>DISTRIBUCION VOLUMEN X CRITERIO (kg ó litros)Patatas Ing.REST.CAT ARAGON</v>
      </c>
      <c r="B3601" s="19">
        <v>0</v>
      </c>
      <c r="C3601" s="19">
        <v>0</v>
      </c>
      <c r="D3601" s="19" t="s">
        <v>2</v>
      </c>
      <c r="E3601" s="20">
        <v>9.8034081555908799</v>
      </c>
      <c r="F3601" s="20">
        <v>10.371009778024501</v>
      </c>
      <c r="G3601" s="20">
        <v>10.097911508328901</v>
      </c>
      <c r="H3601" s="20">
        <v>12.736959266843099</v>
      </c>
      <c r="I3601" s="20">
        <v>10.971927491605101</v>
      </c>
      <c r="J3601" s="20">
        <v>9.5243834546618906</v>
      </c>
      <c r="K3601" s="20">
        <v>11.0432231282839</v>
      </c>
      <c r="L3601" s="20">
        <v>11.405837678815899</v>
      </c>
      <c r="M3601" s="51">
        <v>11.702336162655699</v>
      </c>
    </row>
    <row r="3602" spans="1:13" x14ac:dyDescent="0.35">
      <c r="A3602" s="19" t="str">
        <f>B2178&amp;C3599&amp;D3602</f>
        <v>DISTRIBUCION VOLUMEN X CRITERIO (kg ó litros)Patatas Ing.LEVANTE</v>
      </c>
      <c r="B3602" s="19">
        <v>0</v>
      </c>
      <c r="C3602" s="19">
        <v>0</v>
      </c>
      <c r="D3602" s="19" t="s">
        <v>3</v>
      </c>
      <c r="E3602" s="20">
        <v>15.7534731768736</v>
      </c>
      <c r="F3602" s="20">
        <v>13.8689192410418</v>
      </c>
      <c r="G3602" s="20">
        <v>13.0984860121587</v>
      </c>
      <c r="H3602" s="20">
        <v>13.6202722967734</v>
      </c>
      <c r="I3602" s="20">
        <v>16.1428560637255</v>
      </c>
      <c r="J3602" s="20">
        <v>14.448881132702599</v>
      </c>
      <c r="K3602" s="20">
        <v>14.379951523152799</v>
      </c>
      <c r="L3602" s="20">
        <v>15.5490702513444</v>
      </c>
      <c r="M3602" s="51">
        <v>14.908139791830701</v>
      </c>
    </row>
    <row r="3603" spans="1:13" x14ac:dyDescent="0.35">
      <c r="A3603" s="19" t="str">
        <f>B2178&amp;C3599&amp;D3603</f>
        <v>DISTRIBUCION VOLUMEN X CRITERIO (kg ó litros)Patatas Ing.ANDALUCIA</v>
      </c>
      <c r="B3603" s="19">
        <v>0</v>
      </c>
      <c r="C3603" s="19">
        <v>0</v>
      </c>
      <c r="D3603" s="19" t="s">
        <v>4</v>
      </c>
      <c r="E3603" s="20">
        <v>21.1041557477221</v>
      </c>
      <c r="F3603" s="20">
        <v>20.332783174050899</v>
      </c>
      <c r="G3603" s="20">
        <v>20.800709712696499</v>
      </c>
      <c r="H3603" s="20">
        <v>19.0458865607348</v>
      </c>
      <c r="I3603" s="20">
        <v>20.509217930309099</v>
      </c>
      <c r="J3603" s="20">
        <v>22.6095102878467</v>
      </c>
      <c r="K3603" s="20">
        <v>22.134980242663801</v>
      </c>
      <c r="L3603" s="20">
        <v>21.397194648977798</v>
      </c>
      <c r="M3603" s="51">
        <v>19.807593111793501</v>
      </c>
    </row>
    <row r="3604" spans="1:13" x14ac:dyDescent="0.35">
      <c r="A3604" s="19" t="str">
        <f>B2178&amp;C3599&amp;D3604</f>
        <v>DISTRIBUCION VOLUMEN X CRITERIO (kg ó litros)Patatas Ing.MDD AM</v>
      </c>
      <c r="B3604" s="19">
        <v>0</v>
      </c>
      <c r="C3604" s="19">
        <v>0</v>
      </c>
      <c r="D3604" s="19" t="s">
        <v>5</v>
      </c>
      <c r="E3604" s="20">
        <v>20.2937637328283</v>
      </c>
      <c r="F3604" s="20">
        <v>21.371918427219601</v>
      </c>
      <c r="G3604" s="20">
        <v>19.839493259232299</v>
      </c>
      <c r="H3604" s="20">
        <v>20.0889381058734</v>
      </c>
      <c r="I3604" s="20">
        <v>17.0372345857329</v>
      </c>
      <c r="J3604" s="20">
        <v>18.242456986658301</v>
      </c>
      <c r="K3604" s="20">
        <v>17.96977227579</v>
      </c>
      <c r="L3604" s="20">
        <v>20.011457601595598</v>
      </c>
      <c r="M3604" s="51">
        <v>17.804250351687202</v>
      </c>
    </row>
    <row r="3605" spans="1:13" x14ac:dyDescent="0.35">
      <c r="A3605" s="19" t="str">
        <f>B2178&amp;C3599&amp;D3605</f>
        <v>DISTRIBUCION VOLUMEN X CRITERIO (kg ó litros)Patatas Ing.RTO CENTRO</v>
      </c>
      <c r="B3605" s="19">
        <v>0</v>
      </c>
      <c r="C3605" s="19">
        <v>0</v>
      </c>
      <c r="D3605" s="19" t="s">
        <v>6</v>
      </c>
      <c r="E3605" s="20">
        <v>9.3104361932971091</v>
      </c>
      <c r="F3605" s="20">
        <v>8.8437803392524899</v>
      </c>
      <c r="G3605" s="20">
        <v>10.5113085693429</v>
      </c>
      <c r="H3605" s="20">
        <v>9.9468914605677607</v>
      </c>
      <c r="I3605" s="20">
        <v>8.9392456607577504</v>
      </c>
      <c r="J3605" s="20">
        <v>10.531088138305099</v>
      </c>
      <c r="K3605" s="20">
        <v>10.444983682222</v>
      </c>
      <c r="L3605" s="20">
        <v>9.2714155858704999</v>
      </c>
      <c r="M3605" s="51">
        <v>9.6332614305933895</v>
      </c>
    </row>
    <row r="3606" spans="1:13" x14ac:dyDescent="0.35">
      <c r="A3606" s="19" t="str">
        <f>B2178&amp;C3599&amp;D3606</f>
        <v>DISTRIBUCION VOLUMEN X CRITERIO (kg ó litros)Patatas Ing.NORTE-CENTRO</v>
      </c>
      <c r="B3606" s="19">
        <v>0</v>
      </c>
      <c r="C3606" s="19">
        <v>0</v>
      </c>
      <c r="D3606" s="19" t="s">
        <v>7</v>
      </c>
      <c r="E3606" s="20">
        <v>8.0529463055373895</v>
      </c>
      <c r="F3606" s="20">
        <v>8.6850792131369392</v>
      </c>
      <c r="G3606" s="20">
        <v>9.3729678958223097</v>
      </c>
      <c r="H3606" s="20">
        <v>7.6058747978932599</v>
      </c>
      <c r="I3606" s="20">
        <v>8.9198205230904506</v>
      </c>
      <c r="J3606" s="20">
        <v>9.0128341944669899</v>
      </c>
      <c r="K3606" s="20">
        <v>9.44945704185265</v>
      </c>
      <c r="L3606" s="20">
        <v>7.3887378242564603</v>
      </c>
      <c r="M3606" s="51">
        <v>9.4224442427878294</v>
      </c>
    </row>
    <row r="3607" spans="1:13" x14ac:dyDescent="0.35">
      <c r="A3607" s="19" t="str">
        <f>B2178&amp;C3599&amp;D3607</f>
        <v>DISTRIBUCION VOLUMEN X CRITERIO (kg ó litros)Patatas Ing.NOROESTE</v>
      </c>
      <c r="B3607" s="19">
        <v>0</v>
      </c>
      <c r="C3607" s="19">
        <v>0</v>
      </c>
      <c r="D3607" s="19" t="s">
        <v>8</v>
      </c>
      <c r="E3607" s="20">
        <v>7.9008543776981002</v>
      </c>
      <c r="F3607" s="20">
        <v>8.1638118834188802</v>
      </c>
      <c r="G3607" s="20">
        <v>8.26077238541742</v>
      </c>
      <c r="H3607" s="20">
        <v>8.7060150827770801</v>
      </c>
      <c r="I3607" s="20">
        <v>8.6527386034144609</v>
      </c>
      <c r="J3607" s="20">
        <v>8.8774910930443607</v>
      </c>
      <c r="K3607" s="20">
        <v>9.2529029996320702</v>
      </c>
      <c r="L3607" s="20">
        <v>7.9218193525555698</v>
      </c>
      <c r="M3607" s="51">
        <v>7.7411016213172301</v>
      </c>
    </row>
    <row r="3608" spans="1:13" x14ac:dyDescent="0.35">
      <c r="A3608" s="19" t="str">
        <f>B2178&amp;C3599&amp;D3608</f>
        <v>DISTRIBUCION VOLUMEN X CRITERIO (kg ó litros)Patatas Ing.&lt;2MIL</v>
      </c>
      <c r="B3608" s="19">
        <v>0</v>
      </c>
      <c r="C3608" s="19">
        <v>0</v>
      </c>
      <c r="D3608" s="19" t="s">
        <v>9</v>
      </c>
      <c r="E3608" s="20">
        <v>3.8263042716593501</v>
      </c>
      <c r="F3608" s="20">
        <v>3.53753400976179</v>
      </c>
      <c r="G3608" s="20">
        <v>4.3227148492476299</v>
      </c>
      <c r="H3608" s="20">
        <v>4.4938773746174396</v>
      </c>
      <c r="I3608" s="20">
        <v>4.0367194705596896</v>
      </c>
      <c r="J3608" s="20">
        <v>5.2663901257953301</v>
      </c>
      <c r="K3608" s="20">
        <v>5.60154464430462</v>
      </c>
      <c r="L3608" s="20">
        <v>5.1243589423025</v>
      </c>
      <c r="M3608" s="51">
        <v>5.6951764355020096</v>
      </c>
    </row>
    <row r="3609" spans="1:13" x14ac:dyDescent="0.35">
      <c r="A3609" s="19" t="str">
        <f>B2178&amp;C3599&amp;D3609</f>
        <v>DISTRIBUCION VOLUMEN X CRITERIO (kg ó litros)Patatas Ing.2-5MIL</v>
      </c>
      <c r="B3609" s="19">
        <v>0</v>
      </c>
      <c r="C3609" s="19">
        <v>0</v>
      </c>
      <c r="D3609" s="19" t="s">
        <v>10</v>
      </c>
      <c r="E3609" s="20">
        <v>4.91117409704857</v>
      </c>
      <c r="F3609" s="20">
        <v>6.8985702030295499</v>
      </c>
      <c r="G3609" s="20">
        <v>5.4613702206995196</v>
      </c>
      <c r="H3609" s="20">
        <v>4.6752074856094303</v>
      </c>
      <c r="I3609" s="20">
        <v>5.4396957583447803</v>
      </c>
      <c r="J3609" s="20">
        <v>5.2064231370544301</v>
      </c>
      <c r="K3609" s="20">
        <v>5.0363527482604198</v>
      </c>
      <c r="L3609" s="20">
        <v>4.9783528805722801</v>
      </c>
      <c r="M3609" s="51">
        <v>4.1326630344620199</v>
      </c>
    </row>
    <row r="3610" spans="1:13" x14ac:dyDescent="0.35">
      <c r="A3610" s="19" t="str">
        <f>B2178&amp;C3599&amp;D3610</f>
        <v>DISTRIBUCION VOLUMEN X CRITERIO (kg ó litros)Patatas Ing.5-10MIL</v>
      </c>
      <c r="B3610" s="19">
        <v>0</v>
      </c>
      <c r="C3610" s="19">
        <v>0</v>
      </c>
      <c r="D3610" s="19" t="s">
        <v>11</v>
      </c>
      <c r="E3610" s="20">
        <v>7.0379908292207602</v>
      </c>
      <c r="F3610" s="20">
        <v>5.2232571617292702</v>
      </c>
      <c r="G3610" s="20">
        <v>7.7240672181593899</v>
      </c>
      <c r="H3610" s="20">
        <v>7.3295369890103999</v>
      </c>
      <c r="I3610" s="20">
        <v>6.9642330988193999</v>
      </c>
      <c r="J3610" s="20">
        <v>7.0065570882131398</v>
      </c>
      <c r="K3610" s="20">
        <v>10.0403547452068</v>
      </c>
      <c r="L3610" s="20">
        <v>7.84016062170737</v>
      </c>
      <c r="M3610" s="51">
        <v>7.6408598423228096</v>
      </c>
    </row>
    <row r="3611" spans="1:13" x14ac:dyDescent="0.35">
      <c r="A3611" s="19" t="str">
        <f>B2178&amp;C3599&amp;D3611</f>
        <v>DISTRIBUCION VOLUMEN X CRITERIO (kg ó litros)Patatas Ing.10-30MIL</v>
      </c>
      <c r="B3611" s="19">
        <v>0</v>
      </c>
      <c r="C3611" s="19">
        <v>0</v>
      </c>
      <c r="D3611" s="19" t="s">
        <v>12</v>
      </c>
      <c r="E3611" s="20">
        <v>14.84920284304</v>
      </c>
      <c r="F3611" s="20">
        <v>15.234312548477501</v>
      </c>
      <c r="G3611" s="20">
        <v>15.382642259874901</v>
      </c>
      <c r="H3611" s="20">
        <v>16.500292408383199</v>
      </c>
      <c r="I3611" s="20">
        <v>17.2377207887331</v>
      </c>
      <c r="J3611" s="20">
        <v>17.166944450504602</v>
      </c>
      <c r="K3611" s="20">
        <v>16.6189045743218</v>
      </c>
      <c r="L3611" s="20">
        <v>17.0857448245652</v>
      </c>
      <c r="M3611" s="51">
        <v>17.262114267941001</v>
      </c>
    </row>
    <row r="3612" spans="1:13" x14ac:dyDescent="0.35">
      <c r="A3612" s="19" t="str">
        <f>B2178&amp;C3599&amp;D3612</f>
        <v>DISTRIBUCION VOLUMEN X CRITERIO (kg ó litros)Patatas Ing.30-100MIL</v>
      </c>
      <c r="B3612" s="19">
        <v>0</v>
      </c>
      <c r="C3612" s="19">
        <v>0</v>
      </c>
      <c r="D3612" s="19" t="s">
        <v>13</v>
      </c>
      <c r="E3612" s="20">
        <v>23.4859589504564</v>
      </c>
      <c r="F3612" s="20">
        <v>22.268415536078301</v>
      </c>
      <c r="G3612" s="20">
        <v>22.208008937704001</v>
      </c>
      <c r="H3612" s="20">
        <v>21.490061692763501</v>
      </c>
      <c r="I3612" s="20">
        <v>24.195742585349301</v>
      </c>
      <c r="J3612" s="20">
        <v>21.689029226880301</v>
      </c>
      <c r="K3612" s="20">
        <v>19.550108041005299</v>
      </c>
      <c r="L3612" s="20">
        <v>22.589832782686798</v>
      </c>
      <c r="M3612" s="51">
        <v>24.3811901988323</v>
      </c>
    </row>
    <row r="3613" spans="1:13" x14ac:dyDescent="0.35">
      <c r="A3613" s="19" t="str">
        <f>B2178&amp;C3599&amp;D3613</f>
        <v>DISTRIBUCION VOLUMEN X CRITERIO (kg ó litros)Patatas Ing.100-200MIL</v>
      </c>
      <c r="B3613" s="19">
        <v>0</v>
      </c>
      <c r="C3613" s="19">
        <v>0</v>
      </c>
      <c r="D3613" s="19" t="s">
        <v>14</v>
      </c>
      <c r="E3613" s="20">
        <v>9.6147677964447897</v>
      </c>
      <c r="F3613" s="20">
        <v>9.0467523372066907</v>
      </c>
      <c r="G3613" s="20">
        <v>9.6441184457798101</v>
      </c>
      <c r="H3613" s="20">
        <v>9.3936009791364903</v>
      </c>
      <c r="I3613" s="20">
        <v>8.6015811169390304</v>
      </c>
      <c r="J3613" s="20">
        <v>8.7385088760540395</v>
      </c>
      <c r="K3613" s="20">
        <v>9.6359321693824196</v>
      </c>
      <c r="L3613" s="20">
        <v>9.8650545834705294</v>
      </c>
      <c r="M3613" s="51">
        <v>9.6453494853972295</v>
      </c>
    </row>
    <row r="3614" spans="1:13" x14ac:dyDescent="0.35">
      <c r="A3614" s="19" t="str">
        <f>B2178&amp;C3599&amp;D3614</f>
        <v>DISTRIBUCION VOLUMEN X CRITERIO (kg ó litros)Patatas Ing.200-500MIL</v>
      </c>
      <c r="B3614" s="19">
        <v>0</v>
      </c>
      <c r="C3614" s="19">
        <v>0</v>
      </c>
      <c r="D3614" s="19" t="s">
        <v>15</v>
      </c>
      <c r="E3614" s="20">
        <v>16.1202770645715</v>
      </c>
      <c r="F3614" s="20">
        <v>16.495981044710899</v>
      </c>
      <c r="G3614" s="20">
        <v>15.609189436625201</v>
      </c>
      <c r="H3614" s="20">
        <v>16.1414287678774</v>
      </c>
      <c r="I3614" s="20">
        <v>17.918025761483602</v>
      </c>
      <c r="J3614" s="20">
        <v>16.542139928419001</v>
      </c>
      <c r="K3614" s="20">
        <v>13.9596367427382</v>
      </c>
      <c r="L3614" s="20">
        <v>14.870022522039299</v>
      </c>
      <c r="M3614" s="51">
        <v>14.389068849137701</v>
      </c>
    </row>
    <row r="3615" spans="1:13" x14ac:dyDescent="0.35">
      <c r="A3615" s="19" t="str">
        <f>B2178&amp;C3599&amp;D3615</f>
        <v>DISTRIBUCION VOLUMEN X CRITERIO (kg ó litros)Patatas Ing.&gt;500MIL</v>
      </c>
      <c r="B3615" s="19">
        <v>0</v>
      </c>
      <c r="C3615" s="19">
        <v>0</v>
      </c>
      <c r="D3615" s="19" t="s">
        <v>16</v>
      </c>
      <c r="E3615" s="20">
        <v>20.1543254317337</v>
      </c>
      <c r="F3615" s="20">
        <v>21.295174914580599</v>
      </c>
      <c r="G3615" s="20">
        <v>19.6478848416074</v>
      </c>
      <c r="H3615" s="20">
        <v>19.975988891757499</v>
      </c>
      <c r="I3615" s="20">
        <v>15.606289582313201</v>
      </c>
      <c r="J3615" s="20">
        <v>18.384007619296199</v>
      </c>
      <c r="K3615" s="20">
        <v>19.557163739234401</v>
      </c>
      <c r="L3615" s="20">
        <v>17.646474257826199</v>
      </c>
      <c r="M3615" s="51">
        <v>16.8535889748598</v>
      </c>
    </row>
    <row r="3616" spans="1:13" x14ac:dyDescent="0.35">
      <c r="A3616" s="19" t="str">
        <f>B2178&amp;C3599&amp;D3616</f>
        <v>DISTRIBUCION VOLUMEN X CRITERIO (kg ó litros)Patatas Ing.DE 15 A 19 AÑOS</v>
      </c>
      <c r="B3616" s="19">
        <v>0</v>
      </c>
      <c r="C3616" s="19">
        <v>0</v>
      </c>
      <c r="D3616" s="19" t="s">
        <v>39</v>
      </c>
      <c r="E3616" s="20">
        <v>1.9527033183534299</v>
      </c>
      <c r="F3616" s="20">
        <v>2.5070065126944701</v>
      </c>
      <c r="G3616" s="20">
        <v>3.4508807916581001</v>
      </c>
      <c r="H3616" s="20">
        <v>3.7929256484533198</v>
      </c>
      <c r="I3616" s="20">
        <v>2.6070847696445898</v>
      </c>
      <c r="J3616" s="20">
        <v>3.7516307920688199</v>
      </c>
      <c r="K3616" s="20">
        <v>2.8950359246166602</v>
      </c>
      <c r="L3616" s="20">
        <v>2.2492322644266198</v>
      </c>
      <c r="M3616" s="51">
        <v>2.1554452857924198</v>
      </c>
    </row>
    <row r="3617" spans="1:13" x14ac:dyDescent="0.35">
      <c r="A3617" s="19" t="str">
        <f>B2178&amp;C3599&amp;D3617</f>
        <v>DISTRIBUCION VOLUMEN X CRITERIO (kg ó litros)Patatas Ing.DE 20 A 24 AÑOS</v>
      </c>
      <c r="B3617" s="19">
        <v>0</v>
      </c>
      <c r="C3617" s="19">
        <v>0</v>
      </c>
      <c r="D3617" s="19" t="s">
        <v>40</v>
      </c>
      <c r="E3617" s="20">
        <v>3.9515564943411099</v>
      </c>
      <c r="F3617" s="20">
        <v>2.8438852135618999</v>
      </c>
      <c r="G3617" s="20">
        <v>3.7826767724212198</v>
      </c>
      <c r="H3617" s="20">
        <v>2.67930052706373</v>
      </c>
      <c r="I3617" s="20">
        <v>4.0098684971960399</v>
      </c>
      <c r="J3617" s="20">
        <v>3.81799773142771</v>
      </c>
      <c r="K3617" s="20">
        <v>3.7365579852902799</v>
      </c>
      <c r="L3617" s="20">
        <v>2.25253495100297</v>
      </c>
      <c r="M3617" s="51">
        <v>3.2496632957190901</v>
      </c>
    </row>
    <row r="3618" spans="1:13" x14ac:dyDescent="0.35">
      <c r="A3618" s="19" t="str">
        <f>B2178&amp;C3599&amp;D3618</f>
        <v>DISTRIBUCION VOLUMEN X CRITERIO (kg ó litros)Patatas Ing.DE 25 A 34 AÑOS</v>
      </c>
      <c r="B3618" s="19">
        <v>0</v>
      </c>
      <c r="C3618" s="19">
        <v>0</v>
      </c>
      <c r="D3618" s="19" t="s">
        <v>41</v>
      </c>
      <c r="E3618" s="20">
        <v>11.4992184319335</v>
      </c>
      <c r="F3618" s="20">
        <v>13.292699605119299</v>
      </c>
      <c r="G3618" s="20">
        <v>11.813128764684199</v>
      </c>
      <c r="H3618" s="20">
        <v>11.084007284646701</v>
      </c>
      <c r="I3618" s="20">
        <v>12.086434976973999</v>
      </c>
      <c r="J3618" s="20">
        <v>13.0743811703692</v>
      </c>
      <c r="K3618" s="20">
        <v>10.507304489337001</v>
      </c>
      <c r="L3618" s="20">
        <v>10.075050770187801</v>
      </c>
      <c r="M3618" s="51">
        <v>10.108505391175299</v>
      </c>
    </row>
    <row r="3619" spans="1:13" x14ac:dyDescent="0.35">
      <c r="A3619" s="19" t="str">
        <f>B2178&amp;C3599&amp;D3619</f>
        <v>DISTRIBUCION VOLUMEN X CRITERIO (kg ó litros)Patatas Ing.DE 35 A 49 AÑOS</v>
      </c>
      <c r="B3619" s="19">
        <v>0</v>
      </c>
      <c r="C3619" s="19">
        <v>0</v>
      </c>
      <c r="D3619" s="19" t="s">
        <v>42</v>
      </c>
      <c r="E3619" s="20">
        <v>31.156711820154801</v>
      </c>
      <c r="F3619" s="20">
        <v>31.150951408716601</v>
      </c>
      <c r="G3619" s="20">
        <v>28.749042064399799</v>
      </c>
      <c r="H3619" s="20">
        <v>29.596351527959499</v>
      </c>
      <c r="I3619" s="20">
        <v>28.369425062308899</v>
      </c>
      <c r="J3619" s="20">
        <v>29.452096752720699</v>
      </c>
      <c r="K3619" s="20">
        <v>27.482448982351698</v>
      </c>
      <c r="L3619" s="20">
        <v>27.890098629629801</v>
      </c>
      <c r="M3619" s="51">
        <v>29.3758319960255</v>
      </c>
    </row>
    <row r="3620" spans="1:13" x14ac:dyDescent="0.35">
      <c r="A3620" s="19" t="str">
        <f>B2178&amp;C3599&amp;D3620</f>
        <v>DISTRIBUCION VOLUMEN X CRITERIO (kg ó litros)Patatas Ing.DE 50 A 59 AÑOS</v>
      </c>
      <c r="B3620" s="19">
        <v>0</v>
      </c>
      <c r="C3620" s="19">
        <v>0</v>
      </c>
      <c r="D3620" s="19" t="s">
        <v>43</v>
      </c>
      <c r="E3620" s="20">
        <v>24.096050600354001</v>
      </c>
      <c r="F3620" s="20">
        <v>23.1783683434031</v>
      </c>
      <c r="G3620" s="20">
        <v>25.2548608073594</v>
      </c>
      <c r="H3620" s="20">
        <v>24.3045095658373</v>
      </c>
      <c r="I3620" s="20">
        <v>25.048194928797798</v>
      </c>
      <c r="J3620" s="20">
        <v>22.645417793886701</v>
      </c>
      <c r="K3620" s="20">
        <v>25.555651964336199</v>
      </c>
      <c r="L3620" s="20">
        <v>28.108615679446899</v>
      </c>
      <c r="M3620" s="51">
        <v>27.434068668288798</v>
      </c>
    </row>
    <row r="3621" spans="1:13" x14ac:dyDescent="0.35">
      <c r="A3621" s="19" t="str">
        <f>B2178&amp;C3599&amp;D3621</f>
        <v>DISTRIBUCION VOLUMEN X CRITERIO (kg ó litros)Patatas Ing.DE 60 A 75 AÑOS</v>
      </c>
      <c r="B3621" s="19">
        <v>0</v>
      </c>
      <c r="C3621" s="19">
        <v>0</v>
      </c>
      <c r="D3621" s="19" t="s">
        <v>44</v>
      </c>
      <c r="E3621" s="20">
        <v>27.343753888022398</v>
      </c>
      <c r="F3621" s="20">
        <v>27.027087452424698</v>
      </c>
      <c r="G3621" s="20">
        <v>26.949411084612201</v>
      </c>
      <c r="H3621" s="20">
        <v>28.542896862978399</v>
      </c>
      <c r="I3621" s="20">
        <v>27.878999625909501</v>
      </c>
      <c r="J3621" s="20">
        <v>27.258473550910299</v>
      </c>
      <c r="K3621" s="20">
        <v>29.823006265156899</v>
      </c>
      <c r="L3621" s="20">
        <v>29.424467166423302</v>
      </c>
      <c r="M3621" s="51">
        <v>27.676489642287599</v>
      </c>
    </row>
    <row r="3622" spans="1:13" x14ac:dyDescent="0.35">
      <c r="A3622" s="19" t="str">
        <f>B2178&amp;C3599&amp;D3622</f>
        <v>DISTRIBUCION VOLUMEN X CRITERIO (kg ó litros)Patatas Ing.NIVEL ALTO</v>
      </c>
      <c r="B3622" s="19">
        <v>0</v>
      </c>
      <c r="C3622" s="19">
        <v>0</v>
      </c>
      <c r="D3622" s="19" t="s">
        <v>256</v>
      </c>
      <c r="E3622" s="20">
        <v>26.096648399495599</v>
      </c>
      <c r="F3622" s="20">
        <v>26.2260683844029</v>
      </c>
      <c r="G3622" s="20">
        <v>27.208288103093</v>
      </c>
      <c r="H3622" s="20">
        <v>24.634408027744101</v>
      </c>
      <c r="I3622" s="20">
        <v>24.843784635632499</v>
      </c>
      <c r="J3622" s="20">
        <v>24.494815236443699</v>
      </c>
      <c r="K3622" s="20">
        <v>24.574878722359301</v>
      </c>
      <c r="L3622" s="20">
        <v>23.9933489106444</v>
      </c>
      <c r="M3622" s="51">
        <v>28.629525263872502</v>
      </c>
    </row>
    <row r="3623" spans="1:13" x14ac:dyDescent="0.35">
      <c r="A3623" s="19" t="str">
        <f>B2178&amp;C3599&amp;D3623</f>
        <v>DISTRIBUCION VOLUMEN X CRITERIO (kg ó litros)Patatas Ing.NIVEL MEDIO ALTO</v>
      </c>
      <c r="B3623" s="19">
        <v>0</v>
      </c>
      <c r="C3623" s="19">
        <v>0</v>
      </c>
      <c r="D3623" s="19" t="s">
        <v>257</v>
      </c>
      <c r="E3623" s="20">
        <v>16.221939814045101</v>
      </c>
      <c r="F3623" s="20">
        <v>15.266068992828099</v>
      </c>
      <c r="G3623" s="20">
        <v>15.6980611894787</v>
      </c>
      <c r="H3623" s="20">
        <v>15.570720920682801</v>
      </c>
      <c r="I3623" s="20">
        <v>15.460768352864701</v>
      </c>
      <c r="J3623" s="20">
        <v>15.032234158961099</v>
      </c>
      <c r="K3623" s="20">
        <v>14.794392872305</v>
      </c>
      <c r="L3623" s="20">
        <v>14.9678039238067</v>
      </c>
      <c r="M3623" s="51">
        <v>15.5457396206405</v>
      </c>
    </row>
    <row r="3624" spans="1:13" x14ac:dyDescent="0.35">
      <c r="A3624" s="19" t="str">
        <f>B2178&amp;C3599&amp;D3624</f>
        <v>DISTRIBUCION VOLUMEN X CRITERIO (kg ó litros)Patatas Ing.NIVEL MEDIO</v>
      </c>
      <c r="B3624" s="19">
        <v>0</v>
      </c>
      <c r="C3624" s="19">
        <v>0</v>
      </c>
      <c r="D3624" s="19" t="s">
        <v>258</v>
      </c>
      <c r="E3624" s="20">
        <v>26.1271454657617</v>
      </c>
      <c r="F3624" s="20">
        <v>24.927510030102599</v>
      </c>
      <c r="G3624" s="20">
        <v>23.0508225757339</v>
      </c>
      <c r="H3624" s="20">
        <v>24.015185150642399</v>
      </c>
      <c r="I3624" s="20">
        <v>26.6013219832201</v>
      </c>
      <c r="J3624" s="20">
        <v>25.541763288722301</v>
      </c>
      <c r="K3624" s="20">
        <v>25.7163028842348</v>
      </c>
      <c r="L3624" s="20">
        <v>26.3487069552151</v>
      </c>
      <c r="M3624" s="51">
        <v>24.922722749957099</v>
      </c>
    </row>
    <row r="3625" spans="1:13" x14ac:dyDescent="0.35">
      <c r="A3625" s="19" t="str">
        <f>B2178&amp;C3599&amp;D3625</f>
        <v>DISTRIBUCION VOLUMEN X CRITERIO (kg ó litros)Patatas Ing.NIVEL MEDIO BAJO</v>
      </c>
      <c r="B3625" s="19">
        <v>0</v>
      </c>
      <c r="C3625" s="19">
        <v>0</v>
      </c>
      <c r="D3625" s="19" t="s">
        <v>259</v>
      </c>
      <c r="E3625" s="20">
        <v>14.1117235835796</v>
      </c>
      <c r="F3625" s="20">
        <v>15.045513771198999</v>
      </c>
      <c r="G3625" s="20">
        <v>13.602588409032199</v>
      </c>
      <c r="H3625" s="20">
        <v>12.648681693995799</v>
      </c>
      <c r="I3625" s="20">
        <v>13.9331285070077</v>
      </c>
      <c r="J3625" s="20">
        <v>15.8164321995365</v>
      </c>
      <c r="K3625" s="20">
        <v>15.6630296114432</v>
      </c>
      <c r="L3625" s="20">
        <v>14.1563473091476</v>
      </c>
      <c r="M3625" s="51">
        <v>12.640561848800999</v>
      </c>
    </row>
    <row r="3626" spans="1:13" x14ac:dyDescent="0.35">
      <c r="A3626" s="19" t="str">
        <f>B2178&amp;C3599&amp;D3626</f>
        <v>DISTRIBUCION VOLUMEN X CRITERIO (kg ó litros)Patatas Ing.HOMBRE</v>
      </c>
      <c r="B3626" s="19">
        <v>0</v>
      </c>
      <c r="C3626" s="19">
        <v>0</v>
      </c>
      <c r="D3626" s="19" t="s">
        <v>21</v>
      </c>
      <c r="E3626" s="20">
        <v>50.253502501881201</v>
      </c>
      <c r="F3626" s="20">
        <v>48.953450990880199</v>
      </c>
      <c r="G3626" s="20">
        <v>50.642197971182</v>
      </c>
      <c r="H3626" s="20">
        <v>52.832678319507401</v>
      </c>
      <c r="I3626" s="20">
        <v>50.664689039557302</v>
      </c>
      <c r="J3626" s="20">
        <v>51.147026810383402</v>
      </c>
      <c r="K3626" s="20">
        <v>52.929209597135099</v>
      </c>
      <c r="L3626" s="20">
        <v>49.726499359748303</v>
      </c>
      <c r="M3626" s="51">
        <v>49.432745805895699</v>
      </c>
    </row>
    <row r="3627" spans="1:13" x14ac:dyDescent="0.35">
      <c r="A3627" s="19" t="str">
        <f>B2178&amp;C3599&amp;D3627</f>
        <v>DISTRIBUCION VOLUMEN X CRITERIO (kg ó litros)Patatas Ing.MUJER</v>
      </c>
      <c r="B3627" s="19">
        <v>0</v>
      </c>
      <c r="C3627" s="19">
        <v>0</v>
      </c>
      <c r="D3627" s="19" t="s">
        <v>22</v>
      </c>
      <c r="E3627" s="20">
        <v>49.746496486421798</v>
      </c>
      <c r="F3627" s="20">
        <v>51.046541765985403</v>
      </c>
      <c r="G3627" s="20">
        <v>49.357798477829903</v>
      </c>
      <c r="H3627" s="20">
        <v>47.167315998911</v>
      </c>
      <c r="I3627" s="20">
        <v>49.335317267792</v>
      </c>
      <c r="J3627" s="20">
        <v>48.8529661146083</v>
      </c>
      <c r="K3627" s="20">
        <v>47.070787769890998</v>
      </c>
      <c r="L3627" s="20">
        <v>50.273501593740903</v>
      </c>
      <c r="M3627" s="51">
        <v>50.567258370842502</v>
      </c>
    </row>
    <row r="3628" spans="1:13" x14ac:dyDescent="0.35">
      <c r="A3628" s="19" t="str">
        <f>B2178&amp;C3628&amp;D3628</f>
        <v>DISTRIBUCION VOLUMEN X CRITERIO (kg ó litros)Cebollas Ing.T.ESPAÑA</v>
      </c>
      <c r="B3628" s="19">
        <v>0</v>
      </c>
      <c r="C3628" s="19" t="s">
        <v>161</v>
      </c>
      <c r="D3628" s="19" t="s">
        <v>36</v>
      </c>
      <c r="E3628" s="20">
        <v>100</v>
      </c>
      <c r="F3628" s="20">
        <v>100</v>
      </c>
      <c r="G3628" s="20">
        <v>100</v>
      </c>
      <c r="H3628" s="20">
        <v>100</v>
      </c>
      <c r="I3628" s="20">
        <v>100</v>
      </c>
      <c r="J3628" s="20">
        <v>100</v>
      </c>
      <c r="K3628" s="20">
        <v>100</v>
      </c>
      <c r="L3628" s="20">
        <v>100</v>
      </c>
      <c r="M3628" s="51">
        <v>100</v>
      </c>
    </row>
    <row r="3629" spans="1:13" x14ac:dyDescent="0.35">
      <c r="A3629" s="19" t="str">
        <f>B2178&amp;C3628&amp;D3629</f>
        <v>DISTRIBUCION VOLUMEN X CRITERIO (kg ó litros)Cebollas Ing.BCN AM</v>
      </c>
      <c r="B3629" s="19">
        <v>0</v>
      </c>
      <c r="C3629" s="19">
        <v>0</v>
      </c>
      <c r="D3629" s="19" t="s">
        <v>1</v>
      </c>
      <c r="E3629" s="20">
        <v>9.53091946826979</v>
      </c>
      <c r="F3629" s="20">
        <v>6.64742095189502</v>
      </c>
      <c r="G3629" s="20">
        <v>10.274861777256699</v>
      </c>
      <c r="H3629" s="20">
        <v>6.5441908644454996</v>
      </c>
      <c r="I3629" s="20">
        <v>8.0477814630899207</v>
      </c>
      <c r="J3629" s="20">
        <v>8.9923104182292004</v>
      </c>
      <c r="K3629" s="20">
        <v>7.5690588136145003</v>
      </c>
      <c r="L3629" s="20">
        <v>6.75527310183337</v>
      </c>
      <c r="M3629" s="51">
        <v>8.6640892331378403</v>
      </c>
    </row>
    <row r="3630" spans="1:13" x14ac:dyDescent="0.35">
      <c r="A3630" s="19" t="str">
        <f>B2178&amp;C3628&amp;D3630</f>
        <v>DISTRIBUCION VOLUMEN X CRITERIO (kg ó litros)Cebollas Ing.REST.CAT ARAGON</v>
      </c>
      <c r="B3630" s="19">
        <v>0</v>
      </c>
      <c r="C3630" s="19">
        <v>0</v>
      </c>
      <c r="D3630" s="19" t="s">
        <v>2</v>
      </c>
      <c r="E3630" s="20">
        <v>8.2202831592931709</v>
      </c>
      <c r="F3630" s="20">
        <v>12.9941338459262</v>
      </c>
      <c r="G3630" s="20">
        <v>13.3068351888243</v>
      </c>
      <c r="H3630" s="20">
        <v>10.549675574240799</v>
      </c>
      <c r="I3630" s="20">
        <v>13.051271547595</v>
      </c>
      <c r="J3630" s="20">
        <v>10.171508446410099</v>
      </c>
      <c r="K3630" s="20">
        <v>13.565509207676101</v>
      </c>
      <c r="L3630" s="20">
        <v>13.037170201826299</v>
      </c>
      <c r="M3630" s="51">
        <v>12.198459168978401</v>
      </c>
    </row>
    <row r="3631" spans="1:13" x14ac:dyDescent="0.35">
      <c r="A3631" s="19" t="str">
        <f>B2178&amp;C3628&amp;D3631</f>
        <v>DISTRIBUCION VOLUMEN X CRITERIO (kg ó litros)Cebollas Ing.LEVANTE</v>
      </c>
      <c r="B3631" s="19">
        <v>0</v>
      </c>
      <c r="C3631" s="19">
        <v>0</v>
      </c>
      <c r="D3631" s="19" t="s">
        <v>3</v>
      </c>
      <c r="E3631" s="20">
        <v>16.934232934677301</v>
      </c>
      <c r="F3631" s="20">
        <v>16.739210547987501</v>
      </c>
      <c r="G3631" s="20">
        <v>16.684291828612999</v>
      </c>
      <c r="H3631" s="20">
        <v>15.356443922006299</v>
      </c>
      <c r="I3631" s="20">
        <v>18.953948688434402</v>
      </c>
      <c r="J3631" s="20">
        <v>17.773332933530298</v>
      </c>
      <c r="K3631" s="20">
        <v>15.4503325397902</v>
      </c>
      <c r="L3631" s="20">
        <v>17.797676970665801</v>
      </c>
      <c r="M3631" s="51">
        <v>19.249311810766098</v>
      </c>
    </row>
    <row r="3632" spans="1:13" x14ac:dyDescent="0.35">
      <c r="A3632" s="19" t="str">
        <f>B2178&amp;C3628&amp;D3632</f>
        <v>DISTRIBUCION VOLUMEN X CRITERIO (kg ó litros)Cebollas Ing.ANDALUCIA</v>
      </c>
      <c r="B3632" s="19">
        <v>0</v>
      </c>
      <c r="C3632" s="19">
        <v>0</v>
      </c>
      <c r="D3632" s="19" t="s">
        <v>4</v>
      </c>
      <c r="E3632" s="20">
        <v>17.2413993400964</v>
      </c>
      <c r="F3632" s="20">
        <v>18.780872424365299</v>
      </c>
      <c r="G3632" s="20">
        <v>16.0174140230158</v>
      </c>
      <c r="H3632" s="20">
        <v>19.777600020003899</v>
      </c>
      <c r="I3632" s="20">
        <v>17.1557118426492</v>
      </c>
      <c r="J3632" s="20">
        <v>17.173840386814401</v>
      </c>
      <c r="K3632" s="20">
        <v>17.909299275551898</v>
      </c>
      <c r="L3632" s="20">
        <v>20.244943787999301</v>
      </c>
      <c r="M3632" s="51">
        <v>20.6385082138233</v>
      </c>
    </row>
    <row r="3633" spans="1:13" x14ac:dyDescent="0.35">
      <c r="A3633" s="19" t="str">
        <f>B2178&amp;C3628&amp;D3633</f>
        <v>DISTRIBUCION VOLUMEN X CRITERIO (kg ó litros)Cebollas Ing.MDD AM</v>
      </c>
      <c r="B3633" s="19">
        <v>0</v>
      </c>
      <c r="C3633" s="19">
        <v>0</v>
      </c>
      <c r="D3633" s="19" t="s">
        <v>5</v>
      </c>
      <c r="E3633" s="20">
        <v>22.994800616526199</v>
      </c>
      <c r="F3633" s="20">
        <v>20.5649413031359</v>
      </c>
      <c r="G3633" s="20">
        <v>16.6891377576192</v>
      </c>
      <c r="H3633" s="20">
        <v>19.737580984013402</v>
      </c>
      <c r="I3633" s="20">
        <v>18.174369511262999</v>
      </c>
      <c r="J3633" s="20">
        <v>19.460779859146498</v>
      </c>
      <c r="K3633" s="20">
        <v>17.2993357063852</v>
      </c>
      <c r="L3633" s="20">
        <v>19.0004694830576</v>
      </c>
      <c r="M3633" s="51">
        <v>15.5151581883575</v>
      </c>
    </row>
    <row r="3634" spans="1:13" x14ac:dyDescent="0.35">
      <c r="A3634" s="19" t="str">
        <f>B2178&amp;C3628&amp;D3634</f>
        <v>DISTRIBUCION VOLUMEN X CRITERIO (kg ó litros)Cebollas Ing.RTO CENTRO</v>
      </c>
      <c r="B3634" s="19">
        <v>0</v>
      </c>
      <c r="C3634" s="19">
        <v>0</v>
      </c>
      <c r="D3634" s="19" t="s">
        <v>6</v>
      </c>
      <c r="E3634" s="20">
        <v>8.2518906293827907</v>
      </c>
      <c r="F3634" s="20">
        <v>8.6404605291990908</v>
      </c>
      <c r="G3634" s="20">
        <v>12.174752289710799</v>
      </c>
      <c r="H3634" s="20">
        <v>13.547746121599801</v>
      </c>
      <c r="I3634" s="20">
        <v>9.8948186898577895</v>
      </c>
      <c r="J3634" s="20">
        <v>12.2391698542715</v>
      </c>
      <c r="K3634" s="20">
        <v>12.4124026176552</v>
      </c>
      <c r="L3634" s="20">
        <v>10.2410053811727</v>
      </c>
      <c r="M3634" s="51">
        <v>9.8592226545829398</v>
      </c>
    </row>
    <row r="3635" spans="1:13" x14ac:dyDescent="0.35">
      <c r="A3635" s="19" t="str">
        <f>B2178&amp;C3628&amp;D3635</f>
        <v>DISTRIBUCION VOLUMEN X CRITERIO (kg ó litros)Cebollas Ing.NORTE-CENTRO</v>
      </c>
      <c r="B3635" s="19">
        <v>0</v>
      </c>
      <c r="C3635" s="19">
        <v>0</v>
      </c>
      <c r="D3635" s="19" t="s">
        <v>7</v>
      </c>
      <c r="E3635" s="20">
        <v>8.3081736082354194</v>
      </c>
      <c r="F3635" s="20">
        <v>7.7051196311829502</v>
      </c>
      <c r="G3635" s="20">
        <v>7.5849237952730704</v>
      </c>
      <c r="H3635" s="20">
        <v>4.7134735183098897</v>
      </c>
      <c r="I3635" s="20">
        <v>7.2932457172731304</v>
      </c>
      <c r="J3635" s="20">
        <v>6.0397990998902502</v>
      </c>
      <c r="K3635" s="20">
        <v>8.5127151319013503</v>
      </c>
      <c r="L3635" s="20">
        <v>6.5309664654960304</v>
      </c>
      <c r="M3635" s="51">
        <v>7.3585212985141704</v>
      </c>
    </row>
    <row r="3636" spans="1:13" x14ac:dyDescent="0.35">
      <c r="A3636" s="19" t="str">
        <f>B2178&amp;C3628&amp;D3636</f>
        <v>DISTRIBUCION VOLUMEN X CRITERIO (kg ó litros)Cebollas Ing.NOROESTE</v>
      </c>
      <c r="B3636" s="19">
        <v>0</v>
      </c>
      <c r="C3636" s="19">
        <v>0</v>
      </c>
      <c r="D3636" s="19" t="s">
        <v>8</v>
      </c>
      <c r="E3636" s="20">
        <v>8.5183046213434697</v>
      </c>
      <c r="F3636" s="20">
        <v>7.9278391045058099</v>
      </c>
      <c r="G3636" s="20">
        <v>7.2677770439756602</v>
      </c>
      <c r="H3636" s="20">
        <v>9.7732747692456705</v>
      </c>
      <c r="I3636" s="20">
        <v>7.4288502724349197</v>
      </c>
      <c r="J3636" s="20">
        <v>8.1492587288933294</v>
      </c>
      <c r="K3636" s="20">
        <v>7.28134276810919</v>
      </c>
      <c r="L3636" s="20">
        <v>6.3924930761695</v>
      </c>
      <c r="M3636" s="51">
        <v>6.51673261860513</v>
      </c>
    </row>
    <row r="3637" spans="1:13" x14ac:dyDescent="0.35">
      <c r="A3637" s="19" t="str">
        <f>B2178&amp;C3628&amp;D3637</f>
        <v>DISTRIBUCION VOLUMEN X CRITERIO (kg ó litros)Cebollas Ing.&lt;2MIL</v>
      </c>
      <c r="B3637" s="19">
        <v>0</v>
      </c>
      <c r="C3637" s="19">
        <v>0</v>
      </c>
      <c r="D3637" s="19" t="s">
        <v>9</v>
      </c>
      <c r="E3637" s="20">
        <v>4.1834682128305296</v>
      </c>
      <c r="F3637" s="20">
        <v>3.8243150651787698</v>
      </c>
      <c r="G3637" s="20">
        <v>3.89550877397539</v>
      </c>
      <c r="H3637" s="20">
        <v>3.83390793750532</v>
      </c>
      <c r="I3637" s="20">
        <v>3.4697509300210698</v>
      </c>
      <c r="J3637" s="20">
        <v>5.46959966090746</v>
      </c>
      <c r="K3637" s="20">
        <v>7.5428021237142904</v>
      </c>
      <c r="L3637" s="20">
        <v>5.98644389354721</v>
      </c>
      <c r="M3637" s="51">
        <v>5.5080576140302</v>
      </c>
    </row>
    <row r="3638" spans="1:13" x14ac:dyDescent="0.35">
      <c r="A3638" s="19" t="str">
        <f>B2178&amp;C3628&amp;D3638</f>
        <v>DISTRIBUCION VOLUMEN X CRITERIO (kg ó litros)Cebollas Ing.2-5MIL</v>
      </c>
      <c r="B3638" s="19">
        <v>0</v>
      </c>
      <c r="C3638" s="19">
        <v>0</v>
      </c>
      <c r="D3638" s="19" t="s">
        <v>10</v>
      </c>
      <c r="E3638" s="20">
        <v>4.9837762764634297</v>
      </c>
      <c r="F3638" s="20">
        <v>5.739837188429</v>
      </c>
      <c r="G3638" s="20">
        <v>5.1977036768838101</v>
      </c>
      <c r="H3638" s="20">
        <v>2.9520863910926098</v>
      </c>
      <c r="I3638" s="20">
        <v>4.3959345998022004</v>
      </c>
      <c r="J3638" s="20">
        <v>4.7175387203033301</v>
      </c>
      <c r="K3638" s="20">
        <v>2.8009365276512699</v>
      </c>
      <c r="L3638" s="20">
        <v>4.15738510585828</v>
      </c>
      <c r="M3638" s="51">
        <v>4.51339574576944</v>
      </c>
    </row>
    <row r="3639" spans="1:13" x14ac:dyDescent="0.35">
      <c r="A3639" s="19" t="str">
        <f>B2178&amp;C3628&amp;D3639</f>
        <v>DISTRIBUCION VOLUMEN X CRITERIO (kg ó litros)Cebollas Ing.5-10MIL</v>
      </c>
      <c r="B3639" s="19">
        <v>0</v>
      </c>
      <c r="C3639" s="19">
        <v>0</v>
      </c>
      <c r="D3639" s="19" t="s">
        <v>11</v>
      </c>
      <c r="E3639" s="20">
        <v>7.81394662317153</v>
      </c>
      <c r="F3639" s="20">
        <v>7.1262779033679298</v>
      </c>
      <c r="G3639" s="20">
        <v>9.0905307591338396</v>
      </c>
      <c r="H3639" s="20">
        <v>8.1582245033074603</v>
      </c>
      <c r="I3639" s="20">
        <v>10.245487159499399</v>
      </c>
      <c r="J3639" s="20">
        <v>11.020373893284299</v>
      </c>
      <c r="K3639" s="20">
        <v>14.188526200634801</v>
      </c>
      <c r="L3639" s="20">
        <v>9.7274903311697791</v>
      </c>
      <c r="M3639" s="51">
        <v>9.8601883530661993</v>
      </c>
    </row>
    <row r="3640" spans="1:13" x14ac:dyDescent="0.35">
      <c r="A3640" s="19" t="str">
        <f>B2178&amp;C3628&amp;D3640</f>
        <v>DISTRIBUCION VOLUMEN X CRITERIO (kg ó litros)Cebollas Ing.10-30MIL</v>
      </c>
      <c r="B3640" s="19">
        <v>0</v>
      </c>
      <c r="C3640" s="19">
        <v>0</v>
      </c>
      <c r="D3640" s="19" t="s">
        <v>12</v>
      </c>
      <c r="E3640" s="20">
        <v>12.22295069582</v>
      </c>
      <c r="F3640" s="20">
        <v>14.092747011231801</v>
      </c>
      <c r="G3640" s="20">
        <v>15.820515258651101</v>
      </c>
      <c r="H3640" s="20">
        <v>16.8449251957169</v>
      </c>
      <c r="I3640" s="20">
        <v>16.652414854906901</v>
      </c>
      <c r="J3640" s="20">
        <v>13.109509974942</v>
      </c>
      <c r="K3640" s="20">
        <v>13.4508894859446</v>
      </c>
      <c r="L3640" s="20">
        <v>17.763344576583201</v>
      </c>
      <c r="M3640" s="51">
        <v>18.815677542596902</v>
      </c>
    </row>
    <row r="3641" spans="1:13" x14ac:dyDescent="0.35">
      <c r="A3641" s="19" t="str">
        <f>B2178&amp;C3628&amp;D3641</f>
        <v>DISTRIBUCION VOLUMEN X CRITERIO (kg ó litros)Cebollas Ing.30-100MIL</v>
      </c>
      <c r="B3641" s="19">
        <v>0</v>
      </c>
      <c r="C3641" s="19">
        <v>0</v>
      </c>
      <c r="D3641" s="19" t="s">
        <v>13</v>
      </c>
      <c r="E3641" s="20">
        <v>24.892010715561401</v>
      </c>
      <c r="F3641" s="20">
        <v>24.618612343349501</v>
      </c>
      <c r="G3641" s="20">
        <v>23.594115693610799</v>
      </c>
      <c r="H3641" s="20">
        <v>22.411810526212399</v>
      </c>
      <c r="I3641" s="20">
        <v>24.802591970683</v>
      </c>
      <c r="J3641" s="20">
        <v>19.035320218838802</v>
      </c>
      <c r="K3641" s="20">
        <v>17.925482638428001</v>
      </c>
      <c r="L3641" s="20">
        <v>20.128461932114401</v>
      </c>
      <c r="M3641" s="51">
        <v>23.400273875264599</v>
      </c>
    </row>
    <row r="3642" spans="1:13" x14ac:dyDescent="0.35">
      <c r="A3642" s="19" t="str">
        <f>B2178&amp;C3628&amp;D3642</f>
        <v>DISTRIBUCION VOLUMEN X CRITERIO (kg ó litros)Cebollas Ing.100-200MIL</v>
      </c>
      <c r="B3642" s="19">
        <v>0</v>
      </c>
      <c r="C3642" s="19">
        <v>0</v>
      </c>
      <c r="D3642" s="19" t="s">
        <v>14</v>
      </c>
      <c r="E3642" s="20">
        <v>10.2965284101239</v>
      </c>
      <c r="F3642" s="20">
        <v>9.1533396224216901</v>
      </c>
      <c r="G3642" s="20">
        <v>8.3024008585208406</v>
      </c>
      <c r="H3642" s="20">
        <v>7.3532617356712198</v>
      </c>
      <c r="I3642" s="20">
        <v>6.2346639268668902</v>
      </c>
      <c r="J3642" s="20">
        <v>7.0795812023442597</v>
      </c>
      <c r="K3642" s="20">
        <v>8.5527590694816205</v>
      </c>
      <c r="L3642" s="20">
        <v>12.579208875945699</v>
      </c>
      <c r="M3642" s="51">
        <v>7.51986347210548</v>
      </c>
    </row>
    <row r="3643" spans="1:13" x14ac:dyDescent="0.35">
      <c r="A3643" s="19" t="str">
        <f>B2178&amp;C3628&amp;D3643</f>
        <v>DISTRIBUCION VOLUMEN X CRITERIO (kg ó litros)Cebollas Ing.200-500MIL</v>
      </c>
      <c r="B3643" s="19">
        <v>0</v>
      </c>
      <c r="C3643" s="19">
        <v>0</v>
      </c>
      <c r="D3643" s="19" t="s">
        <v>15</v>
      </c>
      <c r="E3643" s="20">
        <v>14.2540273285358</v>
      </c>
      <c r="F3643" s="20">
        <v>13.6620791080983</v>
      </c>
      <c r="G3643" s="20">
        <v>14.465406293393</v>
      </c>
      <c r="H3643" s="20">
        <v>18.596464972786301</v>
      </c>
      <c r="I3643" s="20">
        <v>17.3530253617865</v>
      </c>
      <c r="J3643" s="20">
        <v>20.183334386329399</v>
      </c>
      <c r="K3643" s="20">
        <v>15.862589369523301</v>
      </c>
      <c r="L3643" s="20">
        <v>14.0450403363595</v>
      </c>
      <c r="M3643" s="51">
        <v>14.8922474452527</v>
      </c>
    </row>
    <row r="3644" spans="1:13" x14ac:dyDescent="0.35">
      <c r="A3644" s="19" t="str">
        <f>B2178&amp;C3628&amp;D3644</f>
        <v>DISTRIBUCION VOLUMEN X CRITERIO (kg ó litros)Cebollas Ing.&gt;500MIL</v>
      </c>
      <c r="B3644" s="19">
        <v>0</v>
      </c>
      <c r="C3644" s="19">
        <v>0</v>
      </c>
      <c r="D3644" s="19" t="s">
        <v>16</v>
      </c>
      <c r="E3644" s="20">
        <v>21.353296374859902</v>
      </c>
      <c r="F3644" s="20">
        <v>21.782791759337801</v>
      </c>
      <c r="G3644" s="20">
        <v>19.6338207488328</v>
      </c>
      <c r="H3644" s="20">
        <v>19.849302703055301</v>
      </c>
      <c r="I3644" s="20">
        <v>16.846136500747601</v>
      </c>
      <c r="J3644" s="20">
        <v>19.384739291767598</v>
      </c>
      <c r="K3644" s="20">
        <v>19.6760102012963</v>
      </c>
      <c r="L3644" s="20">
        <v>15.6126243983002</v>
      </c>
      <c r="M3644" s="51">
        <v>15.490298178602</v>
      </c>
    </row>
    <row r="3645" spans="1:13" x14ac:dyDescent="0.35">
      <c r="A3645" s="19" t="str">
        <f>B2178&amp;C3628&amp;D3645</f>
        <v>DISTRIBUCION VOLUMEN X CRITERIO (kg ó litros)Cebollas Ing.DE 15 A 19 AÑOS</v>
      </c>
      <c r="B3645" s="19">
        <v>0</v>
      </c>
      <c r="C3645" s="19">
        <v>0</v>
      </c>
      <c r="D3645" s="19" t="s">
        <v>39</v>
      </c>
      <c r="E3645" s="20">
        <v>3.58502533191953</v>
      </c>
      <c r="F3645" s="20">
        <v>2.6878033380305899</v>
      </c>
      <c r="G3645" s="20">
        <v>5.3704607421639698</v>
      </c>
      <c r="H3645" s="20">
        <v>7.4760783174946699</v>
      </c>
      <c r="I3645" s="20">
        <v>3.3629666432185599</v>
      </c>
      <c r="J3645" s="20">
        <v>4.80937332161235</v>
      </c>
      <c r="K3645" s="20">
        <v>4.6267087364769202</v>
      </c>
      <c r="L3645" s="20">
        <v>1.3800388558877701</v>
      </c>
      <c r="M3645" s="51">
        <v>5.14724741762807</v>
      </c>
    </row>
    <row r="3646" spans="1:13" x14ac:dyDescent="0.35">
      <c r="A3646" s="19" t="str">
        <f>B2178&amp;C3628&amp;D3646</f>
        <v>DISTRIBUCION VOLUMEN X CRITERIO (kg ó litros)Cebollas Ing.DE 20 A 24 AÑOS</v>
      </c>
      <c r="B3646" s="19">
        <v>0</v>
      </c>
      <c r="C3646" s="19">
        <v>0</v>
      </c>
      <c r="D3646" s="19" t="s">
        <v>40</v>
      </c>
      <c r="E3646" s="20">
        <v>3.0066278126134001</v>
      </c>
      <c r="F3646" s="20">
        <v>3.0687640038263302</v>
      </c>
      <c r="G3646" s="20">
        <v>2.4801730114902698</v>
      </c>
      <c r="H3646" s="20">
        <v>2.44546774883091</v>
      </c>
      <c r="I3646" s="20">
        <v>3.4053725078338202</v>
      </c>
      <c r="J3646" s="20">
        <v>4.7312418377729504</v>
      </c>
      <c r="K3646" s="20">
        <v>4.3380672209771198</v>
      </c>
      <c r="L3646" s="20">
        <v>3.4630230105730702</v>
      </c>
      <c r="M3646" s="51">
        <v>3.2464317380223902</v>
      </c>
    </row>
    <row r="3647" spans="1:13" x14ac:dyDescent="0.35">
      <c r="A3647" s="19" t="str">
        <f>B2178&amp;C3628&amp;D3647</f>
        <v>DISTRIBUCION VOLUMEN X CRITERIO (kg ó litros)Cebollas Ing.DE 25 A 34 AÑOS</v>
      </c>
      <c r="B3647" s="19">
        <v>0</v>
      </c>
      <c r="C3647" s="19">
        <v>0</v>
      </c>
      <c r="D3647" s="19" t="s">
        <v>41</v>
      </c>
      <c r="E3647" s="20">
        <v>11.144932595937499</v>
      </c>
      <c r="F3647" s="20">
        <v>10.964146788252201</v>
      </c>
      <c r="G3647" s="20">
        <v>9.7948973109630693</v>
      </c>
      <c r="H3647" s="20">
        <v>8.8261062861894803</v>
      </c>
      <c r="I3647" s="20">
        <v>12.439974415031299</v>
      </c>
      <c r="J3647" s="20">
        <v>12.811504183582199</v>
      </c>
      <c r="K3647" s="20">
        <v>9.3752331819852301</v>
      </c>
      <c r="L3647" s="20">
        <v>12.772755407442901</v>
      </c>
      <c r="M3647" s="51">
        <v>9.1075657825089404</v>
      </c>
    </row>
    <row r="3648" spans="1:13" x14ac:dyDescent="0.35">
      <c r="A3648" s="19" t="str">
        <f>B2178&amp;C3628&amp;D3648</f>
        <v>DISTRIBUCION VOLUMEN X CRITERIO (kg ó litros)Cebollas Ing.DE 35 A 49 AÑOS</v>
      </c>
      <c r="B3648" s="19">
        <v>0</v>
      </c>
      <c r="C3648" s="19">
        <v>0</v>
      </c>
      <c r="D3648" s="19" t="s">
        <v>42</v>
      </c>
      <c r="E3648" s="20">
        <v>30.2233816409091</v>
      </c>
      <c r="F3648" s="20">
        <v>30.469056461057299</v>
      </c>
      <c r="G3648" s="20">
        <v>27.867857883528799</v>
      </c>
      <c r="H3648" s="20">
        <v>27.506918916604899</v>
      </c>
      <c r="I3648" s="20">
        <v>25.773372462155699</v>
      </c>
      <c r="J3648" s="20">
        <v>30.1586693804229</v>
      </c>
      <c r="K3648" s="20">
        <v>29.4018575791074</v>
      </c>
      <c r="L3648" s="20">
        <v>26.665730184969199</v>
      </c>
      <c r="M3648" s="51">
        <v>27.544444000170401</v>
      </c>
    </row>
    <row r="3649" spans="1:13" x14ac:dyDescent="0.35">
      <c r="A3649" s="19" t="str">
        <f>B2178&amp;C3628&amp;D3649</f>
        <v>DISTRIBUCION VOLUMEN X CRITERIO (kg ó litros)Cebollas Ing.DE 50 A 59 AÑOS</v>
      </c>
      <c r="B3649" s="19">
        <v>0</v>
      </c>
      <c r="C3649" s="19">
        <v>0</v>
      </c>
      <c r="D3649" s="19" t="s">
        <v>43</v>
      </c>
      <c r="E3649" s="20">
        <v>25.118431927128</v>
      </c>
      <c r="F3649" s="20">
        <v>26.464887416760899</v>
      </c>
      <c r="G3649" s="20">
        <v>21.770653111100899</v>
      </c>
      <c r="H3649" s="20">
        <v>22.686742052655099</v>
      </c>
      <c r="I3649" s="20">
        <v>23.277730293303399</v>
      </c>
      <c r="J3649" s="20">
        <v>22.850361984659099</v>
      </c>
      <c r="K3649" s="20">
        <v>23.699186726512099</v>
      </c>
      <c r="L3649" s="20">
        <v>29.264095116820901</v>
      </c>
      <c r="M3649" s="51">
        <v>25.955102545296199</v>
      </c>
    </row>
    <row r="3650" spans="1:13" x14ac:dyDescent="0.35">
      <c r="A3650" s="19" t="str">
        <f>B2178&amp;C3628&amp;D3650</f>
        <v>DISTRIBUCION VOLUMEN X CRITERIO (kg ó litros)Cebollas Ing.DE 60 A 75 AÑOS</v>
      </c>
      <c r="B3650" s="19">
        <v>0</v>
      </c>
      <c r="C3650" s="19">
        <v>0</v>
      </c>
      <c r="D3650" s="19" t="s">
        <v>44</v>
      </c>
      <c r="E3650" s="20">
        <v>26.921601757543101</v>
      </c>
      <c r="F3650" s="20">
        <v>26.3453390766674</v>
      </c>
      <c r="G3650" s="20">
        <v>32.715958116657703</v>
      </c>
      <c r="H3650" s="20">
        <v>31.0586716613692</v>
      </c>
      <c r="I3650" s="20">
        <v>31.740586688682502</v>
      </c>
      <c r="J3650" s="20">
        <v>24.638858533617199</v>
      </c>
      <c r="K3650" s="20">
        <v>28.5589468990268</v>
      </c>
      <c r="L3650" s="20">
        <v>26.454350522621301</v>
      </c>
      <c r="M3650" s="51">
        <v>28.999209251272301</v>
      </c>
    </row>
    <row r="3651" spans="1:13" x14ac:dyDescent="0.35">
      <c r="A3651" s="19" t="str">
        <f>B2178&amp;C3628&amp;D3651</f>
        <v>DISTRIBUCION VOLUMEN X CRITERIO (kg ó litros)Cebollas Ing.NIVEL ALTO</v>
      </c>
      <c r="B3651" s="19">
        <v>0</v>
      </c>
      <c r="C3651" s="19">
        <v>0</v>
      </c>
      <c r="D3651" s="19" t="s">
        <v>256</v>
      </c>
      <c r="E3651" s="20">
        <v>29.856129334518201</v>
      </c>
      <c r="F3651" s="20">
        <v>26.054447740973501</v>
      </c>
      <c r="G3651" s="20">
        <v>26.953545278180702</v>
      </c>
      <c r="H3651" s="20">
        <v>23.370248016065201</v>
      </c>
      <c r="I3651" s="20">
        <v>22.643462204065699</v>
      </c>
      <c r="J3651" s="20">
        <v>20.845586132886002</v>
      </c>
      <c r="K3651" s="20">
        <v>23.8490809983115</v>
      </c>
      <c r="L3651" s="20">
        <v>22.039500661390399</v>
      </c>
      <c r="M3651" s="51">
        <v>23.528905004707202</v>
      </c>
    </row>
    <row r="3652" spans="1:13" x14ac:dyDescent="0.35">
      <c r="A3652" s="19" t="str">
        <f>B2178&amp;C3628&amp;D3652</f>
        <v>DISTRIBUCION VOLUMEN X CRITERIO (kg ó litros)Cebollas Ing.NIVEL MEDIO ALTO</v>
      </c>
      <c r="B3652" s="19">
        <v>0</v>
      </c>
      <c r="C3652" s="19">
        <v>0</v>
      </c>
      <c r="D3652" s="19" t="s">
        <v>257</v>
      </c>
      <c r="E3652" s="20">
        <v>12.772638067416899</v>
      </c>
      <c r="F3652" s="20">
        <v>11.320439806543501</v>
      </c>
      <c r="G3652" s="20">
        <v>13.668291281560601</v>
      </c>
      <c r="H3652" s="20">
        <v>12.6166575931493</v>
      </c>
      <c r="I3652" s="20">
        <v>13.301901753266399</v>
      </c>
      <c r="J3652" s="20">
        <v>13.4511047435617</v>
      </c>
      <c r="K3652" s="20">
        <v>13.969832631859299</v>
      </c>
      <c r="L3652" s="20">
        <v>16.527794328498501</v>
      </c>
      <c r="M3652" s="51">
        <v>14.8861515396519</v>
      </c>
    </row>
    <row r="3653" spans="1:13" x14ac:dyDescent="0.35">
      <c r="A3653" s="19" t="str">
        <f>B2178&amp;C3628&amp;D3653</f>
        <v>DISTRIBUCION VOLUMEN X CRITERIO (kg ó litros)Cebollas Ing.NIVEL MEDIO</v>
      </c>
      <c r="B3653" s="19">
        <v>0</v>
      </c>
      <c r="C3653" s="19">
        <v>0</v>
      </c>
      <c r="D3653" s="19" t="s">
        <v>258</v>
      </c>
      <c r="E3653" s="20">
        <v>22.7547490094213</v>
      </c>
      <c r="F3653" s="20">
        <v>23.068129110474398</v>
      </c>
      <c r="G3653" s="20">
        <v>23.3809047507863</v>
      </c>
      <c r="H3653" s="20">
        <v>26.901556314551399</v>
      </c>
      <c r="I3653" s="20">
        <v>31.496972164892</v>
      </c>
      <c r="J3653" s="20">
        <v>28.180595323164201</v>
      </c>
      <c r="K3653" s="20">
        <v>22.0332291160213</v>
      </c>
      <c r="L3653" s="20">
        <v>23.394553458355801</v>
      </c>
      <c r="M3653" s="51">
        <v>27.7827151226886</v>
      </c>
    </row>
    <row r="3654" spans="1:13" x14ac:dyDescent="0.35">
      <c r="A3654" s="19" t="str">
        <f>B2178&amp;C3628&amp;D3654</f>
        <v>DISTRIBUCION VOLUMEN X CRITERIO (kg ó litros)Cebollas Ing.NIVEL MEDIO BAJO</v>
      </c>
      <c r="B3654" s="19">
        <v>0</v>
      </c>
      <c r="C3654" s="19">
        <v>0</v>
      </c>
      <c r="D3654" s="19" t="s">
        <v>259</v>
      </c>
      <c r="E3654" s="20">
        <v>17.2539990238939</v>
      </c>
      <c r="F3654" s="20">
        <v>16.269373934800299</v>
      </c>
      <c r="G3654" s="20">
        <v>16.442823731594501</v>
      </c>
      <c r="H3654" s="20">
        <v>14.018478848977299</v>
      </c>
      <c r="I3654" s="20">
        <v>14.312344775289199</v>
      </c>
      <c r="J3654" s="20">
        <v>16.682131336142099</v>
      </c>
      <c r="K3654" s="20">
        <v>19.653287309046998</v>
      </c>
      <c r="L3654" s="20">
        <v>15.6717572815342</v>
      </c>
      <c r="M3654" s="51">
        <v>14.8921452262625</v>
      </c>
    </row>
    <row r="3655" spans="1:13" x14ac:dyDescent="0.35">
      <c r="A3655" s="19" t="str">
        <f>B2178&amp;C3628&amp;D3655</f>
        <v>DISTRIBUCION VOLUMEN X CRITERIO (kg ó litros)Cebollas Ing.HOMBRE</v>
      </c>
      <c r="B3655" s="19">
        <v>0</v>
      </c>
      <c r="C3655" s="19">
        <v>0</v>
      </c>
      <c r="D3655" s="19" t="s">
        <v>21</v>
      </c>
      <c r="E3655" s="20">
        <v>48.977083708643399</v>
      </c>
      <c r="F3655" s="20">
        <v>54.230911393497102</v>
      </c>
      <c r="G3655" s="20">
        <v>52.895960443086402</v>
      </c>
      <c r="H3655" s="20">
        <v>58.893731484160597</v>
      </c>
      <c r="I3655" s="20">
        <v>53.6409797602861</v>
      </c>
      <c r="J3655" s="20">
        <v>51.914720739769301</v>
      </c>
      <c r="K3655" s="20">
        <v>54.231103520268398</v>
      </c>
      <c r="L3655" s="20">
        <v>50.744785957654003</v>
      </c>
      <c r="M3655" s="51">
        <v>53.937590765087897</v>
      </c>
    </row>
    <row r="3656" spans="1:13" x14ac:dyDescent="0.35">
      <c r="A3656" s="19" t="str">
        <f>B2178&amp;C3628&amp;D3656</f>
        <v>DISTRIBUCION VOLUMEN X CRITERIO (kg ó litros)Cebollas Ing.MUJER</v>
      </c>
      <c r="B3656" s="19">
        <v>0</v>
      </c>
      <c r="C3656" s="19">
        <v>0</v>
      </c>
      <c r="D3656" s="19" t="s">
        <v>22</v>
      </c>
      <c r="E3656" s="20">
        <v>51.022914864689099</v>
      </c>
      <c r="F3656" s="20">
        <v>45.769102250401602</v>
      </c>
      <c r="G3656" s="20">
        <v>47.104048632826597</v>
      </c>
      <c r="H3656" s="20">
        <v>41.106255991216798</v>
      </c>
      <c r="I3656" s="20">
        <v>46.359016335301803</v>
      </c>
      <c r="J3656" s="20">
        <v>48.085279828341001</v>
      </c>
      <c r="K3656" s="20">
        <v>45.768888937653898</v>
      </c>
      <c r="L3656" s="20">
        <v>49.255211130345103</v>
      </c>
      <c r="M3656" s="51">
        <v>46.062405243184003</v>
      </c>
    </row>
    <row r="3657" spans="1:13" x14ac:dyDescent="0.35">
      <c r="A3657" s="19" t="str">
        <f>B2178&amp;C3657&amp;D3657</f>
        <v>DISTRIBUCION VOLUMEN X CRITERIO (kg ó litros)Pimientos Ing.T.ESPAÑA</v>
      </c>
      <c r="B3657" s="19">
        <v>0</v>
      </c>
      <c r="C3657" s="19" t="s">
        <v>162</v>
      </c>
      <c r="D3657" s="19" t="s">
        <v>36</v>
      </c>
      <c r="E3657" s="20">
        <v>100</v>
      </c>
      <c r="F3657" s="20">
        <v>100</v>
      </c>
      <c r="G3657" s="20">
        <v>100</v>
      </c>
      <c r="H3657" s="20">
        <v>100</v>
      </c>
      <c r="I3657" s="20">
        <v>100</v>
      </c>
      <c r="J3657" s="20">
        <v>100</v>
      </c>
      <c r="K3657" s="20">
        <v>100</v>
      </c>
      <c r="L3657" s="20">
        <v>100</v>
      </c>
      <c r="M3657" s="51">
        <v>100</v>
      </c>
    </row>
    <row r="3658" spans="1:13" x14ac:dyDescent="0.35">
      <c r="A3658" s="19" t="str">
        <f>B2178&amp;C3657&amp;D3658</f>
        <v>DISTRIBUCION VOLUMEN X CRITERIO (kg ó litros)Pimientos Ing.BCN AM</v>
      </c>
      <c r="B3658" s="19">
        <v>0</v>
      </c>
      <c r="C3658" s="19">
        <v>0</v>
      </c>
      <c r="D3658" s="19" t="s">
        <v>1</v>
      </c>
      <c r="E3658" s="20">
        <v>13.737068387065801</v>
      </c>
      <c r="F3658" s="20">
        <v>5.9465817095500402</v>
      </c>
      <c r="G3658" s="20">
        <v>10.1116544354308</v>
      </c>
      <c r="H3658" s="20">
        <v>10.411052725370901</v>
      </c>
      <c r="I3658" s="20">
        <v>9.2699574755114007</v>
      </c>
      <c r="J3658" s="20">
        <v>10.128593276963</v>
      </c>
      <c r="K3658" s="20">
        <v>7.9179888498535496</v>
      </c>
      <c r="L3658" s="20">
        <v>8.3166749855781195</v>
      </c>
      <c r="M3658" s="51">
        <v>8.7879976790452403</v>
      </c>
    </row>
    <row r="3659" spans="1:13" x14ac:dyDescent="0.35">
      <c r="A3659" s="19" t="str">
        <f>B2178&amp;C3657&amp;D3659</f>
        <v>DISTRIBUCION VOLUMEN X CRITERIO (kg ó litros)Pimientos Ing.REST.CAT ARAGON</v>
      </c>
      <c r="B3659" s="19">
        <v>0</v>
      </c>
      <c r="C3659" s="19">
        <v>0</v>
      </c>
      <c r="D3659" s="19" t="s">
        <v>2</v>
      </c>
      <c r="E3659" s="20">
        <v>15.221619600413</v>
      </c>
      <c r="F3659" s="20">
        <v>10.5919308228692</v>
      </c>
      <c r="G3659" s="20">
        <v>16.527453318815201</v>
      </c>
      <c r="H3659" s="20">
        <v>14.7770253959104</v>
      </c>
      <c r="I3659" s="20">
        <v>17.2728473122643</v>
      </c>
      <c r="J3659" s="20">
        <v>15.4973209119111</v>
      </c>
      <c r="K3659" s="20">
        <v>15.9758400107853</v>
      </c>
      <c r="L3659" s="20">
        <v>14.6579516006143</v>
      </c>
      <c r="M3659" s="51">
        <v>16.330365906499701</v>
      </c>
    </row>
    <row r="3660" spans="1:13" x14ac:dyDescent="0.35">
      <c r="A3660" s="19" t="str">
        <f>B2178&amp;C3657&amp;D3660</f>
        <v>DISTRIBUCION VOLUMEN X CRITERIO (kg ó litros)Pimientos Ing.LEVANTE</v>
      </c>
      <c r="B3660" s="19">
        <v>0</v>
      </c>
      <c r="C3660" s="19">
        <v>0</v>
      </c>
      <c r="D3660" s="19" t="s">
        <v>3</v>
      </c>
      <c r="E3660" s="20">
        <v>16.617332130020301</v>
      </c>
      <c r="F3660" s="20">
        <v>19.217699346270201</v>
      </c>
      <c r="G3660" s="20">
        <v>19.312289706251502</v>
      </c>
      <c r="H3660" s="20">
        <v>18.8994921846609</v>
      </c>
      <c r="I3660" s="20">
        <v>19.128730701893701</v>
      </c>
      <c r="J3660" s="20">
        <v>18.007174714472502</v>
      </c>
      <c r="K3660" s="20">
        <v>17.851517768058599</v>
      </c>
      <c r="L3660" s="20">
        <v>17.072416509082601</v>
      </c>
      <c r="M3660" s="51">
        <v>18.519570884481499</v>
      </c>
    </row>
    <row r="3661" spans="1:13" x14ac:dyDescent="0.35">
      <c r="A3661" s="19" t="str">
        <f>B2178&amp;C3657&amp;D3661</f>
        <v>DISTRIBUCION VOLUMEN X CRITERIO (kg ó litros)Pimientos Ing.ANDALUCIA</v>
      </c>
      <c r="B3661" s="19">
        <v>0</v>
      </c>
      <c r="C3661" s="19">
        <v>0</v>
      </c>
      <c r="D3661" s="19" t="s">
        <v>4</v>
      </c>
      <c r="E3661" s="20">
        <v>15.536896453034901</v>
      </c>
      <c r="F3661" s="20">
        <v>20.412142105170599</v>
      </c>
      <c r="G3661" s="20">
        <v>16.637930867514601</v>
      </c>
      <c r="H3661" s="20">
        <v>21.0120222356217</v>
      </c>
      <c r="I3661" s="20">
        <v>12.797774206967</v>
      </c>
      <c r="J3661" s="20">
        <v>14.036742482886501</v>
      </c>
      <c r="K3661" s="20">
        <v>16.117120993746799</v>
      </c>
      <c r="L3661" s="20">
        <v>16.861859694693599</v>
      </c>
      <c r="M3661" s="51">
        <v>16.5795912189609</v>
      </c>
    </row>
    <row r="3662" spans="1:13" x14ac:dyDescent="0.35">
      <c r="A3662" s="19" t="str">
        <f>B2178&amp;C3657&amp;D3662</f>
        <v>DISTRIBUCION VOLUMEN X CRITERIO (kg ó litros)Pimientos Ing.MDD AM</v>
      </c>
      <c r="B3662" s="19">
        <v>0</v>
      </c>
      <c r="C3662" s="19">
        <v>0</v>
      </c>
      <c r="D3662" s="19" t="s">
        <v>5</v>
      </c>
      <c r="E3662" s="20">
        <v>16.3519068610312</v>
      </c>
      <c r="F3662" s="20">
        <v>18.703926822091798</v>
      </c>
      <c r="G3662" s="20">
        <v>14.9446402518408</v>
      </c>
      <c r="H3662" s="20">
        <v>11.576041711918799</v>
      </c>
      <c r="I3662" s="20">
        <v>13.032747393302801</v>
      </c>
      <c r="J3662" s="20">
        <v>15.284795474100401</v>
      </c>
      <c r="K3662" s="20">
        <v>15.056223719960199</v>
      </c>
      <c r="L3662" s="20">
        <v>16.441598220239602</v>
      </c>
      <c r="M3662" s="51">
        <v>11.409527067381401</v>
      </c>
    </row>
    <row r="3663" spans="1:13" x14ac:dyDescent="0.35">
      <c r="A3663" s="19" t="str">
        <f>B2178&amp;C3657&amp;D3663</f>
        <v>DISTRIBUCION VOLUMEN X CRITERIO (kg ó litros)Pimientos Ing.RTO CENTRO</v>
      </c>
      <c r="B3663" s="19">
        <v>0</v>
      </c>
      <c r="C3663" s="19">
        <v>0</v>
      </c>
      <c r="D3663" s="19" t="s">
        <v>6</v>
      </c>
      <c r="E3663" s="20">
        <v>5.3302360619257296</v>
      </c>
      <c r="F3663" s="20">
        <v>8.0132656653814394</v>
      </c>
      <c r="G3663" s="20">
        <v>6.3731832770801402</v>
      </c>
      <c r="H3663" s="20">
        <v>10.3674877217783</v>
      </c>
      <c r="I3663" s="20">
        <v>7.14372774452925</v>
      </c>
      <c r="J3663" s="20">
        <v>10.100520999697601</v>
      </c>
      <c r="K3663" s="20">
        <v>11.5244946287673</v>
      </c>
      <c r="L3663" s="20">
        <v>11.7414421243496</v>
      </c>
      <c r="M3663" s="51">
        <v>10.482409474229399</v>
      </c>
    </row>
    <row r="3664" spans="1:13" x14ac:dyDescent="0.35">
      <c r="A3664" s="19" t="str">
        <f>B2178&amp;C3657&amp;D3664</f>
        <v>DISTRIBUCION VOLUMEN X CRITERIO (kg ó litros)Pimientos Ing.NORTE-CENTRO</v>
      </c>
      <c r="B3664" s="19">
        <v>0</v>
      </c>
      <c r="C3664" s="19">
        <v>0</v>
      </c>
      <c r="D3664" s="19" t="s">
        <v>7</v>
      </c>
      <c r="E3664" s="20">
        <v>10.223494486802499</v>
      </c>
      <c r="F3664" s="20">
        <v>10.689278925885001</v>
      </c>
      <c r="G3664" s="20">
        <v>10.1823935608765</v>
      </c>
      <c r="H3664" s="20">
        <v>6.8832703840568801</v>
      </c>
      <c r="I3664" s="20">
        <v>13.413624675127201</v>
      </c>
      <c r="J3664" s="20">
        <v>11.021131213516799</v>
      </c>
      <c r="K3664" s="20">
        <v>10.8724595016772</v>
      </c>
      <c r="L3664" s="20">
        <v>9.8044462858338992</v>
      </c>
      <c r="M3664" s="51">
        <v>9.7119753370730297</v>
      </c>
    </row>
    <row r="3665" spans="1:13" x14ac:dyDescent="0.35">
      <c r="A3665" s="19" t="str">
        <f>B2178&amp;C3657&amp;D3665</f>
        <v>DISTRIBUCION VOLUMEN X CRITERIO (kg ó litros)Pimientos Ing.NOROESTE</v>
      </c>
      <c r="B3665" s="19">
        <v>0</v>
      </c>
      <c r="C3665" s="19">
        <v>0</v>
      </c>
      <c r="D3665" s="19" t="s">
        <v>8</v>
      </c>
      <c r="E3665" s="20">
        <v>6.9814591122857399</v>
      </c>
      <c r="F3665" s="20">
        <v>6.4251737618530997</v>
      </c>
      <c r="G3665" s="20">
        <v>5.91044999091715</v>
      </c>
      <c r="H3665" s="20">
        <v>6.0736059783513996</v>
      </c>
      <c r="I3665" s="20">
        <v>7.9406069612971999</v>
      </c>
      <c r="J3665" s="20">
        <v>5.9237198128345003</v>
      </c>
      <c r="K3665" s="20">
        <v>4.6843486686068596</v>
      </c>
      <c r="L3665" s="20">
        <v>5.1036058264683604</v>
      </c>
      <c r="M3665" s="51">
        <v>8.1785566540827794</v>
      </c>
    </row>
    <row r="3666" spans="1:13" x14ac:dyDescent="0.35">
      <c r="A3666" s="19" t="str">
        <f>B2178&amp;C3657&amp;D3666</f>
        <v>DISTRIBUCION VOLUMEN X CRITERIO (kg ó litros)Pimientos Ing.&lt;2MIL</v>
      </c>
      <c r="B3666" s="19">
        <v>0</v>
      </c>
      <c r="C3666" s="19">
        <v>0</v>
      </c>
      <c r="D3666" s="19" t="s">
        <v>9</v>
      </c>
      <c r="E3666" s="20">
        <v>4.8575257761908697</v>
      </c>
      <c r="F3666" s="20">
        <v>3.8595984399677499</v>
      </c>
      <c r="G3666" s="20">
        <v>4.3458814410761901</v>
      </c>
      <c r="H3666" s="20">
        <v>6.9384553067888302</v>
      </c>
      <c r="I3666" s="20">
        <v>5.8683409616155604</v>
      </c>
      <c r="J3666" s="20">
        <v>9.8252104640798308</v>
      </c>
      <c r="K3666" s="20">
        <v>12.317952038318699</v>
      </c>
      <c r="L3666" s="20">
        <v>8.9546552562121207</v>
      </c>
      <c r="M3666" s="51">
        <v>10.0099503220987</v>
      </c>
    </row>
    <row r="3667" spans="1:13" x14ac:dyDescent="0.35">
      <c r="A3667" s="19" t="str">
        <f>B2178&amp;C3657&amp;D3667</f>
        <v>DISTRIBUCION VOLUMEN X CRITERIO (kg ó litros)Pimientos Ing.2-5MIL</v>
      </c>
      <c r="B3667" s="19">
        <v>0</v>
      </c>
      <c r="C3667" s="19">
        <v>0</v>
      </c>
      <c r="D3667" s="19" t="s">
        <v>10</v>
      </c>
      <c r="E3667" s="20">
        <v>6.3577014974170796</v>
      </c>
      <c r="F3667" s="20">
        <v>7.0737210600521303</v>
      </c>
      <c r="G3667" s="20">
        <v>8.42833881031369</v>
      </c>
      <c r="H3667" s="20">
        <v>3.75617224409317</v>
      </c>
      <c r="I3667" s="20">
        <v>4.2472955268639803</v>
      </c>
      <c r="J3667" s="20">
        <v>4.2568077308111301</v>
      </c>
      <c r="K3667" s="20">
        <v>3.0161503421476499</v>
      </c>
      <c r="L3667" s="20">
        <v>3.8633660448348701</v>
      </c>
      <c r="M3667" s="51">
        <v>3.5663189620586402</v>
      </c>
    </row>
    <row r="3668" spans="1:13" x14ac:dyDescent="0.35">
      <c r="A3668" s="19" t="str">
        <f>B2178&amp;C3657&amp;D3668</f>
        <v>DISTRIBUCION VOLUMEN X CRITERIO (kg ó litros)Pimientos Ing.5-10MIL</v>
      </c>
      <c r="B3668" s="19">
        <v>0</v>
      </c>
      <c r="C3668" s="19">
        <v>0</v>
      </c>
      <c r="D3668" s="19" t="s">
        <v>11</v>
      </c>
      <c r="E3668" s="20">
        <v>6.1599207826793902</v>
      </c>
      <c r="F3668" s="20">
        <v>9.8242229417395706</v>
      </c>
      <c r="G3668" s="20">
        <v>7.6807573449966302</v>
      </c>
      <c r="H3668" s="20">
        <v>11.774946131666001</v>
      </c>
      <c r="I3668" s="20">
        <v>11.7347361654538</v>
      </c>
      <c r="J3668" s="20">
        <v>10.7023692466817</v>
      </c>
      <c r="K3668" s="20">
        <v>12.1194055803696</v>
      </c>
      <c r="L3668" s="20">
        <v>9.3919898833560094</v>
      </c>
      <c r="M3668" s="51">
        <v>10.075877117193</v>
      </c>
    </row>
    <row r="3669" spans="1:13" x14ac:dyDescent="0.35">
      <c r="A3669" s="19" t="str">
        <f>B2178&amp;C3657&amp;D3669</f>
        <v>DISTRIBUCION VOLUMEN X CRITERIO (kg ó litros)Pimientos Ing.10-30MIL</v>
      </c>
      <c r="B3669" s="19">
        <v>0</v>
      </c>
      <c r="C3669" s="19">
        <v>0</v>
      </c>
      <c r="D3669" s="19" t="s">
        <v>12</v>
      </c>
      <c r="E3669" s="20">
        <v>14.6405808402147</v>
      </c>
      <c r="F3669" s="20">
        <v>13.3586772695006</v>
      </c>
      <c r="G3669" s="20">
        <v>13.1692032873647</v>
      </c>
      <c r="H3669" s="20">
        <v>15.9989496806009</v>
      </c>
      <c r="I3669" s="20">
        <v>15.379813238968399</v>
      </c>
      <c r="J3669" s="20">
        <v>12.9175379896288</v>
      </c>
      <c r="K3669" s="20">
        <v>12.0555159009976</v>
      </c>
      <c r="L3669" s="20">
        <v>17.3021057576203</v>
      </c>
      <c r="M3669" s="51">
        <v>17.802466366555802</v>
      </c>
    </row>
    <row r="3670" spans="1:13" x14ac:dyDescent="0.35">
      <c r="A3670" s="19" t="str">
        <f>B2178&amp;C3657&amp;D3670</f>
        <v>DISTRIBUCION VOLUMEN X CRITERIO (kg ó litros)Pimientos Ing.30-100MIL</v>
      </c>
      <c r="B3670" s="19">
        <v>0</v>
      </c>
      <c r="C3670" s="19">
        <v>0</v>
      </c>
      <c r="D3670" s="19" t="s">
        <v>13</v>
      </c>
      <c r="E3670" s="20">
        <v>23.340057282184201</v>
      </c>
      <c r="F3670" s="20">
        <v>18.101032449061101</v>
      </c>
      <c r="G3670" s="20">
        <v>21.9242835642446</v>
      </c>
      <c r="H3670" s="20">
        <v>19.980528032463202</v>
      </c>
      <c r="I3670" s="20">
        <v>16.847856380464901</v>
      </c>
      <c r="J3670" s="20">
        <v>15.932708048769801</v>
      </c>
      <c r="K3670" s="20">
        <v>19.368966366355298</v>
      </c>
      <c r="L3670" s="20">
        <v>17.854354794994801</v>
      </c>
      <c r="M3670" s="51">
        <v>20.101633082894601</v>
      </c>
    </row>
    <row r="3671" spans="1:13" x14ac:dyDescent="0.35">
      <c r="A3671" s="19" t="str">
        <f>B2178&amp;C3657&amp;D3671</f>
        <v>DISTRIBUCION VOLUMEN X CRITERIO (kg ó litros)Pimientos Ing.100-200MIL</v>
      </c>
      <c r="B3671" s="19">
        <v>0</v>
      </c>
      <c r="C3671" s="19">
        <v>0</v>
      </c>
      <c r="D3671" s="19" t="s">
        <v>14</v>
      </c>
      <c r="E3671" s="20">
        <v>12.4093586581086</v>
      </c>
      <c r="F3671" s="20">
        <v>10.927328267946701</v>
      </c>
      <c r="G3671" s="20">
        <v>11.7513770925191</v>
      </c>
      <c r="H3671" s="20">
        <v>9.7273568433135509</v>
      </c>
      <c r="I3671" s="20">
        <v>11.011525498636001</v>
      </c>
      <c r="J3671" s="20">
        <v>9.4202239004173105</v>
      </c>
      <c r="K3671" s="20">
        <v>8.2539914458057506</v>
      </c>
      <c r="L3671" s="20">
        <v>12.50868646582</v>
      </c>
      <c r="M3671" s="51">
        <v>10.0109119710371</v>
      </c>
    </row>
    <row r="3672" spans="1:13" x14ac:dyDescent="0.35">
      <c r="A3672" s="19" t="str">
        <f>B2178&amp;C3657&amp;D3672</f>
        <v>DISTRIBUCION VOLUMEN X CRITERIO (kg ó litros)Pimientos Ing.200-500MIL</v>
      </c>
      <c r="B3672" s="19">
        <v>0</v>
      </c>
      <c r="C3672" s="19">
        <v>0</v>
      </c>
      <c r="D3672" s="19" t="s">
        <v>15</v>
      </c>
      <c r="E3672" s="20">
        <v>12.022953867375101</v>
      </c>
      <c r="F3672" s="20">
        <v>13.207466951975199</v>
      </c>
      <c r="G3672" s="20">
        <v>10.699489250581401</v>
      </c>
      <c r="H3672" s="20">
        <v>14.7345474230597</v>
      </c>
      <c r="I3672" s="20">
        <v>17.676363335082002</v>
      </c>
      <c r="J3672" s="20">
        <v>11.7792902895533</v>
      </c>
      <c r="K3672" s="20">
        <v>13.2681422616291</v>
      </c>
      <c r="L3672" s="20">
        <v>12.455604349</v>
      </c>
      <c r="M3672" s="51">
        <v>12.555395923119301</v>
      </c>
    </row>
    <row r="3673" spans="1:13" x14ac:dyDescent="0.35">
      <c r="A3673" s="19" t="str">
        <f>B2178&amp;C3657&amp;D3673</f>
        <v>DISTRIBUCION VOLUMEN X CRITERIO (kg ó litros)Pimientos Ing.&gt;500MIL</v>
      </c>
      <c r="B3673" s="19">
        <v>0</v>
      </c>
      <c r="C3673" s="19">
        <v>0</v>
      </c>
      <c r="D3673" s="19" t="s">
        <v>16</v>
      </c>
      <c r="E3673" s="20">
        <v>20.211909334019801</v>
      </c>
      <c r="F3673" s="20">
        <v>23.6479539423914</v>
      </c>
      <c r="G3673" s="20">
        <v>22.000667428460499</v>
      </c>
      <c r="H3673" s="20">
        <v>17.089046531478498</v>
      </c>
      <c r="I3673" s="20">
        <v>17.2340851252645</v>
      </c>
      <c r="J3673" s="20">
        <v>25.1658476863856</v>
      </c>
      <c r="K3673" s="20">
        <v>19.5998739306938</v>
      </c>
      <c r="L3673" s="20">
        <v>17.6692362916802</v>
      </c>
      <c r="M3673" s="51">
        <v>15.877440229824099</v>
      </c>
    </row>
    <row r="3674" spans="1:13" x14ac:dyDescent="0.35">
      <c r="A3674" s="19" t="str">
        <f>B2178&amp;C3657&amp;D3674</f>
        <v>DISTRIBUCION VOLUMEN X CRITERIO (kg ó litros)Pimientos Ing.DE 15 A 19 AÑOS</v>
      </c>
      <c r="B3674" s="19">
        <v>0</v>
      </c>
      <c r="C3674" s="19">
        <v>0</v>
      </c>
      <c r="D3674" s="19" t="s">
        <v>39</v>
      </c>
      <c r="E3674" s="20">
        <v>2.3483600456251401</v>
      </c>
      <c r="F3674" s="20">
        <v>1.5641429172327499</v>
      </c>
      <c r="G3674" s="20" t="s">
        <v>282</v>
      </c>
      <c r="H3674" s="20">
        <v>4.9197695297356097</v>
      </c>
      <c r="I3674" s="20">
        <v>1.42249405613824</v>
      </c>
      <c r="J3674" s="20" t="s">
        <v>282</v>
      </c>
      <c r="K3674" s="20" t="s">
        <v>282</v>
      </c>
      <c r="L3674" s="20" t="s">
        <v>282</v>
      </c>
      <c r="M3674" s="51">
        <v>0.83466191440379101</v>
      </c>
    </row>
    <row r="3675" spans="1:13" x14ac:dyDescent="0.35">
      <c r="A3675" s="19" t="str">
        <f>B2178&amp;C3657&amp;D3675</f>
        <v>DISTRIBUCION VOLUMEN X CRITERIO (kg ó litros)Pimientos Ing.DE 20 A 24 AÑOS</v>
      </c>
      <c r="B3675" s="19">
        <v>0</v>
      </c>
      <c r="C3675" s="19">
        <v>0</v>
      </c>
      <c r="D3675" s="19" t="s">
        <v>40</v>
      </c>
      <c r="E3675" s="20">
        <v>0.94789712232581502</v>
      </c>
      <c r="F3675" s="20">
        <v>2.0395105948460799</v>
      </c>
      <c r="G3675" s="20">
        <v>1.2396816636372701</v>
      </c>
      <c r="H3675" s="20">
        <v>0.53110090996802595</v>
      </c>
      <c r="I3675" s="20">
        <v>0.43636015299435998</v>
      </c>
      <c r="J3675" s="20">
        <v>1.1843127353269101</v>
      </c>
      <c r="K3675" s="20">
        <v>0.71769029177949395</v>
      </c>
      <c r="L3675" s="20">
        <v>0.35214731499128599</v>
      </c>
      <c r="M3675" s="51">
        <v>1.04601478760121</v>
      </c>
    </row>
    <row r="3676" spans="1:13" x14ac:dyDescent="0.35">
      <c r="A3676" s="19" t="str">
        <f>B2178&amp;C3657&amp;D3676</f>
        <v>DISTRIBUCION VOLUMEN X CRITERIO (kg ó litros)Pimientos Ing.DE 25 A 34 AÑOS</v>
      </c>
      <c r="B3676" s="19">
        <v>0</v>
      </c>
      <c r="C3676" s="19">
        <v>0</v>
      </c>
      <c r="D3676" s="19" t="s">
        <v>41</v>
      </c>
      <c r="E3676" s="20">
        <v>6.9381654851043804</v>
      </c>
      <c r="F3676" s="20">
        <v>7.8005599002641901</v>
      </c>
      <c r="G3676" s="20">
        <v>8.4985572749528906</v>
      </c>
      <c r="H3676" s="20">
        <v>7.2773243146349396</v>
      </c>
      <c r="I3676" s="20">
        <v>5.8916849565263902</v>
      </c>
      <c r="J3676" s="20">
        <v>5.5524156202075901</v>
      </c>
      <c r="K3676" s="20">
        <v>4.9854438341830702</v>
      </c>
      <c r="L3676" s="20">
        <v>6.5332821126902596</v>
      </c>
      <c r="M3676" s="51">
        <v>6.3540129811584398</v>
      </c>
    </row>
    <row r="3677" spans="1:13" x14ac:dyDescent="0.35">
      <c r="A3677" s="19" t="str">
        <f>B2178&amp;C3657&amp;D3677</f>
        <v>DISTRIBUCION VOLUMEN X CRITERIO (kg ó litros)Pimientos Ing.DE 35 A 49 AÑOS</v>
      </c>
      <c r="B3677" s="19">
        <v>0</v>
      </c>
      <c r="C3677" s="19">
        <v>0</v>
      </c>
      <c r="D3677" s="19" t="s">
        <v>42</v>
      </c>
      <c r="E3677" s="20">
        <v>22.8209984597474</v>
      </c>
      <c r="F3677" s="20">
        <v>25.5544541010686</v>
      </c>
      <c r="G3677" s="20">
        <v>19.246514646232502</v>
      </c>
      <c r="H3677" s="20">
        <v>18.113961744334802</v>
      </c>
      <c r="I3677" s="20">
        <v>20.294254045234499</v>
      </c>
      <c r="J3677" s="20">
        <v>20.309936449936401</v>
      </c>
      <c r="K3677" s="20">
        <v>18.171047313395</v>
      </c>
      <c r="L3677" s="20">
        <v>14.368080435945499</v>
      </c>
      <c r="M3677" s="51">
        <v>19.411149986265102</v>
      </c>
    </row>
    <row r="3678" spans="1:13" x14ac:dyDescent="0.35">
      <c r="A3678" s="19" t="str">
        <f>B2178&amp;C3657&amp;D3678</f>
        <v>DISTRIBUCION VOLUMEN X CRITERIO (kg ó litros)Pimientos Ing.DE 50 A 59 AÑOS</v>
      </c>
      <c r="B3678" s="19">
        <v>0</v>
      </c>
      <c r="C3678" s="19">
        <v>0</v>
      </c>
      <c r="D3678" s="19" t="s">
        <v>43</v>
      </c>
      <c r="E3678" s="20">
        <v>28.462594640260001</v>
      </c>
      <c r="F3678" s="20">
        <v>25.425930492920202</v>
      </c>
      <c r="G3678" s="20">
        <v>25.477989784842901</v>
      </c>
      <c r="H3678" s="20">
        <v>24.3590340144289</v>
      </c>
      <c r="I3678" s="20">
        <v>23.498028564188299</v>
      </c>
      <c r="J3678" s="20">
        <v>29.460498683819601</v>
      </c>
      <c r="K3678" s="20">
        <v>34.069564468535603</v>
      </c>
      <c r="L3678" s="20">
        <v>33.800023342201797</v>
      </c>
      <c r="M3678" s="51">
        <v>25.9322583410653</v>
      </c>
    </row>
    <row r="3679" spans="1:13" x14ac:dyDescent="0.35">
      <c r="A3679" s="19" t="str">
        <f>B2178&amp;C3657&amp;D3679</f>
        <v>DISTRIBUCION VOLUMEN X CRITERIO (kg ó litros)Pimientos Ing.DE 60 A 75 AÑOS</v>
      </c>
      <c r="B3679" s="19">
        <v>0</v>
      </c>
      <c r="C3679" s="19">
        <v>0</v>
      </c>
      <c r="D3679" s="19" t="s">
        <v>44</v>
      </c>
      <c r="E3679" s="20">
        <v>38.481993396253699</v>
      </c>
      <c r="F3679" s="20">
        <v>37.615400964444497</v>
      </c>
      <c r="G3679" s="20">
        <v>45.537252027095903</v>
      </c>
      <c r="H3679" s="20">
        <v>44.798808154711303</v>
      </c>
      <c r="I3679" s="20">
        <v>48.457194480035199</v>
      </c>
      <c r="J3679" s="20">
        <v>43.492830637651601</v>
      </c>
      <c r="K3679" s="20">
        <v>42.0562468628532</v>
      </c>
      <c r="L3679" s="20">
        <v>44.946463732578501</v>
      </c>
      <c r="M3679" s="51">
        <v>46.4218923154828</v>
      </c>
    </row>
    <row r="3680" spans="1:13" x14ac:dyDescent="0.35">
      <c r="A3680" s="19" t="str">
        <f>B2178&amp;C3657&amp;D3680</f>
        <v>DISTRIBUCION VOLUMEN X CRITERIO (kg ó litros)Pimientos Ing.NIVEL ALTO</v>
      </c>
      <c r="B3680" s="19">
        <v>0</v>
      </c>
      <c r="C3680" s="19">
        <v>0</v>
      </c>
      <c r="D3680" s="19" t="s">
        <v>256</v>
      </c>
      <c r="E3680" s="20">
        <v>28.282998726962902</v>
      </c>
      <c r="F3680" s="20">
        <v>26.9008803803437</v>
      </c>
      <c r="G3680" s="20">
        <v>31.794857891265501</v>
      </c>
      <c r="H3680" s="20">
        <v>23.275239585857602</v>
      </c>
      <c r="I3680" s="20">
        <v>26.354251952060601</v>
      </c>
      <c r="J3680" s="20">
        <v>25.182285193347798</v>
      </c>
      <c r="K3680" s="20">
        <v>24.505211829870699</v>
      </c>
      <c r="L3680" s="20">
        <v>21.3057522120423</v>
      </c>
      <c r="M3680" s="51">
        <v>27.313302264260098</v>
      </c>
    </row>
    <row r="3681" spans="1:13" x14ac:dyDescent="0.35">
      <c r="A3681" s="19" t="str">
        <f>B2178&amp;C3657&amp;D3681</f>
        <v>DISTRIBUCION VOLUMEN X CRITERIO (kg ó litros)Pimientos Ing.NIVEL MEDIO ALTO</v>
      </c>
      <c r="B3681" s="19">
        <v>0</v>
      </c>
      <c r="C3681" s="19">
        <v>0</v>
      </c>
      <c r="D3681" s="19" t="s">
        <v>257</v>
      </c>
      <c r="E3681" s="20">
        <v>13.832793852461901</v>
      </c>
      <c r="F3681" s="20">
        <v>13.512019996621699</v>
      </c>
      <c r="G3681" s="20">
        <v>17.833846025474699</v>
      </c>
      <c r="H3681" s="20">
        <v>10.5939320569894</v>
      </c>
      <c r="I3681" s="20">
        <v>13.237125255936199</v>
      </c>
      <c r="J3681" s="20">
        <v>15.497876883486599</v>
      </c>
      <c r="K3681" s="20">
        <v>15.6106543915849</v>
      </c>
      <c r="L3681" s="20">
        <v>17.112206140699499</v>
      </c>
      <c r="M3681" s="51">
        <v>12.9024542888734</v>
      </c>
    </row>
    <row r="3682" spans="1:13" x14ac:dyDescent="0.35">
      <c r="A3682" s="19" t="str">
        <f>B2178&amp;C3657&amp;D3682</f>
        <v>DISTRIBUCION VOLUMEN X CRITERIO (kg ó litros)Pimientos Ing.NIVEL MEDIO</v>
      </c>
      <c r="B3682" s="19">
        <v>0</v>
      </c>
      <c r="C3682" s="19">
        <v>0</v>
      </c>
      <c r="D3682" s="19" t="s">
        <v>258</v>
      </c>
      <c r="E3682" s="20">
        <v>25.150506107701599</v>
      </c>
      <c r="F3682" s="20">
        <v>23.1454087210866</v>
      </c>
      <c r="G3682" s="20">
        <v>21.920190831361499</v>
      </c>
      <c r="H3682" s="20">
        <v>31.635186335883699</v>
      </c>
      <c r="I3682" s="20">
        <v>30.3271193247597</v>
      </c>
      <c r="J3682" s="20">
        <v>24.100782813755501</v>
      </c>
      <c r="K3682" s="20">
        <v>22.546886529340501</v>
      </c>
      <c r="L3682" s="20">
        <v>22.284070667570401</v>
      </c>
      <c r="M3682" s="51">
        <v>27.3013332157952</v>
      </c>
    </row>
    <row r="3683" spans="1:13" x14ac:dyDescent="0.35">
      <c r="A3683" s="19" t="str">
        <f>B2178&amp;C3657&amp;D3683</f>
        <v>DISTRIBUCION VOLUMEN X CRITERIO (kg ó litros)Pimientos Ing.NIVEL MEDIO BAJO</v>
      </c>
      <c r="B3683" s="19">
        <v>0</v>
      </c>
      <c r="C3683" s="19">
        <v>0</v>
      </c>
      <c r="D3683" s="19" t="s">
        <v>259</v>
      </c>
      <c r="E3683" s="20">
        <v>18.633930099067801</v>
      </c>
      <c r="F3683" s="20">
        <v>16.916157220094501</v>
      </c>
      <c r="G3683" s="20">
        <v>15.937372999295199</v>
      </c>
      <c r="H3683" s="20">
        <v>16.515508681597701</v>
      </c>
      <c r="I3683" s="20">
        <v>12.720174159794301</v>
      </c>
      <c r="J3683" s="20">
        <v>16.8990320539069</v>
      </c>
      <c r="K3683" s="20">
        <v>14.4659356543887</v>
      </c>
      <c r="L3683" s="20">
        <v>15.5157031865531</v>
      </c>
      <c r="M3683" s="51">
        <v>12.880182410611701</v>
      </c>
    </row>
    <row r="3684" spans="1:13" x14ac:dyDescent="0.35">
      <c r="A3684" s="19" t="str">
        <f>B2178&amp;C3657&amp;D3684</f>
        <v>DISTRIBUCION VOLUMEN X CRITERIO (kg ó litros)Pimientos Ing.HOMBRE</v>
      </c>
      <c r="B3684" s="19">
        <v>0</v>
      </c>
      <c r="C3684" s="19">
        <v>0</v>
      </c>
      <c r="D3684" s="19" t="s">
        <v>21</v>
      </c>
      <c r="E3684" s="20">
        <v>49.272097556593103</v>
      </c>
      <c r="F3684" s="20">
        <v>53.533518681255103</v>
      </c>
      <c r="G3684" s="20">
        <v>53.338264507284599</v>
      </c>
      <c r="H3684" s="20">
        <v>59.464948363788302</v>
      </c>
      <c r="I3684" s="20">
        <v>57.968849842452897</v>
      </c>
      <c r="J3684" s="20">
        <v>53.637403402549502</v>
      </c>
      <c r="K3684" s="20">
        <v>55.590650361086098</v>
      </c>
      <c r="L3684" s="20">
        <v>56.781977755831399</v>
      </c>
      <c r="M3684" s="51">
        <v>56.741406122804499</v>
      </c>
    </row>
    <row r="3685" spans="1:13" x14ac:dyDescent="0.35">
      <c r="A3685" s="19" t="str">
        <f>B2178&amp;C3657&amp;D3685</f>
        <v>DISTRIBUCION VOLUMEN X CRITERIO (kg ó litros)Pimientos Ing.MUJER</v>
      </c>
      <c r="B3685" s="19">
        <v>0</v>
      </c>
      <c r="C3685" s="19">
        <v>0</v>
      </c>
      <c r="D3685" s="19" t="s">
        <v>22</v>
      </c>
      <c r="E3685" s="20">
        <v>50.727910862369903</v>
      </c>
      <c r="F3685" s="20">
        <v>46.466483371707803</v>
      </c>
      <c r="G3685" s="20">
        <v>46.661735742962101</v>
      </c>
      <c r="H3685" s="20">
        <v>40.535050655211599</v>
      </c>
      <c r="I3685" s="20">
        <v>42.031165826912698</v>
      </c>
      <c r="J3685" s="20">
        <v>46.362592278619097</v>
      </c>
      <c r="K3685" s="20">
        <v>44.409344626741401</v>
      </c>
      <c r="L3685" s="20">
        <v>43.218023202506501</v>
      </c>
      <c r="M3685" s="51">
        <v>43.258586370141202</v>
      </c>
    </row>
    <row r="3686" spans="1:13" x14ac:dyDescent="0.35">
      <c r="A3686" s="19" t="str">
        <f>B2178&amp;C3686&amp;D3686</f>
        <v>DISTRIBUCION VOLUMEN X CRITERIO (kg ó litros)Lechugas Ing.T.ESPAÑA</v>
      </c>
      <c r="B3686" s="19">
        <v>0</v>
      </c>
      <c r="C3686" s="19" t="s">
        <v>163</v>
      </c>
      <c r="D3686" s="19" t="s">
        <v>36</v>
      </c>
      <c r="E3686" s="20">
        <v>100</v>
      </c>
      <c r="F3686" s="20">
        <v>100</v>
      </c>
      <c r="G3686" s="20">
        <v>100</v>
      </c>
      <c r="H3686" s="20">
        <v>100</v>
      </c>
      <c r="I3686" s="20">
        <v>100</v>
      </c>
      <c r="J3686" s="20">
        <v>100</v>
      </c>
      <c r="K3686" s="20">
        <v>100</v>
      </c>
      <c r="L3686" s="20">
        <v>100</v>
      </c>
      <c r="M3686" s="51">
        <v>100</v>
      </c>
    </row>
    <row r="3687" spans="1:13" x14ac:dyDescent="0.35">
      <c r="A3687" s="19" t="str">
        <f>B2178&amp;C3686&amp;D3687</f>
        <v>DISTRIBUCION VOLUMEN X CRITERIO (kg ó litros)Lechugas Ing.BCN AM</v>
      </c>
      <c r="B3687" s="19">
        <v>0</v>
      </c>
      <c r="C3687" s="19">
        <v>0</v>
      </c>
      <c r="D3687" s="19" t="s">
        <v>1</v>
      </c>
      <c r="E3687" s="20">
        <v>8.7229716855497408</v>
      </c>
      <c r="F3687" s="20">
        <v>7.0280925010741004</v>
      </c>
      <c r="G3687" s="20">
        <v>6.1868396488439901</v>
      </c>
      <c r="H3687" s="20">
        <v>6.6834885692164896</v>
      </c>
      <c r="I3687" s="20">
        <v>7.7648437310135598</v>
      </c>
      <c r="J3687" s="20">
        <v>6.4428293716229303</v>
      </c>
      <c r="K3687" s="20">
        <v>7.1075592180288796</v>
      </c>
      <c r="L3687" s="20">
        <v>6.7008696162361998</v>
      </c>
      <c r="M3687" s="51">
        <v>7.9774200582334904</v>
      </c>
    </row>
    <row r="3688" spans="1:13" x14ac:dyDescent="0.35">
      <c r="A3688" s="19" t="str">
        <f>B2178&amp;C3686&amp;D3688</f>
        <v>DISTRIBUCION VOLUMEN X CRITERIO (kg ó litros)Lechugas Ing.REST.CAT ARAGON</v>
      </c>
      <c r="B3688" s="19">
        <v>0</v>
      </c>
      <c r="C3688" s="19">
        <v>0</v>
      </c>
      <c r="D3688" s="19" t="s">
        <v>2</v>
      </c>
      <c r="E3688" s="20">
        <v>8.5568319021195407</v>
      </c>
      <c r="F3688" s="20">
        <v>10.606138008637201</v>
      </c>
      <c r="G3688" s="20">
        <v>10.413666687927099</v>
      </c>
      <c r="H3688" s="20">
        <v>10.7310369802347</v>
      </c>
      <c r="I3688" s="20">
        <v>10.159779036489899</v>
      </c>
      <c r="J3688" s="20">
        <v>8.7096562358679499</v>
      </c>
      <c r="K3688" s="20">
        <v>10.9859153005557</v>
      </c>
      <c r="L3688" s="20">
        <v>11.6120128718147</v>
      </c>
      <c r="M3688" s="51">
        <v>10.922352339827301</v>
      </c>
    </row>
    <row r="3689" spans="1:13" x14ac:dyDescent="0.35">
      <c r="A3689" s="19" t="str">
        <f>B2178&amp;C3686&amp;D3689</f>
        <v>DISTRIBUCION VOLUMEN X CRITERIO (kg ó litros)Lechugas Ing.LEVANTE</v>
      </c>
      <c r="B3689" s="19">
        <v>0</v>
      </c>
      <c r="C3689" s="19">
        <v>0</v>
      </c>
      <c r="D3689" s="19" t="s">
        <v>3</v>
      </c>
      <c r="E3689" s="20">
        <v>16.453587804493701</v>
      </c>
      <c r="F3689" s="20">
        <v>18.2013716120608</v>
      </c>
      <c r="G3689" s="20">
        <v>14.285359053266999</v>
      </c>
      <c r="H3689" s="20">
        <v>16.2887867797252</v>
      </c>
      <c r="I3689" s="20">
        <v>17.055716244068702</v>
      </c>
      <c r="J3689" s="20">
        <v>15.546288547397999</v>
      </c>
      <c r="K3689" s="20">
        <v>15.129168081088499</v>
      </c>
      <c r="L3689" s="20">
        <v>17.6743879171737</v>
      </c>
      <c r="M3689" s="51">
        <v>17.445465454473698</v>
      </c>
    </row>
    <row r="3690" spans="1:13" x14ac:dyDescent="0.35">
      <c r="A3690" s="19" t="str">
        <f>B2178&amp;C3686&amp;D3690</f>
        <v>DISTRIBUCION VOLUMEN X CRITERIO (kg ó litros)Lechugas Ing.ANDALUCIA</v>
      </c>
      <c r="B3690" s="19">
        <v>0</v>
      </c>
      <c r="C3690" s="19">
        <v>0</v>
      </c>
      <c r="D3690" s="19" t="s">
        <v>4</v>
      </c>
      <c r="E3690" s="20">
        <v>18.734179620330401</v>
      </c>
      <c r="F3690" s="20">
        <v>20.563399107057599</v>
      </c>
      <c r="G3690" s="20">
        <v>19.990900358497999</v>
      </c>
      <c r="H3690" s="20">
        <v>20.727153997413399</v>
      </c>
      <c r="I3690" s="20">
        <v>19.447425656183999</v>
      </c>
      <c r="J3690" s="20">
        <v>21.988431822614899</v>
      </c>
      <c r="K3690" s="20">
        <v>20.841653326424399</v>
      </c>
      <c r="L3690" s="20">
        <v>21.444199758686601</v>
      </c>
      <c r="M3690" s="51">
        <v>21.7680289736271</v>
      </c>
    </row>
    <row r="3691" spans="1:13" x14ac:dyDescent="0.35">
      <c r="A3691" s="19" t="str">
        <f>B2178&amp;C3686&amp;D3691</f>
        <v>DISTRIBUCION VOLUMEN X CRITERIO (kg ó litros)Lechugas Ing.MDD AM</v>
      </c>
      <c r="B3691" s="19">
        <v>0</v>
      </c>
      <c r="C3691" s="19">
        <v>0</v>
      </c>
      <c r="D3691" s="19" t="s">
        <v>5</v>
      </c>
      <c r="E3691" s="20">
        <v>21.7064218121726</v>
      </c>
      <c r="F3691" s="20">
        <v>19.3717502000137</v>
      </c>
      <c r="G3691" s="20">
        <v>20.5076216078667</v>
      </c>
      <c r="H3691" s="20">
        <v>19.399990654361201</v>
      </c>
      <c r="I3691" s="20">
        <v>17.7452724364401</v>
      </c>
      <c r="J3691" s="20">
        <v>19.616164186589302</v>
      </c>
      <c r="K3691" s="20">
        <v>19.135947297307901</v>
      </c>
      <c r="L3691" s="20">
        <v>17.766493120135699</v>
      </c>
      <c r="M3691" s="51">
        <v>18.164846485919501</v>
      </c>
    </row>
    <row r="3692" spans="1:13" x14ac:dyDescent="0.35">
      <c r="A3692" s="19" t="str">
        <f>B2178&amp;C3686&amp;D3692</f>
        <v>DISTRIBUCION VOLUMEN X CRITERIO (kg ó litros)Lechugas Ing.RTO CENTRO</v>
      </c>
      <c r="B3692" s="19">
        <v>0</v>
      </c>
      <c r="C3692" s="19">
        <v>0</v>
      </c>
      <c r="D3692" s="19" t="s">
        <v>6</v>
      </c>
      <c r="E3692" s="20">
        <v>10.581358136636901</v>
      </c>
      <c r="F3692" s="20">
        <v>8.8866295135937907</v>
      </c>
      <c r="G3692" s="20">
        <v>12.638203265288301</v>
      </c>
      <c r="H3692" s="20">
        <v>11.626596940583999</v>
      </c>
      <c r="I3692" s="20">
        <v>11.8194743228934</v>
      </c>
      <c r="J3692" s="20">
        <v>12.1921662068051</v>
      </c>
      <c r="K3692" s="20">
        <v>11.045850800723301</v>
      </c>
      <c r="L3692" s="20">
        <v>9.6004254290650906</v>
      </c>
      <c r="M3692" s="51">
        <v>10.2905596757438</v>
      </c>
    </row>
    <row r="3693" spans="1:13" x14ac:dyDescent="0.35">
      <c r="A3693" s="19" t="str">
        <f>B2178&amp;C3686&amp;D3693</f>
        <v>DISTRIBUCION VOLUMEN X CRITERIO (kg ó litros)Lechugas Ing.NORTE-CENTRO</v>
      </c>
      <c r="B3693" s="19">
        <v>0</v>
      </c>
      <c r="C3693" s="19">
        <v>0</v>
      </c>
      <c r="D3693" s="19" t="s">
        <v>7</v>
      </c>
      <c r="E3693" s="20">
        <v>7.5800807430313597</v>
      </c>
      <c r="F3693" s="20">
        <v>8.0501796450455192</v>
      </c>
      <c r="G3693" s="20">
        <v>8.0826932885662597</v>
      </c>
      <c r="H3693" s="20">
        <v>5.8361834515906699</v>
      </c>
      <c r="I3693" s="20">
        <v>8.5342156096744599</v>
      </c>
      <c r="J3693" s="20">
        <v>8.0848057786704093</v>
      </c>
      <c r="K3693" s="20">
        <v>8.3236269413939805</v>
      </c>
      <c r="L3693" s="20">
        <v>7.9637338602827397</v>
      </c>
      <c r="M3693" s="51">
        <v>6.8798376625401403</v>
      </c>
    </row>
    <row r="3694" spans="1:13" x14ac:dyDescent="0.35">
      <c r="A3694" s="19" t="str">
        <f>B2178&amp;C3686&amp;D3694</f>
        <v>DISTRIBUCION VOLUMEN X CRITERIO (kg ó litros)Lechugas Ing.NOROESTE</v>
      </c>
      <c r="B3694" s="19">
        <v>0</v>
      </c>
      <c r="C3694" s="19">
        <v>0</v>
      </c>
      <c r="D3694" s="19" t="s">
        <v>8</v>
      </c>
      <c r="E3694" s="20">
        <v>7.6645708567301796</v>
      </c>
      <c r="F3694" s="20">
        <v>7.2924447772127197</v>
      </c>
      <c r="G3694" s="20">
        <v>7.8947258743216597</v>
      </c>
      <c r="H3694" s="20">
        <v>8.7067701766006298</v>
      </c>
      <c r="I3694" s="20">
        <v>7.4732743331329798</v>
      </c>
      <c r="J3694" s="20">
        <v>7.41965518741201</v>
      </c>
      <c r="K3694" s="20">
        <v>7.4302874585342504</v>
      </c>
      <c r="L3694" s="20">
        <v>7.2378717259948502</v>
      </c>
      <c r="M3694" s="51">
        <v>6.55149987672071</v>
      </c>
    </row>
    <row r="3695" spans="1:13" x14ac:dyDescent="0.35">
      <c r="A3695" s="19" t="str">
        <f>B2178&amp;C3686&amp;D3695</f>
        <v>DISTRIBUCION VOLUMEN X CRITERIO (kg ó litros)Lechugas Ing.&lt;2MIL</v>
      </c>
      <c r="B3695" s="19">
        <v>0</v>
      </c>
      <c r="C3695" s="19">
        <v>0</v>
      </c>
      <c r="D3695" s="19" t="s">
        <v>9</v>
      </c>
      <c r="E3695" s="20">
        <v>4.0059271013254101</v>
      </c>
      <c r="F3695" s="20">
        <v>3.3879948717225701</v>
      </c>
      <c r="G3695" s="20">
        <v>5.7550056369284803</v>
      </c>
      <c r="H3695" s="20">
        <v>2.8628308660561701</v>
      </c>
      <c r="I3695" s="20">
        <v>2.9403483360966298</v>
      </c>
      <c r="J3695" s="20">
        <v>4.24728885501096</v>
      </c>
      <c r="K3695" s="20">
        <v>4.45185514109673</v>
      </c>
      <c r="L3695" s="20">
        <v>3.8641957793895099</v>
      </c>
      <c r="M3695" s="51">
        <v>4.0737724260406996</v>
      </c>
    </row>
    <row r="3696" spans="1:13" x14ac:dyDescent="0.35">
      <c r="A3696" s="19" t="str">
        <f>B2178&amp;C3686&amp;D3696</f>
        <v>DISTRIBUCION VOLUMEN X CRITERIO (kg ó litros)Lechugas Ing.2-5MIL</v>
      </c>
      <c r="B3696" s="19">
        <v>0</v>
      </c>
      <c r="C3696" s="19">
        <v>0</v>
      </c>
      <c r="D3696" s="19" t="s">
        <v>10</v>
      </c>
      <c r="E3696" s="20">
        <v>3.8745665456721801</v>
      </c>
      <c r="F3696" s="20">
        <v>5.3595188060153403</v>
      </c>
      <c r="G3696" s="20">
        <v>4.46125066851162</v>
      </c>
      <c r="H3696" s="20">
        <v>4.4006840810355303</v>
      </c>
      <c r="I3696" s="20">
        <v>4.6342643379323301</v>
      </c>
      <c r="J3696" s="20">
        <v>4.1703674224407496</v>
      </c>
      <c r="K3696" s="20">
        <v>3.2009712655751201</v>
      </c>
      <c r="L3696" s="20">
        <v>3.2747888474692002</v>
      </c>
      <c r="M3696" s="51">
        <v>4.32441051074046</v>
      </c>
    </row>
    <row r="3697" spans="1:13" x14ac:dyDescent="0.35">
      <c r="A3697" s="19" t="str">
        <f>B2178&amp;C3686&amp;D3697</f>
        <v>DISTRIBUCION VOLUMEN X CRITERIO (kg ó litros)Lechugas Ing.5-10MIL</v>
      </c>
      <c r="B3697" s="19">
        <v>0</v>
      </c>
      <c r="C3697" s="19">
        <v>0</v>
      </c>
      <c r="D3697" s="19" t="s">
        <v>11</v>
      </c>
      <c r="E3697" s="20">
        <v>6.9710198446540099</v>
      </c>
      <c r="F3697" s="20">
        <v>7.3018357788314399</v>
      </c>
      <c r="G3697" s="20">
        <v>8.3298971088142792</v>
      </c>
      <c r="H3697" s="20">
        <v>7.0829661200947802</v>
      </c>
      <c r="I3697" s="20">
        <v>6.6566356106895102</v>
      </c>
      <c r="J3697" s="20">
        <v>7.5682372292281599</v>
      </c>
      <c r="K3697" s="20">
        <v>8.8004101971780297</v>
      </c>
      <c r="L3697" s="20">
        <v>8.9191363361618592</v>
      </c>
      <c r="M3697" s="51">
        <v>8.0939883993722805</v>
      </c>
    </row>
    <row r="3698" spans="1:13" x14ac:dyDescent="0.35">
      <c r="A3698" s="19" t="str">
        <f>B2178&amp;C3686&amp;D3698</f>
        <v>DISTRIBUCION VOLUMEN X CRITERIO (kg ó litros)Lechugas Ing.10-30MIL</v>
      </c>
      <c r="B3698" s="19">
        <v>0</v>
      </c>
      <c r="C3698" s="19">
        <v>0</v>
      </c>
      <c r="D3698" s="19" t="s">
        <v>12</v>
      </c>
      <c r="E3698" s="20">
        <v>13.9468140284888</v>
      </c>
      <c r="F3698" s="20">
        <v>15.948647077965401</v>
      </c>
      <c r="G3698" s="20">
        <v>13.8803720042804</v>
      </c>
      <c r="H3698" s="20">
        <v>16.715502808231701</v>
      </c>
      <c r="I3698" s="20">
        <v>16.298603597909398</v>
      </c>
      <c r="J3698" s="20">
        <v>16.901636272713699</v>
      </c>
      <c r="K3698" s="20">
        <v>16.362514617172899</v>
      </c>
      <c r="L3698" s="20">
        <v>20.511740113046699</v>
      </c>
      <c r="M3698" s="51">
        <v>16.488662468364002</v>
      </c>
    </row>
    <row r="3699" spans="1:13" x14ac:dyDescent="0.35">
      <c r="A3699" s="19" t="str">
        <f>B2178&amp;C3686&amp;D3699</f>
        <v>DISTRIBUCION VOLUMEN X CRITERIO (kg ó litros)Lechugas Ing.30-100MIL</v>
      </c>
      <c r="B3699" s="19">
        <v>0</v>
      </c>
      <c r="C3699" s="19">
        <v>0</v>
      </c>
      <c r="D3699" s="19" t="s">
        <v>13</v>
      </c>
      <c r="E3699" s="20">
        <v>25.781291781435002</v>
      </c>
      <c r="F3699" s="20">
        <v>25.726478471971799</v>
      </c>
      <c r="G3699" s="20">
        <v>21.887727230936999</v>
      </c>
      <c r="H3699" s="20">
        <v>23.877775576744099</v>
      </c>
      <c r="I3699" s="20">
        <v>25.018529000125799</v>
      </c>
      <c r="J3699" s="20">
        <v>21.602757483980199</v>
      </c>
      <c r="K3699" s="20">
        <v>22.4970419505526</v>
      </c>
      <c r="L3699" s="20">
        <v>24.858184631699501</v>
      </c>
      <c r="M3699" s="51">
        <v>23.0750337120705</v>
      </c>
    </row>
    <row r="3700" spans="1:13" x14ac:dyDescent="0.35">
      <c r="A3700" s="19" t="str">
        <f>B2178&amp;C3686&amp;D3700</f>
        <v>DISTRIBUCION VOLUMEN X CRITERIO (kg ó litros)Lechugas Ing.100-200MIL</v>
      </c>
      <c r="B3700" s="19">
        <v>0</v>
      </c>
      <c r="C3700" s="19">
        <v>0</v>
      </c>
      <c r="D3700" s="19" t="s">
        <v>14</v>
      </c>
      <c r="E3700" s="20">
        <v>8.7354414848015196</v>
      </c>
      <c r="F3700" s="20">
        <v>7.77122437103269</v>
      </c>
      <c r="G3700" s="20">
        <v>7.5862774930767696</v>
      </c>
      <c r="H3700" s="20">
        <v>8.3391281802579194</v>
      </c>
      <c r="I3700" s="20">
        <v>9.4388020133718609</v>
      </c>
      <c r="J3700" s="20">
        <v>9.1496152041789909</v>
      </c>
      <c r="K3700" s="20">
        <v>8.8678250399255703</v>
      </c>
      <c r="L3700" s="20">
        <v>9.2382601734661396</v>
      </c>
      <c r="M3700" s="51">
        <v>10.767684565819</v>
      </c>
    </row>
    <row r="3701" spans="1:13" x14ac:dyDescent="0.35">
      <c r="A3701" s="19" t="str">
        <f>B2178&amp;C3686&amp;D3701</f>
        <v>DISTRIBUCION VOLUMEN X CRITERIO (kg ó litros)Lechugas Ing.200-500MIL</v>
      </c>
      <c r="B3701" s="19">
        <v>0</v>
      </c>
      <c r="C3701" s="19">
        <v>0</v>
      </c>
      <c r="D3701" s="19" t="s">
        <v>15</v>
      </c>
      <c r="E3701" s="20">
        <v>15.7621009723392</v>
      </c>
      <c r="F3701" s="20">
        <v>14.429643718126499</v>
      </c>
      <c r="G3701" s="20">
        <v>16.946694883469601</v>
      </c>
      <c r="H3701" s="20">
        <v>17.425642043880401</v>
      </c>
      <c r="I3701" s="20">
        <v>16.7551119637019</v>
      </c>
      <c r="J3701" s="20">
        <v>18.187882385495399</v>
      </c>
      <c r="K3701" s="20">
        <v>15.5165789757438</v>
      </c>
      <c r="L3701" s="20">
        <v>12.871604397962299</v>
      </c>
      <c r="M3701" s="51">
        <v>14.3312739634883</v>
      </c>
    </row>
    <row r="3702" spans="1:13" x14ac:dyDescent="0.35">
      <c r="A3702" s="19" t="str">
        <f>B2178&amp;C3686&amp;D3702</f>
        <v>DISTRIBUCION VOLUMEN X CRITERIO (kg ó litros)Lechugas Ing.&gt;500MIL</v>
      </c>
      <c r="B3702" s="19">
        <v>0</v>
      </c>
      <c r="C3702" s="19">
        <v>0</v>
      </c>
      <c r="D3702" s="19" t="s">
        <v>16</v>
      </c>
      <c r="E3702" s="20">
        <v>20.922850688273002</v>
      </c>
      <c r="F3702" s="20">
        <v>20.074666226247199</v>
      </c>
      <c r="G3702" s="20">
        <v>21.152784531986701</v>
      </c>
      <c r="H3702" s="20">
        <v>19.2954773095082</v>
      </c>
      <c r="I3702" s="20">
        <v>18.257702367630099</v>
      </c>
      <c r="J3702" s="20">
        <v>18.172221186490301</v>
      </c>
      <c r="K3702" s="20">
        <v>20.3028103687741</v>
      </c>
      <c r="L3702" s="20">
        <v>16.462093180074501</v>
      </c>
      <c r="M3702" s="51">
        <v>18.845175382813999</v>
      </c>
    </row>
    <row r="3703" spans="1:13" x14ac:dyDescent="0.35">
      <c r="A3703" s="19" t="str">
        <f>B2178&amp;C3686&amp;D3703</f>
        <v>DISTRIBUCION VOLUMEN X CRITERIO (kg ó litros)Lechugas Ing.DE 15 A 19 AÑOS</v>
      </c>
      <c r="B3703" s="19">
        <v>0</v>
      </c>
      <c r="C3703" s="19">
        <v>0</v>
      </c>
      <c r="D3703" s="19" t="s">
        <v>39</v>
      </c>
      <c r="E3703" s="20">
        <v>1.8266184913816499</v>
      </c>
      <c r="F3703" s="20">
        <v>1.32340738027461</v>
      </c>
      <c r="G3703" s="20">
        <v>3.1516750756752998</v>
      </c>
      <c r="H3703" s="20">
        <v>2.31823653326243</v>
      </c>
      <c r="I3703" s="20">
        <v>4.9502021739944704</v>
      </c>
      <c r="J3703" s="20">
        <v>4.54101979167321</v>
      </c>
      <c r="K3703" s="20">
        <v>3.97895843010948</v>
      </c>
      <c r="L3703" s="20">
        <v>2.7472716059636202</v>
      </c>
      <c r="M3703" s="51">
        <v>4.4438241384928299</v>
      </c>
    </row>
    <row r="3704" spans="1:13" x14ac:dyDescent="0.35">
      <c r="A3704" s="19" t="str">
        <f>B2178&amp;C3686&amp;D3704</f>
        <v>DISTRIBUCION VOLUMEN X CRITERIO (kg ó litros)Lechugas Ing.DE 20 A 24 AÑOS</v>
      </c>
      <c r="B3704" s="19">
        <v>0</v>
      </c>
      <c r="C3704" s="19">
        <v>0</v>
      </c>
      <c r="D3704" s="19" t="s">
        <v>40</v>
      </c>
      <c r="E3704" s="20">
        <v>3.1849179479115199</v>
      </c>
      <c r="F3704" s="20">
        <v>3.8144362982446398</v>
      </c>
      <c r="G3704" s="20">
        <v>3.7493582298037702</v>
      </c>
      <c r="H3704" s="20">
        <v>2.7817131482394299</v>
      </c>
      <c r="I3704" s="20">
        <v>3.1906936378799</v>
      </c>
      <c r="J3704" s="20">
        <v>3.2146388175270801</v>
      </c>
      <c r="K3704" s="20">
        <v>3.2157964143656499</v>
      </c>
      <c r="L3704" s="20">
        <v>2.31910867708085</v>
      </c>
      <c r="M3704" s="51">
        <v>4.1966551527798401</v>
      </c>
    </row>
    <row r="3705" spans="1:13" x14ac:dyDescent="0.35">
      <c r="A3705" s="19" t="str">
        <f>B2178&amp;C3686&amp;D3705</f>
        <v>DISTRIBUCION VOLUMEN X CRITERIO (kg ó litros)Lechugas Ing.DE 25 A 34 AÑOS</v>
      </c>
      <c r="B3705" s="19">
        <v>0</v>
      </c>
      <c r="C3705" s="19">
        <v>0</v>
      </c>
      <c r="D3705" s="19" t="s">
        <v>41</v>
      </c>
      <c r="E3705" s="20">
        <v>11.6395885204485</v>
      </c>
      <c r="F3705" s="20">
        <v>12.5653466389369</v>
      </c>
      <c r="G3705" s="20">
        <v>13.1485364726959</v>
      </c>
      <c r="H3705" s="20">
        <v>11.8448840656672</v>
      </c>
      <c r="I3705" s="20">
        <v>13.398879562787201</v>
      </c>
      <c r="J3705" s="20">
        <v>12.9691411659067</v>
      </c>
      <c r="K3705" s="20">
        <v>10.5302955689745</v>
      </c>
      <c r="L3705" s="20">
        <v>11.5053898818924</v>
      </c>
      <c r="M3705" s="51">
        <v>9.7992859552447396</v>
      </c>
    </row>
    <row r="3706" spans="1:13" x14ac:dyDescent="0.35">
      <c r="A3706" s="19" t="str">
        <f>B2178&amp;C3686&amp;D3706</f>
        <v>DISTRIBUCION VOLUMEN X CRITERIO (kg ó litros)Lechugas Ing.DE 35 A 49 AÑOS</v>
      </c>
      <c r="B3706" s="19">
        <v>0</v>
      </c>
      <c r="C3706" s="19">
        <v>0</v>
      </c>
      <c r="D3706" s="19" t="s">
        <v>42</v>
      </c>
      <c r="E3706" s="20">
        <v>32.074884864114097</v>
      </c>
      <c r="F3706" s="20">
        <v>34.193964161843901</v>
      </c>
      <c r="G3706" s="20">
        <v>30.696762674844699</v>
      </c>
      <c r="H3706" s="20">
        <v>33.390789148545899</v>
      </c>
      <c r="I3706" s="20">
        <v>29.047036766449001</v>
      </c>
      <c r="J3706" s="20">
        <v>31.365882417154399</v>
      </c>
      <c r="K3706" s="20">
        <v>31.663687077117999</v>
      </c>
      <c r="L3706" s="20">
        <v>31.233368897321299</v>
      </c>
      <c r="M3706" s="51">
        <v>29.948836007724498</v>
      </c>
    </row>
    <row r="3707" spans="1:13" x14ac:dyDescent="0.35">
      <c r="A3707" s="19" t="str">
        <f>B2178&amp;C3686&amp;D3707</f>
        <v>DISTRIBUCION VOLUMEN X CRITERIO (kg ó litros)Lechugas Ing.DE 50 A 59 AÑOS</v>
      </c>
      <c r="B3707" s="19">
        <v>0</v>
      </c>
      <c r="C3707" s="19">
        <v>0</v>
      </c>
      <c r="D3707" s="19" t="s">
        <v>43</v>
      </c>
      <c r="E3707" s="20">
        <v>24.8348021489677</v>
      </c>
      <c r="F3707" s="20">
        <v>24.808226866635302</v>
      </c>
      <c r="G3707" s="20">
        <v>24.1737358678545</v>
      </c>
      <c r="H3707" s="20">
        <v>23.353928939782499</v>
      </c>
      <c r="I3707" s="20">
        <v>23.839731783246201</v>
      </c>
      <c r="J3707" s="20">
        <v>24.001020655589699</v>
      </c>
      <c r="K3707" s="20">
        <v>25.362811995081401</v>
      </c>
      <c r="L3707" s="20">
        <v>28.314625116010699</v>
      </c>
      <c r="M3707" s="51">
        <v>25.618339239178301</v>
      </c>
    </row>
    <row r="3708" spans="1:13" x14ac:dyDescent="0.35">
      <c r="A3708" s="19" t="str">
        <f>B2178&amp;C3686&amp;D3708</f>
        <v>DISTRIBUCION VOLUMEN X CRITERIO (kg ó litros)Lechugas Ing.DE 60 A 75 AÑOS</v>
      </c>
      <c r="B3708" s="19">
        <v>0</v>
      </c>
      <c r="C3708" s="19">
        <v>0</v>
      </c>
      <c r="D3708" s="19" t="s">
        <v>44</v>
      </c>
      <c r="E3708" s="20">
        <v>26.439196060308099</v>
      </c>
      <c r="F3708" s="20">
        <v>23.294623662881399</v>
      </c>
      <c r="G3708" s="20">
        <v>25.079946217203702</v>
      </c>
      <c r="H3708" s="20">
        <v>26.310460480458701</v>
      </c>
      <c r="I3708" s="20">
        <v>25.573445921145701</v>
      </c>
      <c r="J3708" s="20">
        <v>23.908304464488101</v>
      </c>
      <c r="K3708" s="20">
        <v>25.248456899637599</v>
      </c>
      <c r="L3708" s="20">
        <v>23.8802350941803</v>
      </c>
      <c r="M3708" s="51">
        <v>25.993060700447099</v>
      </c>
    </row>
    <row r="3709" spans="1:13" x14ac:dyDescent="0.35">
      <c r="A3709" s="19" t="str">
        <f>B2178&amp;C3686&amp;D3709</f>
        <v>DISTRIBUCION VOLUMEN X CRITERIO (kg ó litros)Lechugas Ing.NIVEL ALTO</v>
      </c>
      <c r="B3709" s="19">
        <v>0</v>
      </c>
      <c r="C3709" s="19">
        <v>0</v>
      </c>
      <c r="D3709" s="19" t="s">
        <v>256</v>
      </c>
      <c r="E3709" s="20">
        <v>25.4985585377297</v>
      </c>
      <c r="F3709" s="20">
        <v>24.152331498272002</v>
      </c>
      <c r="G3709" s="20">
        <v>27.179821075027501</v>
      </c>
      <c r="H3709" s="20">
        <v>26.086281150635301</v>
      </c>
      <c r="I3709" s="20">
        <v>24.7550655096912</v>
      </c>
      <c r="J3709" s="20">
        <v>23.201651571449599</v>
      </c>
      <c r="K3709" s="20">
        <v>24.6484968618655</v>
      </c>
      <c r="L3709" s="20">
        <v>23.623215510655601</v>
      </c>
      <c r="M3709" s="51">
        <v>24.776371996797</v>
      </c>
    </row>
    <row r="3710" spans="1:13" x14ac:dyDescent="0.35">
      <c r="A3710" s="19" t="str">
        <f>B2178&amp;C3686&amp;D3710</f>
        <v>DISTRIBUCION VOLUMEN X CRITERIO (kg ó litros)Lechugas Ing.NIVEL MEDIO ALTO</v>
      </c>
      <c r="B3710" s="19">
        <v>0</v>
      </c>
      <c r="C3710" s="19">
        <v>0</v>
      </c>
      <c r="D3710" s="19" t="s">
        <v>257</v>
      </c>
      <c r="E3710" s="20">
        <v>16.463124034973099</v>
      </c>
      <c r="F3710" s="20">
        <v>14.4780708381767</v>
      </c>
      <c r="G3710" s="20">
        <v>14.564347569278199</v>
      </c>
      <c r="H3710" s="20">
        <v>14.796963257387601</v>
      </c>
      <c r="I3710" s="20">
        <v>16.4282053583206</v>
      </c>
      <c r="J3710" s="20">
        <v>14.566135044557599</v>
      </c>
      <c r="K3710" s="20">
        <v>13.449098362282999</v>
      </c>
      <c r="L3710" s="20">
        <v>15.8983852536486</v>
      </c>
      <c r="M3710" s="51">
        <v>18.540491190067101</v>
      </c>
    </row>
    <row r="3711" spans="1:13" x14ac:dyDescent="0.35">
      <c r="A3711" s="19" t="str">
        <f>B2178&amp;C3686&amp;D3711</f>
        <v>DISTRIBUCION VOLUMEN X CRITERIO (kg ó litros)Lechugas Ing.NIVEL MEDIO</v>
      </c>
      <c r="B3711" s="19">
        <v>0</v>
      </c>
      <c r="C3711" s="19">
        <v>0</v>
      </c>
      <c r="D3711" s="19" t="s">
        <v>258</v>
      </c>
      <c r="E3711" s="20">
        <v>25.3537176496577</v>
      </c>
      <c r="F3711" s="20">
        <v>25.687405749469601</v>
      </c>
      <c r="G3711" s="20">
        <v>23.271136173037601</v>
      </c>
      <c r="H3711" s="20">
        <v>22.0157525176636</v>
      </c>
      <c r="I3711" s="20">
        <v>26.890529795498701</v>
      </c>
      <c r="J3711" s="20">
        <v>27.147080030303201</v>
      </c>
      <c r="K3711" s="20">
        <v>23.753739904777301</v>
      </c>
      <c r="L3711" s="20">
        <v>26.781270478601201</v>
      </c>
      <c r="M3711" s="51">
        <v>24.635131085625702</v>
      </c>
    </row>
    <row r="3712" spans="1:13" x14ac:dyDescent="0.35">
      <c r="A3712" s="19" t="str">
        <f>B2178&amp;C3686&amp;D3712</f>
        <v>DISTRIBUCION VOLUMEN X CRITERIO (kg ó litros)Lechugas Ing.NIVEL MEDIO BAJO</v>
      </c>
      <c r="B3712" s="19">
        <v>0</v>
      </c>
      <c r="C3712" s="19">
        <v>0</v>
      </c>
      <c r="D3712" s="19" t="s">
        <v>259</v>
      </c>
      <c r="E3712" s="20">
        <v>12.464866359996099</v>
      </c>
      <c r="F3712" s="20">
        <v>13.4825258339076</v>
      </c>
      <c r="G3712" s="20">
        <v>14.0523728801661</v>
      </c>
      <c r="H3712" s="20">
        <v>12.8695481366414</v>
      </c>
      <c r="I3712" s="20">
        <v>12.972531288522701</v>
      </c>
      <c r="J3712" s="20">
        <v>14.353687472644999</v>
      </c>
      <c r="K3712" s="20">
        <v>17.892093157720499</v>
      </c>
      <c r="L3712" s="20">
        <v>14.880509027085299</v>
      </c>
      <c r="M3712" s="51">
        <v>13.375820083595</v>
      </c>
    </row>
    <row r="3713" spans="1:13" x14ac:dyDescent="0.35">
      <c r="A3713" s="19" t="str">
        <f>B2178&amp;C3686&amp;D3713</f>
        <v>DISTRIBUCION VOLUMEN X CRITERIO (kg ó litros)Lechugas Ing.HOMBRE</v>
      </c>
      <c r="B3713" s="19">
        <v>0</v>
      </c>
      <c r="C3713" s="19">
        <v>0</v>
      </c>
      <c r="D3713" s="19" t="s">
        <v>21</v>
      </c>
      <c r="E3713" s="20">
        <v>45.705345299197397</v>
      </c>
      <c r="F3713" s="20">
        <v>46.750442433515403</v>
      </c>
      <c r="G3713" s="20">
        <v>46.839610751252003</v>
      </c>
      <c r="H3713" s="20">
        <v>50.327608555713297</v>
      </c>
      <c r="I3713" s="20">
        <v>50.495512835220701</v>
      </c>
      <c r="J3713" s="20">
        <v>48.438835209350898</v>
      </c>
      <c r="K3713" s="20">
        <v>49.201519518226597</v>
      </c>
      <c r="L3713" s="20">
        <v>47.713055882759299</v>
      </c>
      <c r="M3713" s="51">
        <v>46.787756356462403</v>
      </c>
    </row>
    <row r="3714" spans="1:13" x14ac:dyDescent="0.35">
      <c r="A3714" s="19" t="str">
        <f>B2178&amp;C3686&amp;D3714</f>
        <v>DISTRIBUCION VOLUMEN X CRITERIO (kg ó litros)Lechugas Ing.MUJER</v>
      </c>
      <c r="B3714" s="19">
        <v>0</v>
      </c>
      <c r="C3714" s="19">
        <v>0</v>
      </c>
      <c r="D3714" s="19" t="s">
        <v>22</v>
      </c>
      <c r="E3714" s="20">
        <v>54.294662180918202</v>
      </c>
      <c r="F3714" s="20">
        <v>53.249556076841699</v>
      </c>
      <c r="G3714" s="20">
        <v>53.160398146107397</v>
      </c>
      <c r="H3714" s="20">
        <v>49.672394459150297</v>
      </c>
      <c r="I3714" s="20">
        <v>49.504472544201398</v>
      </c>
      <c r="J3714" s="20">
        <v>51.561161172733001</v>
      </c>
      <c r="K3714" s="20">
        <v>50.798484276529599</v>
      </c>
      <c r="L3714" s="20">
        <v>52.286940121610201</v>
      </c>
      <c r="M3714" s="51">
        <v>53.212245579767199</v>
      </c>
    </row>
    <row r="3715" spans="1:13" x14ac:dyDescent="0.35">
      <c r="A3715" s="19" t="str">
        <f>B2178&amp;C3715&amp;D3715</f>
        <v>DISTRIBUCION VOLUMEN X CRITERIO (kg ó litros)Setas Ing.T.ESPAÑA</v>
      </c>
      <c r="B3715" s="19">
        <v>0</v>
      </c>
      <c r="C3715" s="19" t="s">
        <v>164</v>
      </c>
      <c r="D3715" s="19" t="s">
        <v>36</v>
      </c>
      <c r="E3715" s="20">
        <v>100</v>
      </c>
      <c r="F3715" s="20">
        <v>100</v>
      </c>
      <c r="G3715" s="20">
        <v>100</v>
      </c>
      <c r="H3715" s="20">
        <v>100</v>
      </c>
      <c r="I3715" s="20">
        <v>100</v>
      </c>
      <c r="J3715" s="20">
        <v>100</v>
      </c>
      <c r="K3715" s="20">
        <v>100</v>
      </c>
      <c r="L3715" s="20">
        <v>100</v>
      </c>
      <c r="M3715" s="51">
        <v>100</v>
      </c>
    </row>
    <row r="3716" spans="1:13" x14ac:dyDescent="0.35">
      <c r="A3716" s="19" t="str">
        <f>B2178&amp;C3715&amp;D3716</f>
        <v>DISTRIBUCION VOLUMEN X CRITERIO (kg ó litros)Setas Ing.BCN AM</v>
      </c>
      <c r="B3716" s="19">
        <v>0</v>
      </c>
      <c r="C3716" s="19">
        <v>0</v>
      </c>
      <c r="D3716" s="19" t="s">
        <v>1</v>
      </c>
      <c r="E3716" s="20">
        <v>11.081470634275</v>
      </c>
      <c r="F3716" s="20">
        <v>10.8139117310389</v>
      </c>
      <c r="G3716" s="20">
        <v>5.6013365842898901</v>
      </c>
      <c r="H3716" s="20">
        <v>8.8767474513871303</v>
      </c>
      <c r="I3716" s="20">
        <v>7.7639213488625503</v>
      </c>
      <c r="J3716" s="20">
        <v>10.5730395682838</v>
      </c>
      <c r="K3716" s="20">
        <v>7.60464352931906</v>
      </c>
      <c r="L3716" s="20">
        <v>8.0533348929159096</v>
      </c>
      <c r="M3716" s="51">
        <v>8.8776819744761806</v>
      </c>
    </row>
    <row r="3717" spans="1:13" x14ac:dyDescent="0.35">
      <c r="A3717" s="19" t="str">
        <f>B2178&amp;C3715&amp;D3717</f>
        <v>DISTRIBUCION VOLUMEN X CRITERIO (kg ó litros)Setas Ing.REST.CAT ARAGON</v>
      </c>
      <c r="B3717" s="19">
        <v>0</v>
      </c>
      <c r="C3717" s="19">
        <v>0</v>
      </c>
      <c r="D3717" s="19" t="s">
        <v>2</v>
      </c>
      <c r="E3717" s="20">
        <v>16.066726223324</v>
      </c>
      <c r="F3717" s="20">
        <v>12.7572785449591</v>
      </c>
      <c r="G3717" s="20">
        <v>14.3873568672619</v>
      </c>
      <c r="H3717" s="20">
        <v>13.498096185592001</v>
      </c>
      <c r="I3717" s="20">
        <v>15.389851608309799</v>
      </c>
      <c r="J3717" s="20">
        <v>9.7590140833032404</v>
      </c>
      <c r="K3717" s="20">
        <v>16.721285561086901</v>
      </c>
      <c r="L3717" s="20">
        <v>8.6308460135480107</v>
      </c>
      <c r="M3717" s="51">
        <v>12.8108753399433</v>
      </c>
    </row>
    <row r="3718" spans="1:13" x14ac:dyDescent="0.35">
      <c r="A3718" s="19" t="str">
        <f>B2178&amp;C3715&amp;D3718</f>
        <v>DISTRIBUCION VOLUMEN X CRITERIO (kg ó litros)Setas Ing.LEVANTE</v>
      </c>
      <c r="B3718" s="19">
        <v>0</v>
      </c>
      <c r="C3718" s="19">
        <v>0</v>
      </c>
      <c r="D3718" s="19" t="s">
        <v>3</v>
      </c>
      <c r="E3718" s="20">
        <v>20.576205430657399</v>
      </c>
      <c r="F3718" s="20">
        <v>16.701482647131701</v>
      </c>
      <c r="G3718" s="20">
        <v>19.132506380173101</v>
      </c>
      <c r="H3718" s="20">
        <v>19.964169486575301</v>
      </c>
      <c r="I3718" s="20">
        <v>18.161726049998698</v>
      </c>
      <c r="J3718" s="20">
        <v>21.9487127556588</v>
      </c>
      <c r="K3718" s="20">
        <v>17.536089182174798</v>
      </c>
      <c r="L3718" s="20">
        <v>15.8882001653357</v>
      </c>
      <c r="M3718" s="51">
        <v>17.001567912628101</v>
      </c>
    </row>
    <row r="3719" spans="1:13" x14ac:dyDescent="0.35">
      <c r="A3719" s="19" t="str">
        <f>B2178&amp;C3715&amp;D3719</f>
        <v>DISTRIBUCION VOLUMEN X CRITERIO (kg ó litros)Setas Ing.ANDALUCIA</v>
      </c>
      <c r="B3719" s="19">
        <v>0</v>
      </c>
      <c r="C3719" s="19">
        <v>0</v>
      </c>
      <c r="D3719" s="19" t="s">
        <v>4</v>
      </c>
      <c r="E3719" s="20">
        <v>15.036947643211301</v>
      </c>
      <c r="F3719" s="20">
        <v>20.5425452054419</v>
      </c>
      <c r="G3719" s="20">
        <v>20.7806276556684</v>
      </c>
      <c r="H3719" s="20">
        <v>21.691675505480202</v>
      </c>
      <c r="I3719" s="20">
        <v>18.268953967565398</v>
      </c>
      <c r="J3719" s="20">
        <v>23.477576753954999</v>
      </c>
      <c r="K3719" s="20">
        <v>21.7057270409856</v>
      </c>
      <c r="L3719" s="20">
        <v>19.6606658470387</v>
      </c>
      <c r="M3719" s="51">
        <v>20.188608718932802</v>
      </c>
    </row>
    <row r="3720" spans="1:13" x14ac:dyDescent="0.35">
      <c r="A3720" s="19" t="str">
        <f>B2178&amp;C3715&amp;D3720</f>
        <v>DISTRIBUCION VOLUMEN X CRITERIO (kg ó litros)Setas Ing.MDD AM</v>
      </c>
      <c r="B3720" s="19">
        <v>0</v>
      </c>
      <c r="C3720" s="19">
        <v>0</v>
      </c>
      <c r="D3720" s="19" t="s">
        <v>5</v>
      </c>
      <c r="E3720" s="20">
        <v>18.3316500180917</v>
      </c>
      <c r="F3720" s="20">
        <v>17.143891251417401</v>
      </c>
      <c r="G3720" s="20">
        <v>16.313984587260201</v>
      </c>
      <c r="H3720" s="20">
        <v>16.732981810833301</v>
      </c>
      <c r="I3720" s="20">
        <v>15.243153542559501</v>
      </c>
      <c r="J3720" s="20">
        <v>11.491250596237199</v>
      </c>
      <c r="K3720" s="20">
        <v>16.057733933008699</v>
      </c>
      <c r="L3720" s="20">
        <v>21.085137462701098</v>
      </c>
      <c r="M3720" s="51">
        <v>18.2714361069883</v>
      </c>
    </row>
    <row r="3721" spans="1:13" x14ac:dyDescent="0.35">
      <c r="A3721" s="19" t="str">
        <f>B2178&amp;C3715&amp;D3721</f>
        <v>DISTRIBUCION VOLUMEN X CRITERIO (kg ó litros)Setas Ing.RTO CENTRO</v>
      </c>
      <c r="B3721" s="19">
        <v>0</v>
      </c>
      <c r="C3721" s="19">
        <v>0</v>
      </c>
      <c r="D3721" s="19" t="s">
        <v>6</v>
      </c>
      <c r="E3721" s="20">
        <v>5.8550893896304803</v>
      </c>
      <c r="F3721" s="20">
        <v>8.7843691295406892</v>
      </c>
      <c r="G3721" s="20">
        <v>6.3908506628744304</v>
      </c>
      <c r="H3721" s="20">
        <v>5.8486404710846598</v>
      </c>
      <c r="I3721" s="20">
        <v>9.6267417581146297</v>
      </c>
      <c r="J3721" s="20">
        <v>8.3512383359479205</v>
      </c>
      <c r="K3721" s="20">
        <v>7.9493596479668902</v>
      </c>
      <c r="L3721" s="20">
        <v>10.369520658787</v>
      </c>
      <c r="M3721" s="51">
        <v>9.2486989769087398</v>
      </c>
    </row>
    <row r="3722" spans="1:13" x14ac:dyDescent="0.35">
      <c r="A3722" s="19" t="str">
        <f>B2178&amp;C3715&amp;D3722</f>
        <v>DISTRIBUCION VOLUMEN X CRITERIO (kg ó litros)Setas Ing.NORTE-CENTRO</v>
      </c>
      <c r="B3722" s="19">
        <v>0</v>
      </c>
      <c r="C3722" s="19">
        <v>0</v>
      </c>
      <c r="D3722" s="19" t="s">
        <v>7</v>
      </c>
      <c r="E3722" s="20">
        <v>7.2677527447681998</v>
      </c>
      <c r="F3722" s="20">
        <v>7.6629283884267396</v>
      </c>
      <c r="G3722" s="20">
        <v>10.386800441388299</v>
      </c>
      <c r="H3722" s="20">
        <v>6.99411190933876</v>
      </c>
      <c r="I3722" s="20">
        <v>9.5801159426728102</v>
      </c>
      <c r="J3722" s="20">
        <v>8.3187820273801698</v>
      </c>
      <c r="K3722" s="20">
        <v>6.5439265176933903</v>
      </c>
      <c r="L3722" s="20">
        <v>6.3954406441037204</v>
      </c>
      <c r="M3722" s="51">
        <v>9.2028936138220008</v>
      </c>
    </row>
    <row r="3723" spans="1:13" x14ac:dyDescent="0.35">
      <c r="A3723" s="19" t="str">
        <f>B2178&amp;C3715&amp;D3723</f>
        <v>DISTRIBUCION VOLUMEN X CRITERIO (kg ó litros)Setas Ing.NOROESTE</v>
      </c>
      <c r="B3723" s="19">
        <v>0</v>
      </c>
      <c r="C3723" s="19">
        <v>0</v>
      </c>
      <c r="D3723" s="19" t="s">
        <v>8</v>
      </c>
      <c r="E3723" s="20">
        <v>5.7841549902848799</v>
      </c>
      <c r="F3723" s="20">
        <v>5.5935929192858902</v>
      </c>
      <c r="G3723" s="20">
        <v>7.0065271200045496</v>
      </c>
      <c r="H3723" s="20">
        <v>6.3935778682445399</v>
      </c>
      <c r="I3723" s="20">
        <v>5.9655391450451702</v>
      </c>
      <c r="J3723" s="20">
        <v>6.0803820047963502</v>
      </c>
      <c r="K3723" s="20">
        <v>5.8812407831867697</v>
      </c>
      <c r="L3723" s="20">
        <v>9.9168569177805193</v>
      </c>
      <c r="M3723" s="51">
        <v>4.3982309562376303</v>
      </c>
    </row>
    <row r="3724" spans="1:13" x14ac:dyDescent="0.35">
      <c r="A3724" s="19" t="str">
        <f>B2178&amp;C3715&amp;D3724</f>
        <v>DISTRIBUCION VOLUMEN X CRITERIO (kg ó litros)Setas Ing.&lt;2MIL</v>
      </c>
      <c r="B3724" s="19">
        <v>0</v>
      </c>
      <c r="C3724" s="19">
        <v>0</v>
      </c>
      <c r="D3724" s="19" t="s">
        <v>9</v>
      </c>
      <c r="E3724" s="20">
        <v>4.5990328329438901</v>
      </c>
      <c r="F3724" s="20">
        <v>5.2138445708785497</v>
      </c>
      <c r="G3724" s="20">
        <v>8.6778847740858307</v>
      </c>
      <c r="H3724" s="20">
        <v>4.9641178994952302</v>
      </c>
      <c r="I3724" s="20">
        <v>4.7536415345251504</v>
      </c>
      <c r="J3724" s="20">
        <v>4.8719170964812699</v>
      </c>
      <c r="K3724" s="20">
        <v>9.1502418632317504</v>
      </c>
      <c r="L3724" s="20">
        <v>4.6842466828892597</v>
      </c>
      <c r="M3724" s="51">
        <v>4.7082143099129397</v>
      </c>
    </row>
    <row r="3725" spans="1:13" x14ac:dyDescent="0.35">
      <c r="A3725" s="19" t="str">
        <f>B2178&amp;C3715&amp;D3725</f>
        <v>DISTRIBUCION VOLUMEN X CRITERIO (kg ó litros)Setas Ing.2-5MIL</v>
      </c>
      <c r="B3725" s="19">
        <v>0</v>
      </c>
      <c r="C3725" s="19">
        <v>0</v>
      </c>
      <c r="D3725" s="19" t="s">
        <v>10</v>
      </c>
      <c r="E3725" s="20">
        <v>2.9425746191973001</v>
      </c>
      <c r="F3725" s="20">
        <v>5.2146267101491501</v>
      </c>
      <c r="G3725" s="20">
        <v>6.6942363964072298</v>
      </c>
      <c r="H3725" s="20">
        <v>6.6286452065148698</v>
      </c>
      <c r="I3725" s="20">
        <v>3.7512212531410101</v>
      </c>
      <c r="J3725" s="20">
        <v>2.5246185261245602</v>
      </c>
      <c r="K3725" s="20">
        <v>4.1658004798384196</v>
      </c>
      <c r="L3725" s="20">
        <v>3.8785842189642401</v>
      </c>
      <c r="M3725" s="51">
        <v>2.50191539217857</v>
      </c>
    </row>
    <row r="3726" spans="1:13" x14ac:dyDescent="0.35">
      <c r="A3726" s="19" t="str">
        <f>B2178&amp;C3715&amp;D3726</f>
        <v>DISTRIBUCION VOLUMEN X CRITERIO (kg ó litros)Setas Ing.5-10MIL</v>
      </c>
      <c r="B3726" s="19">
        <v>0</v>
      </c>
      <c r="C3726" s="19">
        <v>0</v>
      </c>
      <c r="D3726" s="19" t="s">
        <v>11</v>
      </c>
      <c r="E3726" s="20">
        <v>5.21190306761829</v>
      </c>
      <c r="F3726" s="20">
        <v>6.1038878953402298</v>
      </c>
      <c r="G3726" s="20">
        <v>8.6867565199665897</v>
      </c>
      <c r="H3726" s="20">
        <v>7.8888699467477803</v>
      </c>
      <c r="I3726" s="20">
        <v>7.63298774460457</v>
      </c>
      <c r="J3726" s="20">
        <v>7.4966542869598696</v>
      </c>
      <c r="K3726" s="20">
        <v>7.44520138230319</v>
      </c>
      <c r="L3726" s="20">
        <v>11.2257418325541</v>
      </c>
      <c r="M3726" s="51">
        <v>7.9342533170914296</v>
      </c>
    </row>
    <row r="3727" spans="1:13" x14ac:dyDescent="0.35">
      <c r="A3727" s="19" t="str">
        <f>B2178&amp;C3715&amp;D3727</f>
        <v>DISTRIBUCION VOLUMEN X CRITERIO (kg ó litros)Setas Ing.10-30MIL</v>
      </c>
      <c r="B3727" s="19">
        <v>0</v>
      </c>
      <c r="C3727" s="19">
        <v>0</v>
      </c>
      <c r="D3727" s="19" t="s">
        <v>12</v>
      </c>
      <c r="E3727" s="20">
        <v>10.538478565336099</v>
      </c>
      <c r="F3727" s="20">
        <v>14.561482400921401</v>
      </c>
      <c r="G3727" s="20">
        <v>13.6962377594188</v>
      </c>
      <c r="H3727" s="20">
        <v>14.5508738370774</v>
      </c>
      <c r="I3727" s="20">
        <v>16.687918080239701</v>
      </c>
      <c r="J3727" s="20">
        <v>15.2898275931966</v>
      </c>
      <c r="K3727" s="20">
        <v>15.8062071061869</v>
      </c>
      <c r="L3727" s="20">
        <v>17.802264068487698</v>
      </c>
      <c r="M3727" s="51">
        <v>18.921288884790499</v>
      </c>
    </row>
    <row r="3728" spans="1:13" x14ac:dyDescent="0.35">
      <c r="A3728" s="19" t="str">
        <f>B2178&amp;C3715&amp;D3728</f>
        <v>DISTRIBUCION VOLUMEN X CRITERIO (kg ó litros)Setas Ing.30-100MIL</v>
      </c>
      <c r="B3728" s="19">
        <v>0</v>
      </c>
      <c r="C3728" s="19">
        <v>0</v>
      </c>
      <c r="D3728" s="19" t="s">
        <v>13</v>
      </c>
      <c r="E3728" s="20">
        <v>25.860878390019099</v>
      </c>
      <c r="F3728" s="20">
        <v>23.873737305960098</v>
      </c>
      <c r="G3728" s="20">
        <v>20.1838161638839</v>
      </c>
      <c r="H3728" s="20">
        <v>23.917185898495902</v>
      </c>
      <c r="I3728" s="20">
        <v>18.5432432885145</v>
      </c>
      <c r="J3728" s="20">
        <v>20.555712250337901</v>
      </c>
      <c r="K3728" s="20">
        <v>18.538724171338099</v>
      </c>
      <c r="L3728" s="20">
        <v>24.790040753561801</v>
      </c>
      <c r="M3728" s="51">
        <v>26.874903847847801</v>
      </c>
    </row>
    <row r="3729" spans="1:13" x14ac:dyDescent="0.35">
      <c r="A3729" s="19" t="str">
        <f>B2178&amp;C3715&amp;D3729</f>
        <v>DISTRIBUCION VOLUMEN X CRITERIO (kg ó litros)Setas Ing.100-200MIL</v>
      </c>
      <c r="B3729" s="19">
        <v>0</v>
      </c>
      <c r="C3729" s="19">
        <v>0</v>
      </c>
      <c r="D3729" s="19" t="s">
        <v>14</v>
      </c>
      <c r="E3729" s="20">
        <v>10.8295117398863</v>
      </c>
      <c r="F3729" s="20">
        <v>12.225438760864099</v>
      </c>
      <c r="G3729" s="20">
        <v>12.6143609938654</v>
      </c>
      <c r="H3729" s="20">
        <v>9.2854721566633192</v>
      </c>
      <c r="I3729" s="20">
        <v>13.2909579769904</v>
      </c>
      <c r="J3729" s="20">
        <v>9.8166719521587993</v>
      </c>
      <c r="K3729" s="20">
        <v>9.3538102444281392</v>
      </c>
      <c r="L3729" s="20">
        <v>10.5227026254032</v>
      </c>
      <c r="M3729" s="51">
        <v>13.9968620677417</v>
      </c>
    </row>
    <row r="3730" spans="1:13" x14ac:dyDescent="0.35">
      <c r="A3730" s="19" t="str">
        <f>B2178&amp;C3715&amp;D3730</f>
        <v>DISTRIBUCION VOLUMEN X CRITERIO (kg ó litros)Setas Ing.200-500MIL</v>
      </c>
      <c r="B3730" s="19">
        <v>0</v>
      </c>
      <c r="C3730" s="19">
        <v>0</v>
      </c>
      <c r="D3730" s="19" t="s">
        <v>15</v>
      </c>
      <c r="E3730" s="20">
        <v>20.206830442424799</v>
      </c>
      <c r="F3730" s="20">
        <v>13.2350087881851</v>
      </c>
      <c r="G3730" s="20">
        <v>13.9682329788132</v>
      </c>
      <c r="H3730" s="20">
        <v>16.3474783409061</v>
      </c>
      <c r="I3730" s="20">
        <v>16.974775726582099</v>
      </c>
      <c r="J3730" s="20">
        <v>19.304220915760801</v>
      </c>
      <c r="K3730" s="20">
        <v>12.349148389936699</v>
      </c>
      <c r="L3730" s="20">
        <v>14.979452281722599</v>
      </c>
      <c r="M3730" s="51">
        <v>12.7236010293511</v>
      </c>
    </row>
    <row r="3731" spans="1:13" x14ac:dyDescent="0.35">
      <c r="A3731" s="19" t="str">
        <f>B2178&amp;C3715&amp;D3731</f>
        <v>DISTRIBUCION VOLUMEN X CRITERIO (kg ó litros)Setas Ing.&gt;500MIL</v>
      </c>
      <c r="B3731" s="19">
        <v>0</v>
      </c>
      <c r="C3731" s="19">
        <v>0</v>
      </c>
      <c r="D3731" s="19" t="s">
        <v>16</v>
      </c>
      <c r="E3731" s="20">
        <v>19.8107904028993</v>
      </c>
      <c r="F3731" s="20">
        <v>19.571971028958998</v>
      </c>
      <c r="G3731" s="20">
        <v>15.478467534351999</v>
      </c>
      <c r="H3731" s="20">
        <v>16.4173556544098</v>
      </c>
      <c r="I3731" s="20">
        <v>18.365254265985499</v>
      </c>
      <c r="J3731" s="20">
        <v>20.140373802576399</v>
      </c>
      <c r="K3731" s="20">
        <v>23.190866660108099</v>
      </c>
      <c r="L3731" s="20">
        <v>12.116966404007799</v>
      </c>
      <c r="M3731" s="51">
        <v>12.3389556607057</v>
      </c>
    </row>
    <row r="3732" spans="1:13" x14ac:dyDescent="0.35">
      <c r="A3732" s="19" t="str">
        <f>B2178&amp;C3715&amp;D3732</f>
        <v>DISTRIBUCION VOLUMEN X CRITERIO (kg ó litros)Setas Ing.DE 15 A 19 AÑOS</v>
      </c>
      <c r="B3732" s="19">
        <v>0</v>
      </c>
      <c r="C3732" s="19">
        <v>0</v>
      </c>
      <c r="D3732" s="19" t="s">
        <v>39</v>
      </c>
      <c r="E3732" s="20">
        <v>1.63914118289023</v>
      </c>
      <c r="F3732" s="20">
        <v>0.89448180245935305</v>
      </c>
      <c r="G3732" s="20">
        <v>0.842337075536569</v>
      </c>
      <c r="H3732" s="20">
        <v>1.1414507555644799</v>
      </c>
      <c r="I3732" s="20">
        <v>4.6716896318875696</v>
      </c>
      <c r="J3732" s="20">
        <v>2.7119776676003302</v>
      </c>
      <c r="K3732" s="20" t="s">
        <v>282</v>
      </c>
      <c r="L3732" s="20">
        <v>0.51274634914114803</v>
      </c>
      <c r="M3732" s="51">
        <v>0.39311977238103202</v>
      </c>
    </row>
    <row r="3733" spans="1:13" x14ac:dyDescent="0.35">
      <c r="A3733" s="19" t="str">
        <f>B2178&amp;C3715&amp;D3733</f>
        <v>DISTRIBUCION VOLUMEN X CRITERIO (kg ó litros)Setas Ing.DE 20 A 24 AÑOS</v>
      </c>
      <c r="B3733" s="19">
        <v>0</v>
      </c>
      <c r="C3733" s="19">
        <v>0</v>
      </c>
      <c r="D3733" s="19" t="s">
        <v>40</v>
      </c>
      <c r="E3733" s="20">
        <v>1.8633734649990501</v>
      </c>
      <c r="F3733" s="20">
        <v>2.1512340875293998</v>
      </c>
      <c r="G3733" s="20">
        <v>3.0948498621624401</v>
      </c>
      <c r="H3733" s="20">
        <v>4.4829973683685402</v>
      </c>
      <c r="I3733" s="20">
        <v>3.1545701859581001</v>
      </c>
      <c r="J3733" s="20">
        <v>2.37523063116332</v>
      </c>
      <c r="K3733" s="20">
        <v>1.49634378486794</v>
      </c>
      <c r="L3733" s="20">
        <v>0.20441039296823299</v>
      </c>
      <c r="M3733" s="51">
        <v>2.0258551716460498</v>
      </c>
    </row>
    <row r="3734" spans="1:13" x14ac:dyDescent="0.35">
      <c r="A3734" s="19" t="str">
        <f>B2178&amp;C3715&amp;D3734</f>
        <v>DISTRIBUCION VOLUMEN X CRITERIO (kg ó litros)Setas Ing.DE 25 A 34 AÑOS</v>
      </c>
      <c r="B3734" s="19">
        <v>0</v>
      </c>
      <c r="C3734" s="19">
        <v>0</v>
      </c>
      <c r="D3734" s="19" t="s">
        <v>41</v>
      </c>
      <c r="E3734" s="20">
        <v>12.8750543060503</v>
      </c>
      <c r="F3734" s="20">
        <v>13.4080183412867</v>
      </c>
      <c r="G3734" s="20">
        <v>12.938273910733701</v>
      </c>
      <c r="H3734" s="20">
        <v>17.149835115714001</v>
      </c>
      <c r="I3734" s="20">
        <v>9.1829259376298999</v>
      </c>
      <c r="J3734" s="20">
        <v>11.4411077745412</v>
      </c>
      <c r="K3734" s="20">
        <v>10.949043544936</v>
      </c>
      <c r="L3734" s="20">
        <v>10.690353324808999</v>
      </c>
      <c r="M3734" s="51">
        <v>11.9379622434419</v>
      </c>
    </row>
    <row r="3735" spans="1:13" x14ac:dyDescent="0.35">
      <c r="A3735" s="19" t="str">
        <f>B2178&amp;C3715&amp;D3735</f>
        <v>DISTRIBUCION VOLUMEN X CRITERIO (kg ó litros)Setas Ing.DE 35 A 49 AÑOS</v>
      </c>
      <c r="B3735" s="19">
        <v>0</v>
      </c>
      <c r="C3735" s="19">
        <v>0</v>
      </c>
      <c r="D3735" s="19" t="s">
        <v>42</v>
      </c>
      <c r="E3735" s="20">
        <v>27.9396392520982</v>
      </c>
      <c r="F3735" s="20">
        <v>34.804472032120898</v>
      </c>
      <c r="G3735" s="20">
        <v>23.922163442412302</v>
      </c>
      <c r="H3735" s="20">
        <v>25.401271539103799</v>
      </c>
      <c r="I3735" s="20">
        <v>23.860460696854702</v>
      </c>
      <c r="J3735" s="20">
        <v>26.4073021667982</v>
      </c>
      <c r="K3735" s="20">
        <v>22.5051532909104</v>
      </c>
      <c r="L3735" s="20">
        <v>26.676792885727</v>
      </c>
      <c r="M3735" s="51">
        <v>27.4777839198536</v>
      </c>
    </row>
    <row r="3736" spans="1:13" x14ac:dyDescent="0.35">
      <c r="A3736" s="19" t="str">
        <f>B2178&amp;C3715&amp;D3736</f>
        <v>DISTRIBUCION VOLUMEN X CRITERIO (kg ó litros)Setas Ing.DE 50 A 59 AÑOS</v>
      </c>
      <c r="B3736" s="19">
        <v>0</v>
      </c>
      <c r="C3736" s="19">
        <v>0</v>
      </c>
      <c r="D3736" s="19" t="s">
        <v>43</v>
      </c>
      <c r="E3736" s="20">
        <v>22.408247194901801</v>
      </c>
      <c r="F3736" s="20">
        <v>25.048581336809502</v>
      </c>
      <c r="G3736" s="20">
        <v>32.335171095238103</v>
      </c>
      <c r="H3736" s="20">
        <v>28.5752319669757</v>
      </c>
      <c r="I3736" s="20">
        <v>29.0153653974481</v>
      </c>
      <c r="J3736" s="20">
        <v>24.624518033648201</v>
      </c>
      <c r="K3736" s="20">
        <v>34.913822173513502</v>
      </c>
      <c r="L3736" s="20">
        <v>30.977726641384798</v>
      </c>
      <c r="M3736" s="51">
        <v>28.539168321171601</v>
      </c>
    </row>
    <row r="3737" spans="1:13" x14ac:dyDescent="0.35">
      <c r="A3737" s="19" t="str">
        <f>B2178&amp;C3715&amp;D3737</f>
        <v>DISTRIBUCION VOLUMEN X CRITERIO (kg ó litros)Setas Ing.DE 60 A 75 AÑOS</v>
      </c>
      <c r="B3737" s="19">
        <v>0</v>
      </c>
      <c r="C3737" s="19">
        <v>0</v>
      </c>
      <c r="D3737" s="19" t="s">
        <v>44</v>
      </c>
      <c r="E3737" s="20">
        <v>33.274550940067797</v>
      </c>
      <c r="F3737" s="20">
        <v>23.6932161794347</v>
      </c>
      <c r="G3737" s="20">
        <v>26.867200127525301</v>
      </c>
      <c r="H3737" s="20">
        <v>23.249219862907001</v>
      </c>
      <c r="I3737" s="20">
        <v>30.114983417500799</v>
      </c>
      <c r="J3737" s="20">
        <v>32.439862496411102</v>
      </c>
      <c r="K3737" s="20">
        <v>30.135636398942101</v>
      </c>
      <c r="L3737" s="20">
        <v>30.937969436735301</v>
      </c>
      <c r="M3737" s="51">
        <v>29.626107514271698</v>
      </c>
    </row>
    <row r="3738" spans="1:13" x14ac:dyDescent="0.35">
      <c r="A3738" s="19" t="str">
        <f>B2178&amp;C3715&amp;D3738</f>
        <v>DISTRIBUCION VOLUMEN X CRITERIO (kg ó litros)Setas Ing.NIVEL ALTO</v>
      </c>
      <c r="B3738" s="19">
        <v>0</v>
      </c>
      <c r="C3738" s="19">
        <v>0</v>
      </c>
      <c r="D3738" s="19" t="s">
        <v>256</v>
      </c>
      <c r="E3738" s="20">
        <v>22.911441688288999</v>
      </c>
      <c r="F3738" s="20">
        <v>24.633583977095999</v>
      </c>
      <c r="G3738" s="20">
        <v>24.141312726829899</v>
      </c>
      <c r="H3738" s="20">
        <v>23.968116866810401</v>
      </c>
      <c r="I3738" s="20">
        <v>26.094742457160201</v>
      </c>
      <c r="J3738" s="20">
        <v>23.915754617911102</v>
      </c>
      <c r="K3738" s="20">
        <v>26.706883756494999</v>
      </c>
      <c r="L3738" s="20">
        <v>23.741830249762199</v>
      </c>
      <c r="M3738" s="51">
        <v>26.602459826199301</v>
      </c>
    </row>
    <row r="3739" spans="1:13" x14ac:dyDescent="0.35">
      <c r="A3739" s="19" t="str">
        <f>B2178&amp;C3715&amp;D3739</f>
        <v>DISTRIBUCION VOLUMEN X CRITERIO (kg ó litros)Setas Ing.NIVEL MEDIO ALTO</v>
      </c>
      <c r="B3739" s="19">
        <v>0</v>
      </c>
      <c r="C3739" s="19">
        <v>0</v>
      </c>
      <c r="D3739" s="19" t="s">
        <v>257</v>
      </c>
      <c r="E3739" s="20">
        <v>17.1869966947562</v>
      </c>
      <c r="F3739" s="20">
        <v>17.201136932487898</v>
      </c>
      <c r="G3739" s="20">
        <v>18.758346652963901</v>
      </c>
      <c r="H3739" s="20">
        <v>18.471420382461702</v>
      </c>
      <c r="I3739" s="20">
        <v>16.6825352960117</v>
      </c>
      <c r="J3739" s="20">
        <v>16.329986990023801</v>
      </c>
      <c r="K3739" s="20">
        <v>8.8380923219154006</v>
      </c>
      <c r="L3739" s="20">
        <v>21.942791128269999</v>
      </c>
      <c r="M3739" s="51">
        <v>13.266221274629901</v>
      </c>
    </row>
    <row r="3740" spans="1:13" x14ac:dyDescent="0.35">
      <c r="A3740" s="19" t="str">
        <f>B2178&amp;C3715&amp;D3740</f>
        <v>DISTRIBUCION VOLUMEN X CRITERIO (kg ó litros)Setas Ing.NIVEL MEDIO</v>
      </c>
      <c r="B3740" s="19">
        <v>0</v>
      </c>
      <c r="C3740" s="19">
        <v>0</v>
      </c>
      <c r="D3740" s="19" t="s">
        <v>258</v>
      </c>
      <c r="E3740" s="20">
        <v>26.642894753834302</v>
      </c>
      <c r="F3740" s="20">
        <v>28.951024999588199</v>
      </c>
      <c r="G3740" s="20">
        <v>27.7221907229297</v>
      </c>
      <c r="H3740" s="20">
        <v>25.557911803223199</v>
      </c>
      <c r="I3740" s="20">
        <v>25.628576134837701</v>
      </c>
      <c r="J3740" s="20">
        <v>27.417421573050699</v>
      </c>
      <c r="K3740" s="20">
        <v>29.498792670371198</v>
      </c>
      <c r="L3740" s="20">
        <v>25.711553827437498</v>
      </c>
      <c r="M3740" s="51">
        <v>25.672494157720902</v>
      </c>
    </row>
    <row r="3741" spans="1:13" x14ac:dyDescent="0.35">
      <c r="A3741" s="19" t="str">
        <f>B2178&amp;C3715&amp;D3741</f>
        <v>DISTRIBUCION VOLUMEN X CRITERIO (kg ó litros)Setas Ing.NIVEL MEDIO BAJO</v>
      </c>
      <c r="B3741" s="19">
        <v>0</v>
      </c>
      <c r="C3741" s="19">
        <v>0</v>
      </c>
      <c r="D3741" s="19" t="s">
        <v>259</v>
      </c>
      <c r="E3741" s="20">
        <v>20.966449467833101</v>
      </c>
      <c r="F3741" s="20">
        <v>16.4350758568606</v>
      </c>
      <c r="G3741" s="20">
        <v>12.871916843299299</v>
      </c>
      <c r="H3741" s="20">
        <v>13.027003671618401</v>
      </c>
      <c r="I3741" s="20">
        <v>11.575832172041901</v>
      </c>
      <c r="J3741" s="20">
        <v>13.2956053181851</v>
      </c>
      <c r="K3741" s="20">
        <v>14.3624427518033</v>
      </c>
      <c r="L3741" s="20">
        <v>8.0563264229672704</v>
      </c>
      <c r="M3741" s="51">
        <v>14.5910432609308</v>
      </c>
    </row>
    <row r="3742" spans="1:13" x14ac:dyDescent="0.35">
      <c r="A3742" s="19" t="str">
        <f>B2178&amp;C3715&amp;D3742</f>
        <v>DISTRIBUCION VOLUMEN X CRITERIO (kg ó litros)Setas Ing.HOMBRE</v>
      </c>
      <c r="B3742" s="19">
        <v>0</v>
      </c>
      <c r="C3742" s="19">
        <v>0</v>
      </c>
      <c r="D3742" s="19" t="s">
        <v>21</v>
      </c>
      <c r="E3742" s="20">
        <v>48.702802582142901</v>
      </c>
      <c r="F3742" s="20">
        <v>44.489636674893703</v>
      </c>
      <c r="G3742" s="20">
        <v>47.801521234619003</v>
      </c>
      <c r="H3742" s="20">
        <v>39.3797144214236</v>
      </c>
      <c r="I3742" s="20">
        <v>46.794273083541903</v>
      </c>
      <c r="J3742" s="20">
        <v>44.8963779737268</v>
      </c>
      <c r="K3742" s="20">
        <v>43.202348141299801</v>
      </c>
      <c r="L3742" s="20">
        <v>41.080346358612601</v>
      </c>
      <c r="M3742" s="51">
        <v>47.710483590748197</v>
      </c>
    </row>
    <row r="3743" spans="1:13" x14ac:dyDescent="0.35">
      <c r="A3743" s="19" t="str">
        <f>B2178&amp;C3715&amp;D3743</f>
        <v>DISTRIBUCION VOLUMEN X CRITERIO (kg ó litros)Setas Ing.MUJER</v>
      </c>
      <c r="B3743" s="19">
        <v>0</v>
      </c>
      <c r="C3743" s="19">
        <v>0</v>
      </c>
      <c r="D3743" s="19" t="s">
        <v>22</v>
      </c>
      <c r="E3743" s="20">
        <v>51.297194591205297</v>
      </c>
      <c r="F3743" s="20">
        <v>55.510361219420098</v>
      </c>
      <c r="G3743" s="20">
        <v>52.198472445047599</v>
      </c>
      <c r="H3743" s="20">
        <v>60.620288880925898</v>
      </c>
      <c r="I3743" s="20">
        <v>53.205724943491198</v>
      </c>
      <c r="J3743" s="20">
        <v>55.103619045936703</v>
      </c>
      <c r="K3743" s="20">
        <v>56.797661560859297</v>
      </c>
      <c r="L3743" s="20">
        <v>58.919653261054897</v>
      </c>
      <c r="M3743" s="51">
        <v>52.289512052887602</v>
      </c>
    </row>
    <row r="3744" spans="1:13" x14ac:dyDescent="0.35">
      <c r="A3744" s="19" t="str">
        <f>B2178&amp;C3744&amp;D3744</f>
        <v>DISTRIBUCION VOLUMEN X CRITERIO (kg ó litros)Esparragos Ing.T.ESPAÑA</v>
      </c>
      <c r="B3744" s="19">
        <v>0</v>
      </c>
      <c r="C3744" s="19" t="s">
        <v>165</v>
      </c>
      <c r="D3744" s="19" t="s">
        <v>36</v>
      </c>
      <c r="E3744" s="20">
        <v>100</v>
      </c>
      <c r="F3744" s="20">
        <v>100</v>
      </c>
      <c r="G3744" s="20">
        <v>100</v>
      </c>
      <c r="H3744" s="20">
        <v>100</v>
      </c>
      <c r="I3744" s="20">
        <v>100</v>
      </c>
      <c r="J3744" s="20">
        <v>100</v>
      </c>
      <c r="K3744" s="20">
        <v>100</v>
      </c>
      <c r="L3744" s="20">
        <v>100</v>
      </c>
      <c r="M3744" s="51">
        <v>100</v>
      </c>
    </row>
    <row r="3745" spans="1:13" x14ac:dyDescent="0.35">
      <c r="A3745" s="19" t="str">
        <f>B2178&amp;C3744&amp;D3745</f>
        <v>DISTRIBUCION VOLUMEN X CRITERIO (kg ó litros)Esparragos Ing.BCN AM</v>
      </c>
      <c r="B3745" s="19">
        <v>0</v>
      </c>
      <c r="C3745" s="19">
        <v>0</v>
      </c>
      <c r="D3745" s="19" t="s">
        <v>1</v>
      </c>
      <c r="E3745" s="20">
        <v>15.169558043859601</v>
      </c>
      <c r="F3745" s="20">
        <v>7.1357270916130497</v>
      </c>
      <c r="G3745" s="20">
        <v>6.47081931227524</v>
      </c>
      <c r="H3745" s="20">
        <v>4.7719035886474996</v>
      </c>
      <c r="I3745" s="20">
        <v>7.6989970819421503</v>
      </c>
      <c r="J3745" s="20">
        <v>3.6981328479787998</v>
      </c>
      <c r="K3745" s="20">
        <v>4.1628024190750601</v>
      </c>
      <c r="L3745" s="20">
        <v>5.3830809754929403</v>
      </c>
      <c r="M3745" s="51">
        <v>14.7363896940942</v>
      </c>
    </row>
    <row r="3746" spans="1:13" x14ac:dyDescent="0.35">
      <c r="A3746" s="19" t="str">
        <f>B2178&amp;C3744&amp;D3746</f>
        <v>DISTRIBUCION VOLUMEN X CRITERIO (kg ó litros)Esparragos Ing.REST.CAT ARAGON</v>
      </c>
      <c r="B3746" s="19">
        <v>0</v>
      </c>
      <c r="C3746" s="19">
        <v>0</v>
      </c>
      <c r="D3746" s="19" t="s">
        <v>2</v>
      </c>
      <c r="E3746" s="20">
        <v>20.2617131215728</v>
      </c>
      <c r="F3746" s="20">
        <v>14.220485274908199</v>
      </c>
      <c r="G3746" s="20">
        <v>9.4421725027525092</v>
      </c>
      <c r="H3746" s="20">
        <v>12.9597500507854</v>
      </c>
      <c r="I3746" s="20">
        <v>24.027274269051201</v>
      </c>
      <c r="J3746" s="20">
        <v>7.3193070314055797</v>
      </c>
      <c r="K3746" s="20">
        <v>7.2235870834268798</v>
      </c>
      <c r="L3746" s="20">
        <v>12.291817863026401</v>
      </c>
      <c r="M3746" s="51">
        <v>11.549411692839699</v>
      </c>
    </row>
    <row r="3747" spans="1:13" x14ac:dyDescent="0.35">
      <c r="A3747" s="19" t="str">
        <f>B2178&amp;C3744&amp;D3747</f>
        <v>DISTRIBUCION VOLUMEN X CRITERIO (kg ó litros)Esparragos Ing.LEVANTE</v>
      </c>
      <c r="B3747" s="19">
        <v>0</v>
      </c>
      <c r="C3747" s="19">
        <v>0</v>
      </c>
      <c r="D3747" s="19" t="s">
        <v>3</v>
      </c>
      <c r="E3747" s="20">
        <v>7.6925745658680604</v>
      </c>
      <c r="F3747" s="20">
        <v>12.1297729787708</v>
      </c>
      <c r="G3747" s="20">
        <v>19.986593035926902</v>
      </c>
      <c r="H3747" s="20">
        <v>15.5939673986017</v>
      </c>
      <c r="I3747" s="20">
        <v>11.5974598304401</v>
      </c>
      <c r="J3747" s="20">
        <v>8.2409354352272892</v>
      </c>
      <c r="K3747" s="20">
        <v>20.694943185537401</v>
      </c>
      <c r="L3747" s="20">
        <v>5.6311841052650102</v>
      </c>
      <c r="M3747" s="51">
        <v>12.3021539381909</v>
      </c>
    </row>
    <row r="3748" spans="1:13" x14ac:dyDescent="0.35">
      <c r="A3748" s="19" t="str">
        <f>B2178&amp;C3744&amp;D3748</f>
        <v>DISTRIBUCION VOLUMEN X CRITERIO (kg ó litros)Esparragos Ing.ANDALUCIA</v>
      </c>
      <c r="B3748" s="19">
        <v>0</v>
      </c>
      <c r="C3748" s="19">
        <v>0</v>
      </c>
      <c r="D3748" s="19" t="s">
        <v>4</v>
      </c>
      <c r="E3748" s="20">
        <v>5.94581655323337</v>
      </c>
      <c r="F3748" s="20">
        <v>12.8855991560044</v>
      </c>
      <c r="G3748" s="20">
        <v>11.2148453937701</v>
      </c>
      <c r="H3748" s="20">
        <v>9.2944464216554099</v>
      </c>
      <c r="I3748" s="20">
        <v>20.707935097173699</v>
      </c>
      <c r="J3748" s="20">
        <v>17.728341685151701</v>
      </c>
      <c r="K3748" s="20">
        <v>20.877948450309798</v>
      </c>
      <c r="L3748" s="20">
        <v>12.2074457146679</v>
      </c>
      <c r="M3748" s="51">
        <v>7.94443004897468</v>
      </c>
    </row>
    <row r="3749" spans="1:13" x14ac:dyDescent="0.35">
      <c r="A3749" s="19" t="str">
        <f>B2178&amp;C3744&amp;D3749</f>
        <v>DISTRIBUCION VOLUMEN X CRITERIO (kg ó litros)Esparragos Ing.MDD AM</v>
      </c>
      <c r="B3749" s="19">
        <v>0</v>
      </c>
      <c r="C3749" s="19">
        <v>0</v>
      </c>
      <c r="D3749" s="19" t="s">
        <v>5</v>
      </c>
      <c r="E3749" s="20">
        <v>21.247955575478301</v>
      </c>
      <c r="F3749" s="20">
        <v>27.763831854430201</v>
      </c>
      <c r="G3749" s="20">
        <v>26.6624244017483</v>
      </c>
      <c r="H3749" s="20">
        <v>33.7417586622324</v>
      </c>
      <c r="I3749" s="20">
        <v>14.2010794680965</v>
      </c>
      <c r="J3749" s="20">
        <v>27.372848201370601</v>
      </c>
      <c r="K3749" s="20">
        <v>16.706925482472101</v>
      </c>
      <c r="L3749" s="20">
        <v>13.9939686902785</v>
      </c>
      <c r="M3749" s="51">
        <v>27.210350441809901</v>
      </c>
    </row>
    <row r="3750" spans="1:13" x14ac:dyDescent="0.35">
      <c r="A3750" s="19" t="str">
        <f>B2178&amp;C3744&amp;D3750</f>
        <v>DISTRIBUCION VOLUMEN X CRITERIO (kg ó litros)Esparragos Ing.RTO CENTRO</v>
      </c>
      <c r="B3750" s="19">
        <v>0</v>
      </c>
      <c r="C3750" s="19">
        <v>0</v>
      </c>
      <c r="D3750" s="19" t="s">
        <v>6</v>
      </c>
      <c r="E3750" s="20">
        <v>7.6523678484378301</v>
      </c>
      <c r="F3750" s="20">
        <v>7.99263460533271</v>
      </c>
      <c r="G3750" s="20">
        <v>10.625872026241</v>
      </c>
      <c r="H3750" s="20">
        <v>10.8352755047194</v>
      </c>
      <c r="I3750" s="20">
        <v>9.5389244708839094</v>
      </c>
      <c r="J3750" s="20">
        <v>14.2347594966076</v>
      </c>
      <c r="K3750" s="20">
        <v>18.837358645873302</v>
      </c>
      <c r="L3750" s="20">
        <v>32.931771770171402</v>
      </c>
      <c r="M3750" s="51">
        <v>15.425592927615901</v>
      </c>
    </row>
    <row r="3751" spans="1:13" x14ac:dyDescent="0.35">
      <c r="A3751" s="19" t="str">
        <f>B2178&amp;C3744&amp;D3751</f>
        <v>DISTRIBUCION VOLUMEN X CRITERIO (kg ó litros)Esparragos Ing.NORTE-CENTRO</v>
      </c>
      <c r="B3751" s="19">
        <v>0</v>
      </c>
      <c r="C3751" s="19">
        <v>0</v>
      </c>
      <c r="D3751" s="19" t="s">
        <v>7</v>
      </c>
      <c r="E3751" s="20">
        <v>16.0145884008001</v>
      </c>
      <c r="F3751" s="20">
        <v>16.2932667882184</v>
      </c>
      <c r="G3751" s="20">
        <v>13.5417367894131</v>
      </c>
      <c r="H3751" s="20">
        <v>6.7697840298507002</v>
      </c>
      <c r="I3751" s="20">
        <v>10.0147771052695</v>
      </c>
      <c r="J3751" s="20">
        <v>13.470745323687799</v>
      </c>
      <c r="K3751" s="20">
        <v>7.19116208092702</v>
      </c>
      <c r="L3751" s="20">
        <v>9.8960599295466505</v>
      </c>
      <c r="M3751" s="51">
        <v>7.1446117012146697</v>
      </c>
    </row>
    <row r="3752" spans="1:13" x14ac:dyDescent="0.35">
      <c r="A3752" s="19" t="str">
        <f>B2178&amp;C3744&amp;D3752</f>
        <v>DISTRIBUCION VOLUMEN X CRITERIO (kg ó litros)Esparragos Ing.NOROESTE</v>
      </c>
      <c r="B3752" s="19">
        <v>0</v>
      </c>
      <c r="C3752" s="19">
        <v>0</v>
      </c>
      <c r="D3752" s="19" t="s">
        <v>8</v>
      </c>
      <c r="E3752" s="20">
        <v>6.0154387150906201</v>
      </c>
      <c r="F3752" s="20">
        <v>1.57868498703293</v>
      </c>
      <c r="G3752" s="20">
        <v>2.0555370616050399</v>
      </c>
      <c r="H3752" s="20">
        <v>6.0331237782758302</v>
      </c>
      <c r="I3752" s="20">
        <v>2.2135521797280102</v>
      </c>
      <c r="J3752" s="20">
        <v>7.9349309191452697</v>
      </c>
      <c r="K3752" s="20">
        <v>4.3052679262242401</v>
      </c>
      <c r="L3752" s="20">
        <v>7.6646709084913898</v>
      </c>
      <c r="M3752" s="51">
        <v>3.6870649677167502</v>
      </c>
    </row>
    <row r="3753" spans="1:13" x14ac:dyDescent="0.35">
      <c r="A3753" s="19" t="str">
        <f>B2178&amp;C3744&amp;D3753</f>
        <v>DISTRIBUCION VOLUMEN X CRITERIO (kg ó litros)Esparragos Ing.&lt;2MIL</v>
      </c>
      <c r="B3753" s="19">
        <v>0</v>
      </c>
      <c r="C3753" s="19">
        <v>0</v>
      </c>
      <c r="D3753" s="19" t="s">
        <v>9</v>
      </c>
      <c r="E3753" s="20">
        <v>0.77157926463514004</v>
      </c>
      <c r="F3753" s="20">
        <v>5.1160566376206802</v>
      </c>
      <c r="G3753" s="20">
        <v>4.9725028932577402</v>
      </c>
      <c r="H3753" s="20">
        <v>1.69158702521205</v>
      </c>
      <c r="I3753" s="20">
        <v>6.61883426570936</v>
      </c>
      <c r="J3753" s="20">
        <v>1.79760364732629</v>
      </c>
      <c r="K3753" s="20">
        <v>14.8120643979827</v>
      </c>
      <c r="L3753" s="20">
        <v>5.55200250636726</v>
      </c>
      <c r="M3753" s="51">
        <v>5.40039361783837</v>
      </c>
    </row>
    <row r="3754" spans="1:13" x14ac:dyDescent="0.35">
      <c r="A3754" s="19" t="str">
        <f>B2178&amp;C3744&amp;D3754</f>
        <v>DISTRIBUCION VOLUMEN X CRITERIO (kg ó litros)Esparragos Ing.2-5MIL</v>
      </c>
      <c r="B3754" s="19">
        <v>0</v>
      </c>
      <c r="C3754" s="19">
        <v>0</v>
      </c>
      <c r="D3754" s="19" t="s">
        <v>10</v>
      </c>
      <c r="E3754" s="20">
        <v>2.48308631342596</v>
      </c>
      <c r="F3754" s="20" t="s">
        <v>282</v>
      </c>
      <c r="G3754" s="20">
        <v>6.9891015973632902</v>
      </c>
      <c r="H3754" s="20">
        <v>7.3140147335392696</v>
      </c>
      <c r="I3754" s="20">
        <v>6.3833186801191797</v>
      </c>
      <c r="J3754" s="20">
        <v>2.6527882116205799</v>
      </c>
      <c r="K3754" s="20">
        <v>1.7139159522527101</v>
      </c>
      <c r="L3754" s="20">
        <v>8.3404112270592208</v>
      </c>
      <c r="M3754" s="51">
        <v>2.6599731702970599</v>
      </c>
    </row>
    <row r="3755" spans="1:13" x14ac:dyDescent="0.35">
      <c r="A3755" s="19" t="str">
        <f>B2178&amp;C3744&amp;D3755</f>
        <v>DISTRIBUCION VOLUMEN X CRITERIO (kg ó litros)Esparragos Ing.5-10MIL</v>
      </c>
      <c r="B3755" s="19">
        <v>0</v>
      </c>
      <c r="C3755" s="19">
        <v>0</v>
      </c>
      <c r="D3755" s="19" t="s">
        <v>11</v>
      </c>
      <c r="E3755" s="20">
        <v>3.59138939025588</v>
      </c>
      <c r="F3755" s="20">
        <v>6.2596198254035604</v>
      </c>
      <c r="G3755" s="20">
        <v>4.0227128124423599</v>
      </c>
      <c r="H3755" s="20">
        <v>6.4163217566965001</v>
      </c>
      <c r="I3755" s="20">
        <v>18.201165034492401</v>
      </c>
      <c r="J3755" s="20">
        <v>6.4532955875131002</v>
      </c>
      <c r="K3755" s="20">
        <v>3.5919758681670699</v>
      </c>
      <c r="L3755" s="20">
        <v>22.524875865932501</v>
      </c>
      <c r="M3755" s="51">
        <v>8.9033652278834303</v>
      </c>
    </row>
    <row r="3756" spans="1:13" x14ac:dyDescent="0.35">
      <c r="A3756" s="19" t="str">
        <f>B2178&amp;C3744&amp;D3756</f>
        <v>DISTRIBUCION VOLUMEN X CRITERIO (kg ó litros)Esparragos Ing.10-30MIL</v>
      </c>
      <c r="B3756" s="19">
        <v>0</v>
      </c>
      <c r="C3756" s="19">
        <v>0</v>
      </c>
      <c r="D3756" s="19" t="s">
        <v>12</v>
      </c>
      <c r="E3756" s="20">
        <v>13.134924651854099</v>
      </c>
      <c r="F3756" s="20">
        <v>11.5178603544407</v>
      </c>
      <c r="G3756" s="20">
        <v>15.8369912834999</v>
      </c>
      <c r="H3756" s="20">
        <v>5.5850602937378202</v>
      </c>
      <c r="I3756" s="20">
        <v>7.1142823237475703</v>
      </c>
      <c r="J3756" s="20">
        <v>18.093616028929599</v>
      </c>
      <c r="K3756" s="20">
        <v>21.485130661673701</v>
      </c>
      <c r="L3756" s="20">
        <v>5.5443598215798904</v>
      </c>
      <c r="M3756" s="51">
        <v>18.1668370048132</v>
      </c>
    </row>
    <row r="3757" spans="1:13" x14ac:dyDescent="0.35">
      <c r="A3757" s="19" t="str">
        <f>B2178&amp;C3744&amp;D3757</f>
        <v>DISTRIBUCION VOLUMEN X CRITERIO (kg ó litros)Esparragos Ing.30-100MIL</v>
      </c>
      <c r="B3757" s="19">
        <v>0</v>
      </c>
      <c r="C3757" s="19">
        <v>0</v>
      </c>
      <c r="D3757" s="19" t="s">
        <v>13</v>
      </c>
      <c r="E3757" s="20">
        <v>17.637232016535702</v>
      </c>
      <c r="F3757" s="20">
        <v>14.547499152842301</v>
      </c>
      <c r="G3757" s="20">
        <v>16.346335222435201</v>
      </c>
      <c r="H3757" s="20">
        <v>12.8391808465562</v>
      </c>
      <c r="I3757" s="20">
        <v>27.798514054192498</v>
      </c>
      <c r="J3757" s="20">
        <v>14.0452532104441</v>
      </c>
      <c r="K3757" s="20">
        <v>26.871429329555799</v>
      </c>
      <c r="L3757" s="20">
        <v>16.736269531566499</v>
      </c>
      <c r="M3757" s="51">
        <v>31.543690166587901</v>
      </c>
    </row>
    <row r="3758" spans="1:13" x14ac:dyDescent="0.35">
      <c r="A3758" s="19" t="str">
        <f>B2178&amp;C3744&amp;D3758</f>
        <v>DISTRIBUCION VOLUMEN X CRITERIO (kg ó litros)Esparragos Ing.100-200MIL</v>
      </c>
      <c r="B3758" s="19">
        <v>0</v>
      </c>
      <c r="C3758" s="19">
        <v>0</v>
      </c>
      <c r="D3758" s="19" t="s">
        <v>14</v>
      </c>
      <c r="E3758" s="20">
        <v>28.564098074296901</v>
      </c>
      <c r="F3758" s="20">
        <v>28.4055846846877</v>
      </c>
      <c r="G3758" s="20">
        <v>16.046968240148001</v>
      </c>
      <c r="H3758" s="20">
        <v>18.515442438568201</v>
      </c>
      <c r="I3758" s="20">
        <v>10.0737251326977</v>
      </c>
      <c r="J3758" s="20">
        <v>14.278120962905099</v>
      </c>
      <c r="K3758" s="20">
        <v>16.8929926568238</v>
      </c>
      <c r="L3758" s="20">
        <v>17.850274655235101</v>
      </c>
      <c r="M3758" s="51">
        <v>10.8238638569435</v>
      </c>
    </row>
    <row r="3759" spans="1:13" x14ac:dyDescent="0.35">
      <c r="A3759" s="19" t="str">
        <f>B2178&amp;C3744&amp;D3759</f>
        <v>DISTRIBUCION VOLUMEN X CRITERIO (kg ó litros)Esparragos Ing.200-500MIL</v>
      </c>
      <c r="B3759" s="19">
        <v>0</v>
      </c>
      <c r="C3759" s="19">
        <v>0</v>
      </c>
      <c r="D3759" s="19" t="s">
        <v>15</v>
      </c>
      <c r="E3759" s="20">
        <v>9.9912157132790504</v>
      </c>
      <c r="F3759" s="20">
        <v>1.8087811271202301</v>
      </c>
      <c r="G3759" s="20">
        <v>6.3805439347374797</v>
      </c>
      <c r="H3759" s="20">
        <v>12.676589526045101</v>
      </c>
      <c r="I3759" s="20">
        <v>5.9334463756413003</v>
      </c>
      <c r="J3759" s="20">
        <v>9.9609437786696908</v>
      </c>
      <c r="K3759" s="20">
        <v>5.1852555553783697</v>
      </c>
      <c r="L3759" s="20">
        <v>8.7879666587440806</v>
      </c>
      <c r="M3759" s="51">
        <v>7.3139889769292097</v>
      </c>
    </row>
    <row r="3760" spans="1:13" x14ac:dyDescent="0.35">
      <c r="A3760" s="19" t="str">
        <f>B2178&amp;C3744&amp;D3760</f>
        <v>DISTRIBUCION VOLUMEN X CRITERIO (kg ó litros)Esparragos Ing.&gt;500MIL</v>
      </c>
      <c r="B3760" s="19">
        <v>0</v>
      </c>
      <c r="C3760" s="19">
        <v>0</v>
      </c>
      <c r="D3760" s="19" t="s">
        <v>16</v>
      </c>
      <c r="E3760" s="20">
        <v>23.826477949134699</v>
      </c>
      <c r="F3760" s="20">
        <v>32.344597412649001</v>
      </c>
      <c r="G3760" s="20">
        <v>29.404851959388399</v>
      </c>
      <c r="H3760" s="20">
        <v>34.9618086844768</v>
      </c>
      <c r="I3760" s="20">
        <v>17.876716364523698</v>
      </c>
      <c r="J3760" s="20">
        <v>32.718382215967097</v>
      </c>
      <c r="K3760" s="20">
        <v>9.4472273573655006</v>
      </c>
      <c r="L3760" s="20">
        <v>14.663840551651701</v>
      </c>
      <c r="M3760" s="51">
        <v>15.1878874357997</v>
      </c>
    </row>
    <row r="3761" spans="1:13" x14ac:dyDescent="0.35">
      <c r="A3761" s="19" t="str">
        <f>B2178&amp;C3744&amp;D3761</f>
        <v>DISTRIBUCION VOLUMEN X CRITERIO (kg ó litros)Esparragos Ing.DE 15 A 19 AÑOS</v>
      </c>
      <c r="B3761" s="19">
        <v>0</v>
      </c>
      <c r="C3761" s="19">
        <v>0</v>
      </c>
      <c r="D3761" s="19" t="s">
        <v>39</v>
      </c>
      <c r="E3761" s="20" t="s">
        <v>282</v>
      </c>
      <c r="F3761" s="20" t="s">
        <v>282</v>
      </c>
      <c r="G3761" s="20" t="s">
        <v>282</v>
      </c>
      <c r="H3761" s="20">
        <v>5.6313177024377001</v>
      </c>
      <c r="I3761" s="20" t="s">
        <v>282</v>
      </c>
      <c r="J3761" s="20" t="s">
        <v>282</v>
      </c>
      <c r="K3761" s="20" t="s">
        <v>282</v>
      </c>
      <c r="L3761" s="20" t="s">
        <v>282</v>
      </c>
      <c r="M3761" s="51" t="s">
        <v>282</v>
      </c>
    </row>
    <row r="3762" spans="1:13" x14ac:dyDescent="0.35">
      <c r="A3762" s="19" t="str">
        <f>B2178&amp;C3744&amp;D3762</f>
        <v>DISTRIBUCION VOLUMEN X CRITERIO (kg ó litros)Esparragos Ing.DE 20 A 24 AÑOS</v>
      </c>
      <c r="B3762" s="19">
        <v>0</v>
      </c>
      <c r="C3762" s="19">
        <v>0</v>
      </c>
      <c r="D3762" s="19" t="s">
        <v>40</v>
      </c>
      <c r="E3762" s="20">
        <v>0.65452967115021299</v>
      </c>
      <c r="F3762" s="20">
        <v>0.86374106562563702</v>
      </c>
      <c r="G3762" s="20" t="s">
        <v>282</v>
      </c>
      <c r="H3762" s="20" t="s">
        <v>282</v>
      </c>
      <c r="I3762" s="20" t="s">
        <v>282</v>
      </c>
      <c r="J3762" s="20" t="s">
        <v>282</v>
      </c>
      <c r="K3762" s="20" t="s">
        <v>282</v>
      </c>
      <c r="L3762" s="20" t="s">
        <v>282</v>
      </c>
      <c r="M3762" s="51">
        <v>0.37169051931945601</v>
      </c>
    </row>
    <row r="3763" spans="1:13" x14ac:dyDescent="0.35">
      <c r="A3763" s="19" t="str">
        <f>B2178&amp;C3744&amp;D3763</f>
        <v>DISTRIBUCION VOLUMEN X CRITERIO (kg ó litros)Esparragos Ing.DE 25 A 34 AÑOS</v>
      </c>
      <c r="B3763" s="19">
        <v>0</v>
      </c>
      <c r="C3763" s="19">
        <v>0</v>
      </c>
      <c r="D3763" s="19" t="s">
        <v>41</v>
      </c>
      <c r="E3763" s="20">
        <v>3.4978563068892798</v>
      </c>
      <c r="F3763" s="20">
        <v>7.2021489826207503</v>
      </c>
      <c r="G3763" s="20">
        <v>7.0345550093858797</v>
      </c>
      <c r="H3763" s="20">
        <v>4.5410568818066004</v>
      </c>
      <c r="I3763" s="20">
        <v>12.332492942333401</v>
      </c>
      <c r="J3763" s="20">
        <v>8.3061629386990408</v>
      </c>
      <c r="K3763" s="20">
        <v>1.3173806823582499</v>
      </c>
      <c r="L3763" s="20">
        <v>1.40585195147569</v>
      </c>
      <c r="M3763" s="51">
        <v>4.11389313068638</v>
      </c>
    </row>
    <row r="3764" spans="1:13" x14ac:dyDescent="0.35">
      <c r="A3764" s="19" t="str">
        <f>B2178&amp;C3744&amp;D3764</f>
        <v>DISTRIBUCION VOLUMEN X CRITERIO (kg ó litros)Esparragos Ing.DE 35 A 49 AÑOS</v>
      </c>
      <c r="B3764" s="19">
        <v>0</v>
      </c>
      <c r="C3764" s="19">
        <v>0</v>
      </c>
      <c r="D3764" s="19" t="s">
        <v>42</v>
      </c>
      <c r="E3764" s="20">
        <v>19.2140075922714</v>
      </c>
      <c r="F3764" s="20">
        <v>8.4968298700948495</v>
      </c>
      <c r="G3764" s="20">
        <v>16.1286603008915</v>
      </c>
      <c r="H3764" s="20">
        <v>12.4552645867628</v>
      </c>
      <c r="I3764" s="20">
        <v>10.730406829516699</v>
      </c>
      <c r="J3764" s="20">
        <v>14.719078022204</v>
      </c>
      <c r="K3764" s="20">
        <v>10.987652708755601</v>
      </c>
      <c r="L3764" s="20">
        <v>8.7898275312764493</v>
      </c>
      <c r="M3764" s="51">
        <v>17.262364480252302</v>
      </c>
    </row>
    <row r="3765" spans="1:13" x14ac:dyDescent="0.35">
      <c r="A3765" s="19" t="str">
        <f>B2178&amp;C3744&amp;D3765</f>
        <v>DISTRIBUCION VOLUMEN X CRITERIO (kg ó litros)Esparragos Ing.DE 50 A 59 AÑOS</v>
      </c>
      <c r="B3765" s="19">
        <v>0</v>
      </c>
      <c r="C3765" s="19">
        <v>0</v>
      </c>
      <c r="D3765" s="19" t="s">
        <v>43</v>
      </c>
      <c r="E3765" s="20">
        <v>32.402198365111403</v>
      </c>
      <c r="F3765" s="20">
        <v>24.649073149015599</v>
      </c>
      <c r="G3765" s="20">
        <v>30.444308290956499</v>
      </c>
      <c r="H3765" s="20">
        <v>35.0280495804381</v>
      </c>
      <c r="I3765" s="20">
        <v>21.1617868571131</v>
      </c>
      <c r="J3765" s="20">
        <v>29.8180224207088</v>
      </c>
      <c r="K3765" s="20">
        <v>43.688038527499899</v>
      </c>
      <c r="L3765" s="20">
        <v>38.466100043714803</v>
      </c>
      <c r="M3765" s="51">
        <v>35.9129093049986</v>
      </c>
    </row>
    <row r="3766" spans="1:13" x14ac:dyDescent="0.35">
      <c r="A3766" s="19" t="str">
        <f>B2178&amp;C3744&amp;D3766</f>
        <v>DISTRIBUCION VOLUMEN X CRITERIO (kg ó litros)Esparragos Ing.DE 60 A 75 AÑOS</v>
      </c>
      <c r="B3766" s="19">
        <v>0</v>
      </c>
      <c r="C3766" s="19">
        <v>0</v>
      </c>
      <c r="D3766" s="19" t="s">
        <v>44</v>
      </c>
      <c r="E3766" s="20">
        <v>44.231412733815702</v>
      </c>
      <c r="F3766" s="20">
        <v>58.788203018302298</v>
      </c>
      <c r="G3766" s="20">
        <v>46.392480850490202</v>
      </c>
      <c r="H3766" s="20">
        <v>42.3443172654449</v>
      </c>
      <c r="I3766" s="20">
        <v>55.775313998842201</v>
      </c>
      <c r="J3766" s="20">
        <v>47.156737613018898</v>
      </c>
      <c r="K3766" s="20">
        <v>44.006919003043699</v>
      </c>
      <c r="L3766" s="20">
        <v>51.338220861071299</v>
      </c>
      <c r="M3766" s="51">
        <v>42.339145694772</v>
      </c>
    </row>
    <row r="3767" spans="1:13" x14ac:dyDescent="0.35">
      <c r="A3767" s="19" t="str">
        <f>B2178&amp;C3744&amp;D3767</f>
        <v>DISTRIBUCION VOLUMEN X CRITERIO (kg ó litros)Esparragos Ing.NIVEL ALTO</v>
      </c>
      <c r="B3767" s="19">
        <v>0</v>
      </c>
      <c r="C3767" s="19">
        <v>0</v>
      </c>
      <c r="D3767" s="19" t="s">
        <v>256</v>
      </c>
      <c r="E3767" s="20">
        <v>43.007080929205998</v>
      </c>
      <c r="F3767" s="20">
        <v>31.346048199642301</v>
      </c>
      <c r="G3767" s="20">
        <v>31.543476348076101</v>
      </c>
      <c r="H3767" s="20">
        <v>41.900895615711399</v>
      </c>
      <c r="I3767" s="20">
        <v>22.391790030517601</v>
      </c>
      <c r="J3767" s="20">
        <v>40.025227627337898</v>
      </c>
      <c r="K3767" s="20">
        <v>25.927997052483502</v>
      </c>
      <c r="L3767" s="20">
        <v>24.6808210772381</v>
      </c>
      <c r="M3767" s="51">
        <v>34.5496885737928</v>
      </c>
    </row>
    <row r="3768" spans="1:13" x14ac:dyDescent="0.35">
      <c r="A3768" s="19" t="str">
        <f>B2178&amp;C3744&amp;D3768</f>
        <v>DISTRIBUCION VOLUMEN X CRITERIO (kg ó litros)Esparragos Ing.NIVEL MEDIO ALTO</v>
      </c>
      <c r="B3768" s="19">
        <v>0</v>
      </c>
      <c r="C3768" s="19">
        <v>0</v>
      </c>
      <c r="D3768" s="19" t="s">
        <v>257</v>
      </c>
      <c r="E3768" s="20">
        <v>17.1578711758807</v>
      </c>
      <c r="F3768" s="20">
        <v>12.2746800137544</v>
      </c>
      <c r="G3768" s="20">
        <v>17.841663295106201</v>
      </c>
      <c r="H3768" s="20">
        <v>13.112684953572799</v>
      </c>
      <c r="I3768" s="20">
        <v>20.379639061994901</v>
      </c>
      <c r="J3768" s="20">
        <v>15.8307323634897</v>
      </c>
      <c r="K3768" s="20">
        <v>10.1138109434001</v>
      </c>
      <c r="L3768" s="20">
        <v>23.656144853871599</v>
      </c>
      <c r="M3768" s="51">
        <v>13.1452820719242</v>
      </c>
    </row>
    <row r="3769" spans="1:13" x14ac:dyDescent="0.35">
      <c r="A3769" s="19" t="str">
        <f>B2178&amp;C3744&amp;D3769</f>
        <v>DISTRIBUCION VOLUMEN X CRITERIO (kg ó litros)Esparragos Ing.NIVEL MEDIO</v>
      </c>
      <c r="B3769" s="19">
        <v>0</v>
      </c>
      <c r="C3769" s="19">
        <v>0</v>
      </c>
      <c r="D3769" s="19" t="s">
        <v>258</v>
      </c>
      <c r="E3769" s="20">
        <v>17.712086595040301</v>
      </c>
      <c r="F3769" s="20">
        <v>37.8100653989477</v>
      </c>
      <c r="G3769" s="20">
        <v>21.796706200736701</v>
      </c>
      <c r="H3769" s="20">
        <v>25.798865217112901</v>
      </c>
      <c r="I3769" s="20">
        <v>20.405550019408398</v>
      </c>
      <c r="J3769" s="20">
        <v>24.7860109573278</v>
      </c>
      <c r="K3769" s="20">
        <v>37.346244103048598</v>
      </c>
      <c r="L3769" s="20">
        <v>17.139326848821</v>
      </c>
      <c r="M3769" s="51">
        <v>24.2142278789728</v>
      </c>
    </row>
    <row r="3770" spans="1:13" x14ac:dyDescent="0.35">
      <c r="A3770" s="19" t="str">
        <f>B2178&amp;C3744&amp;D3770</f>
        <v>DISTRIBUCION VOLUMEN X CRITERIO (kg ó litros)Esparragos Ing.NIVEL MEDIO BAJO</v>
      </c>
      <c r="B3770" s="19">
        <v>0</v>
      </c>
      <c r="C3770" s="19">
        <v>0</v>
      </c>
      <c r="D3770" s="19" t="s">
        <v>259</v>
      </c>
      <c r="E3770" s="20">
        <v>13.475597049075599</v>
      </c>
      <c r="F3770" s="20">
        <v>10.694905125106001</v>
      </c>
      <c r="G3770" s="20">
        <v>11.6633082090733</v>
      </c>
      <c r="H3770" s="20">
        <v>9.7026180395470298</v>
      </c>
      <c r="I3770" s="20">
        <v>21.1792424882325</v>
      </c>
      <c r="J3770" s="20">
        <v>7.5657423683821197</v>
      </c>
      <c r="K3770" s="20">
        <v>16.109736088997401</v>
      </c>
      <c r="L3770" s="20">
        <v>11.1949333178211</v>
      </c>
      <c r="M3770" s="51">
        <v>3.4831085310671801</v>
      </c>
    </row>
    <row r="3771" spans="1:13" x14ac:dyDescent="0.35">
      <c r="A3771" s="19" t="str">
        <f>B2178&amp;C3744&amp;D3771</f>
        <v>DISTRIBUCION VOLUMEN X CRITERIO (kg ó litros)Esparragos Ing.HOMBRE</v>
      </c>
      <c r="B3771" s="19">
        <v>0</v>
      </c>
      <c r="C3771" s="19">
        <v>0</v>
      </c>
      <c r="D3771" s="19" t="s">
        <v>21</v>
      </c>
      <c r="E3771" s="20">
        <v>44.9794779835904</v>
      </c>
      <c r="F3771" s="20">
        <v>64.312121791511004</v>
      </c>
      <c r="G3771" s="20">
        <v>64.609895511500895</v>
      </c>
      <c r="H3771" s="20">
        <v>55.950391284692799</v>
      </c>
      <c r="I3771" s="20">
        <v>55.847043139277297</v>
      </c>
      <c r="J3771" s="20">
        <v>55.304463869332103</v>
      </c>
      <c r="K3771" s="20">
        <v>69.409176338366095</v>
      </c>
      <c r="L3771" s="20">
        <v>50.892010548798602</v>
      </c>
      <c r="M3771" s="51">
        <v>41.783226173971102</v>
      </c>
    </row>
    <row r="3772" spans="1:13" x14ac:dyDescent="0.35">
      <c r="A3772" s="19" t="str">
        <f>B2178&amp;C3744&amp;D3772</f>
        <v>DISTRIBUCION VOLUMEN X CRITERIO (kg ó litros)Esparragos Ing.MUJER</v>
      </c>
      <c r="B3772" s="19">
        <v>0</v>
      </c>
      <c r="C3772" s="19">
        <v>0</v>
      </c>
      <c r="D3772" s="19" t="s">
        <v>22</v>
      </c>
      <c r="E3772" s="20">
        <v>55.020527906503403</v>
      </c>
      <c r="F3772" s="20">
        <v>35.6878747936926</v>
      </c>
      <c r="G3772" s="20">
        <v>35.390110336842497</v>
      </c>
      <c r="H3772" s="20">
        <v>44.049609783394203</v>
      </c>
      <c r="I3772" s="20">
        <v>44.152959371944199</v>
      </c>
      <c r="J3772" s="20">
        <v>44.6955377523484</v>
      </c>
      <c r="K3772" s="20">
        <v>30.5908223720966</v>
      </c>
      <c r="L3772" s="20">
        <v>49.1079963407702</v>
      </c>
      <c r="M3772" s="51">
        <v>58.216774324617496</v>
      </c>
    </row>
    <row r="3773" spans="1:13" x14ac:dyDescent="0.35">
      <c r="A3773" s="19" t="str">
        <f>B2178&amp;C3773&amp;D3773</f>
        <v>DISTRIBUCION VOLUMEN X CRITERIO (kg ó litros)Otras hortalizas Ing.T.ESPAÑA</v>
      </c>
      <c r="B3773" s="19">
        <v>0</v>
      </c>
      <c r="C3773" s="19" t="s">
        <v>166</v>
      </c>
      <c r="D3773" s="19" t="s">
        <v>36</v>
      </c>
      <c r="E3773" s="20">
        <v>100</v>
      </c>
      <c r="F3773" s="20">
        <v>100</v>
      </c>
      <c r="G3773" s="20">
        <v>100</v>
      </c>
      <c r="H3773" s="20">
        <v>100</v>
      </c>
      <c r="I3773" s="20">
        <v>100</v>
      </c>
      <c r="J3773" s="20">
        <v>100</v>
      </c>
      <c r="K3773" s="20">
        <v>100</v>
      </c>
      <c r="L3773" s="20">
        <v>100</v>
      </c>
      <c r="M3773" s="51">
        <v>100</v>
      </c>
    </row>
    <row r="3774" spans="1:13" x14ac:dyDescent="0.35">
      <c r="A3774" s="19" t="str">
        <f>B2178&amp;C3773&amp;D3774</f>
        <v>DISTRIBUCION VOLUMEN X CRITERIO (kg ó litros)Otras hortalizas Ing.BCN AM</v>
      </c>
      <c r="B3774" s="19">
        <v>0</v>
      </c>
      <c r="C3774" s="19">
        <v>0</v>
      </c>
      <c r="D3774" s="19" t="s">
        <v>1</v>
      </c>
      <c r="E3774" s="20">
        <v>10.3877317200687</v>
      </c>
      <c r="F3774" s="20">
        <v>6.9651241158723503</v>
      </c>
      <c r="G3774" s="20">
        <v>8.8789191023262699</v>
      </c>
      <c r="H3774" s="20">
        <v>8.4239867952960292</v>
      </c>
      <c r="I3774" s="20">
        <v>9.1119045591333592</v>
      </c>
      <c r="J3774" s="20">
        <v>8.2903529698784002</v>
      </c>
      <c r="K3774" s="20">
        <v>7.4018810592042197</v>
      </c>
      <c r="L3774" s="20">
        <v>8.1221456770728206</v>
      </c>
      <c r="M3774" s="51">
        <v>7.1669884922488096</v>
      </c>
    </row>
    <row r="3775" spans="1:13" x14ac:dyDescent="0.35">
      <c r="A3775" s="19" t="str">
        <f>B2178&amp;C3773&amp;D3775</f>
        <v>DISTRIBUCION VOLUMEN X CRITERIO (kg ó litros)Otras hortalizas Ing.REST.CAT ARAGON</v>
      </c>
      <c r="B3775" s="19">
        <v>0</v>
      </c>
      <c r="C3775" s="19">
        <v>0</v>
      </c>
      <c r="D3775" s="19" t="s">
        <v>2</v>
      </c>
      <c r="E3775" s="20">
        <v>10.2840033916374</v>
      </c>
      <c r="F3775" s="20">
        <v>14.873564425883201</v>
      </c>
      <c r="G3775" s="20">
        <v>9.9608685588156796</v>
      </c>
      <c r="H3775" s="20">
        <v>11.2237982718148</v>
      </c>
      <c r="I3775" s="20">
        <v>10.930952065619101</v>
      </c>
      <c r="J3775" s="20">
        <v>9.9878041135181608</v>
      </c>
      <c r="K3775" s="20">
        <v>13.6562610699718</v>
      </c>
      <c r="L3775" s="20">
        <v>12.8391891390913</v>
      </c>
      <c r="M3775" s="51">
        <v>12.665704959711899</v>
      </c>
    </row>
    <row r="3776" spans="1:13" x14ac:dyDescent="0.35">
      <c r="A3776" s="19" t="str">
        <f>B2178&amp;C3773&amp;D3776</f>
        <v>DISTRIBUCION VOLUMEN X CRITERIO (kg ó litros)Otras hortalizas Ing.LEVANTE</v>
      </c>
      <c r="B3776" s="19">
        <v>0</v>
      </c>
      <c r="C3776" s="19">
        <v>0</v>
      </c>
      <c r="D3776" s="19" t="s">
        <v>3</v>
      </c>
      <c r="E3776" s="20">
        <v>16.216549804963801</v>
      </c>
      <c r="F3776" s="20">
        <v>16.097312933738401</v>
      </c>
      <c r="G3776" s="20">
        <v>17.839286379104401</v>
      </c>
      <c r="H3776" s="20">
        <v>15.588853839493</v>
      </c>
      <c r="I3776" s="20">
        <v>17.324503385339799</v>
      </c>
      <c r="J3776" s="20">
        <v>17.649039063016499</v>
      </c>
      <c r="K3776" s="20">
        <v>17.612500506967301</v>
      </c>
      <c r="L3776" s="20">
        <v>16.678468993502602</v>
      </c>
      <c r="M3776" s="51">
        <v>17.964816931264298</v>
      </c>
    </row>
    <row r="3777" spans="1:13" x14ac:dyDescent="0.35">
      <c r="A3777" s="19" t="str">
        <f>B2178&amp;C3773&amp;D3777</f>
        <v>DISTRIBUCION VOLUMEN X CRITERIO (kg ó litros)Otras hortalizas Ing.ANDALUCIA</v>
      </c>
      <c r="B3777" s="19">
        <v>0</v>
      </c>
      <c r="C3777" s="19">
        <v>0</v>
      </c>
      <c r="D3777" s="19" t="s">
        <v>4</v>
      </c>
      <c r="E3777" s="20">
        <v>17.2362278038635</v>
      </c>
      <c r="F3777" s="20">
        <v>18.866918337166801</v>
      </c>
      <c r="G3777" s="20">
        <v>21.149166094309301</v>
      </c>
      <c r="H3777" s="20">
        <v>19.340430035115499</v>
      </c>
      <c r="I3777" s="20">
        <v>19.943915579534899</v>
      </c>
      <c r="J3777" s="20">
        <v>18.828061962744201</v>
      </c>
      <c r="K3777" s="20">
        <v>20.0853453296819</v>
      </c>
      <c r="L3777" s="20">
        <v>19.712399367288199</v>
      </c>
      <c r="M3777" s="51">
        <v>20.994517851346998</v>
      </c>
    </row>
    <row r="3778" spans="1:13" x14ac:dyDescent="0.35">
      <c r="A3778" s="19" t="str">
        <f>B2178&amp;C3773&amp;D3778</f>
        <v>DISTRIBUCION VOLUMEN X CRITERIO (kg ó litros)Otras hortalizas Ing.MDD AM</v>
      </c>
      <c r="B3778" s="19">
        <v>0</v>
      </c>
      <c r="C3778" s="19">
        <v>0</v>
      </c>
      <c r="D3778" s="19" t="s">
        <v>5</v>
      </c>
      <c r="E3778" s="20">
        <v>21.563557093090399</v>
      </c>
      <c r="F3778" s="20">
        <v>19.365508131936799</v>
      </c>
      <c r="G3778" s="20">
        <v>19.498945684680098</v>
      </c>
      <c r="H3778" s="20">
        <v>19.473503927745</v>
      </c>
      <c r="I3778" s="20">
        <v>15.9013203580118</v>
      </c>
      <c r="J3778" s="20">
        <v>21.490200916823099</v>
      </c>
      <c r="K3778" s="20">
        <v>17.923604273602699</v>
      </c>
      <c r="L3778" s="20">
        <v>21.522029910397801</v>
      </c>
      <c r="M3778" s="51">
        <v>18.494396558760101</v>
      </c>
    </row>
    <row r="3779" spans="1:13" x14ac:dyDescent="0.35">
      <c r="A3779" s="19" t="str">
        <f>B2178&amp;C3773&amp;D3779</f>
        <v>DISTRIBUCION VOLUMEN X CRITERIO (kg ó litros)Otras hortalizas Ing.RTO CENTRO</v>
      </c>
      <c r="B3779" s="19">
        <v>0</v>
      </c>
      <c r="C3779" s="19">
        <v>0</v>
      </c>
      <c r="D3779" s="19" t="s">
        <v>6</v>
      </c>
      <c r="E3779" s="20">
        <v>8.2784001067253499</v>
      </c>
      <c r="F3779" s="20">
        <v>8.4927707995455499</v>
      </c>
      <c r="G3779" s="20">
        <v>8.1632341285368497</v>
      </c>
      <c r="H3779" s="20">
        <v>11.251175964681</v>
      </c>
      <c r="I3779" s="20">
        <v>9.2009810703875008</v>
      </c>
      <c r="J3779" s="20">
        <v>8.4000775038563091</v>
      </c>
      <c r="K3779" s="20">
        <v>10.0309691376612</v>
      </c>
      <c r="L3779" s="20">
        <v>8.6396645088102595</v>
      </c>
      <c r="M3779" s="51">
        <v>10.6242143587565</v>
      </c>
    </row>
    <row r="3780" spans="1:13" x14ac:dyDescent="0.35">
      <c r="A3780" s="19" t="str">
        <f>B2178&amp;C3773&amp;D3780</f>
        <v>DISTRIBUCION VOLUMEN X CRITERIO (kg ó litros)Otras hortalizas Ing.NORTE-CENTRO</v>
      </c>
      <c r="B3780" s="19">
        <v>0</v>
      </c>
      <c r="C3780" s="19">
        <v>0</v>
      </c>
      <c r="D3780" s="19" t="s">
        <v>7</v>
      </c>
      <c r="E3780" s="20">
        <v>8.9830801202068198</v>
      </c>
      <c r="F3780" s="20">
        <v>7.3690943096620796</v>
      </c>
      <c r="G3780" s="20">
        <v>8.7276305755282308</v>
      </c>
      <c r="H3780" s="20">
        <v>7.1955372546167897</v>
      </c>
      <c r="I3780" s="20">
        <v>9.3143331179749698</v>
      </c>
      <c r="J3780" s="20">
        <v>9.6463426138193196</v>
      </c>
      <c r="K3780" s="20">
        <v>8.3327550502899097</v>
      </c>
      <c r="L3780" s="20">
        <v>6.1123291758139002</v>
      </c>
      <c r="M3780" s="51">
        <v>6.8601504178941699</v>
      </c>
    </row>
    <row r="3781" spans="1:13" x14ac:dyDescent="0.35">
      <c r="A3781" s="19" t="str">
        <f>B2178&amp;C3773&amp;D3781</f>
        <v>DISTRIBUCION VOLUMEN X CRITERIO (kg ó litros)Otras hortalizas Ing.NOROESTE</v>
      </c>
      <c r="B3781" s="19">
        <v>0</v>
      </c>
      <c r="C3781" s="19">
        <v>0</v>
      </c>
      <c r="D3781" s="19" t="s">
        <v>8</v>
      </c>
      <c r="E3781" s="20">
        <v>7.0504488331648796</v>
      </c>
      <c r="F3781" s="20">
        <v>7.96970267622698</v>
      </c>
      <c r="G3781" s="20">
        <v>5.7819488362729601</v>
      </c>
      <c r="H3781" s="20">
        <v>7.5027156041658101</v>
      </c>
      <c r="I3781" s="20">
        <v>8.2720836117543595</v>
      </c>
      <c r="J3781" s="20">
        <v>5.7081239041809102</v>
      </c>
      <c r="K3781" s="20">
        <v>4.9566815967628903</v>
      </c>
      <c r="L3781" s="20">
        <v>6.3737744847764803</v>
      </c>
      <c r="M3781" s="51">
        <v>5.2292136870599402</v>
      </c>
    </row>
    <row r="3782" spans="1:13" x14ac:dyDescent="0.35">
      <c r="A3782" s="19" t="str">
        <f>B2178&amp;C3773&amp;D3782</f>
        <v>DISTRIBUCION VOLUMEN X CRITERIO (kg ó litros)Otras hortalizas Ing.&lt;2MIL</v>
      </c>
      <c r="B3782" s="19">
        <v>0</v>
      </c>
      <c r="C3782" s="19">
        <v>0</v>
      </c>
      <c r="D3782" s="19" t="s">
        <v>9</v>
      </c>
      <c r="E3782" s="20">
        <v>4.6268489362982503</v>
      </c>
      <c r="F3782" s="20">
        <v>4.0139370241559202</v>
      </c>
      <c r="G3782" s="20">
        <v>3.8291747240060201</v>
      </c>
      <c r="H3782" s="20">
        <v>4.1870255539011696</v>
      </c>
      <c r="I3782" s="20">
        <v>6.10773529663454</v>
      </c>
      <c r="J3782" s="20">
        <v>4.2149456572434802</v>
      </c>
      <c r="K3782" s="20">
        <v>6.6856298816186799</v>
      </c>
      <c r="L3782" s="20">
        <v>3.9344215680850398</v>
      </c>
      <c r="M3782" s="51">
        <v>7.2195757187560901</v>
      </c>
    </row>
    <row r="3783" spans="1:13" x14ac:dyDescent="0.35">
      <c r="A3783" s="19" t="str">
        <f>B2178&amp;C3773&amp;D3783</f>
        <v>DISTRIBUCION VOLUMEN X CRITERIO (kg ó litros)Otras hortalizas Ing.2-5MIL</v>
      </c>
      <c r="B3783" s="19">
        <v>0</v>
      </c>
      <c r="C3783" s="19">
        <v>0</v>
      </c>
      <c r="D3783" s="19" t="s">
        <v>10</v>
      </c>
      <c r="E3783" s="20">
        <v>3.7972219428772802</v>
      </c>
      <c r="F3783" s="20">
        <v>5.0957347137087403</v>
      </c>
      <c r="G3783" s="20">
        <v>2.7808263768125698</v>
      </c>
      <c r="H3783" s="20">
        <v>3.5954759743839202</v>
      </c>
      <c r="I3783" s="20">
        <v>4.5544546904635199</v>
      </c>
      <c r="J3783" s="20">
        <v>3.5538152668599801</v>
      </c>
      <c r="K3783" s="20">
        <v>3.54863858969488</v>
      </c>
      <c r="L3783" s="20">
        <v>4.13990664366532</v>
      </c>
      <c r="M3783" s="51">
        <v>4.1317753878118699</v>
      </c>
    </row>
    <row r="3784" spans="1:13" x14ac:dyDescent="0.35">
      <c r="A3784" s="19" t="str">
        <f>B2178&amp;C3773&amp;D3784</f>
        <v>DISTRIBUCION VOLUMEN X CRITERIO (kg ó litros)Otras hortalizas Ing.5-10MIL</v>
      </c>
      <c r="B3784" s="19">
        <v>0</v>
      </c>
      <c r="C3784" s="19">
        <v>0</v>
      </c>
      <c r="D3784" s="19" t="s">
        <v>11</v>
      </c>
      <c r="E3784" s="20">
        <v>6.6850760886382297</v>
      </c>
      <c r="F3784" s="20">
        <v>6.3789738630741502</v>
      </c>
      <c r="G3784" s="20">
        <v>7.6353860260299502</v>
      </c>
      <c r="H3784" s="20">
        <v>8.3420239067945605</v>
      </c>
      <c r="I3784" s="20">
        <v>9.0466680968697002</v>
      </c>
      <c r="J3784" s="20">
        <v>7.2894706223461396</v>
      </c>
      <c r="K3784" s="20">
        <v>11.1122696083769</v>
      </c>
      <c r="L3784" s="20">
        <v>7.1155634059984099</v>
      </c>
      <c r="M3784" s="51">
        <v>6.4372709303055498</v>
      </c>
    </row>
    <row r="3785" spans="1:13" x14ac:dyDescent="0.35">
      <c r="A3785" s="19" t="str">
        <f>B2178&amp;C3773&amp;D3785</f>
        <v>DISTRIBUCION VOLUMEN X CRITERIO (kg ó litros)Otras hortalizas Ing.10-30MIL</v>
      </c>
      <c r="B3785" s="19">
        <v>0</v>
      </c>
      <c r="C3785" s="19">
        <v>0</v>
      </c>
      <c r="D3785" s="19" t="s">
        <v>12</v>
      </c>
      <c r="E3785" s="20">
        <v>11.137389513658199</v>
      </c>
      <c r="F3785" s="20">
        <v>13.0200043039689</v>
      </c>
      <c r="G3785" s="20">
        <v>16.601595962984501</v>
      </c>
      <c r="H3785" s="20">
        <v>14.5226009559158</v>
      </c>
      <c r="I3785" s="20">
        <v>14.7736016434768</v>
      </c>
      <c r="J3785" s="20">
        <v>16.871716018197699</v>
      </c>
      <c r="K3785" s="20">
        <v>16.028746367980599</v>
      </c>
      <c r="L3785" s="20">
        <v>16.767041190024599</v>
      </c>
      <c r="M3785" s="51">
        <v>16.752651624351799</v>
      </c>
    </row>
    <row r="3786" spans="1:13" x14ac:dyDescent="0.35">
      <c r="A3786" s="19" t="str">
        <f>B2178&amp;C3773&amp;D3786</f>
        <v>DISTRIBUCION VOLUMEN X CRITERIO (kg ó litros)Otras hortalizas Ing.30-100MIL</v>
      </c>
      <c r="B3786" s="19">
        <v>0</v>
      </c>
      <c r="C3786" s="19">
        <v>0</v>
      </c>
      <c r="D3786" s="19" t="s">
        <v>13</v>
      </c>
      <c r="E3786" s="20">
        <v>21.7268315576591</v>
      </c>
      <c r="F3786" s="20">
        <v>28.2770557453963</v>
      </c>
      <c r="G3786" s="20">
        <v>25.317323344004301</v>
      </c>
      <c r="H3786" s="20">
        <v>23.523234044079</v>
      </c>
      <c r="I3786" s="20">
        <v>22.5514783190518</v>
      </c>
      <c r="J3786" s="20">
        <v>20.087418194610301</v>
      </c>
      <c r="K3786" s="20">
        <v>21.8219716634636</v>
      </c>
      <c r="L3786" s="20">
        <v>22.845727530885799</v>
      </c>
      <c r="M3786" s="51">
        <v>25.046349794707801</v>
      </c>
    </row>
    <row r="3787" spans="1:13" x14ac:dyDescent="0.35">
      <c r="A3787" s="19" t="str">
        <f>B2178&amp;C3773&amp;D3787</f>
        <v>DISTRIBUCION VOLUMEN X CRITERIO (kg ó litros)Otras hortalizas Ing.100-200MIL</v>
      </c>
      <c r="B3787" s="19">
        <v>0</v>
      </c>
      <c r="C3787" s="19">
        <v>0</v>
      </c>
      <c r="D3787" s="19" t="s">
        <v>14</v>
      </c>
      <c r="E3787" s="20">
        <v>9.9482030021178396</v>
      </c>
      <c r="F3787" s="20">
        <v>8.1739049888146802</v>
      </c>
      <c r="G3787" s="20">
        <v>9.4195428912067207</v>
      </c>
      <c r="H3787" s="20">
        <v>8.0694624629385601</v>
      </c>
      <c r="I3787" s="20">
        <v>6.90860005123705</v>
      </c>
      <c r="J3787" s="20">
        <v>9.2409330415055493</v>
      </c>
      <c r="K3787" s="20">
        <v>8.1313455053546804</v>
      </c>
      <c r="L3787" s="20">
        <v>11.1191586293311</v>
      </c>
      <c r="M3787" s="51">
        <v>9.0541732953948202</v>
      </c>
    </row>
    <row r="3788" spans="1:13" x14ac:dyDescent="0.35">
      <c r="A3788" s="19" t="str">
        <f>B2178&amp;C3773&amp;D3788</f>
        <v>DISTRIBUCION VOLUMEN X CRITERIO (kg ó litros)Otras hortalizas Ing.200-500MIL</v>
      </c>
      <c r="B3788" s="19">
        <v>0</v>
      </c>
      <c r="C3788" s="19">
        <v>0</v>
      </c>
      <c r="D3788" s="19" t="s">
        <v>15</v>
      </c>
      <c r="E3788" s="20">
        <v>18.758058368599698</v>
      </c>
      <c r="F3788" s="20">
        <v>15.0478934282142</v>
      </c>
      <c r="G3788" s="20">
        <v>13.701191416357499</v>
      </c>
      <c r="H3788" s="20">
        <v>15.9403182458322</v>
      </c>
      <c r="I3788" s="20">
        <v>17.0317329650074</v>
      </c>
      <c r="J3788" s="20">
        <v>15.824169786556901</v>
      </c>
      <c r="K3788" s="20">
        <v>13.2949160225909</v>
      </c>
      <c r="L3788" s="20">
        <v>14.572011755931999</v>
      </c>
      <c r="M3788" s="51">
        <v>14.4299987075399</v>
      </c>
    </row>
    <row r="3789" spans="1:13" x14ac:dyDescent="0.35">
      <c r="A3789" s="19" t="str">
        <f>B2178&amp;C3773&amp;D3789</f>
        <v>DISTRIBUCION VOLUMEN X CRITERIO (kg ó litros)Otras hortalizas Ing.&gt;500MIL</v>
      </c>
      <c r="B3789" s="19">
        <v>0</v>
      </c>
      <c r="C3789" s="19">
        <v>0</v>
      </c>
      <c r="D3789" s="19" t="s">
        <v>16</v>
      </c>
      <c r="E3789" s="20">
        <v>23.320377342654201</v>
      </c>
      <c r="F3789" s="20">
        <v>19.992490550859898</v>
      </c>
      <c r="G3789" s="20">
        <v>20.714954951355701</v>
      </c>
      <c r="H3789" s="20">
        <v>21.819862448123001</v>
      </c>
      <c r="I3789" s="20">
        <v>19.025720950774701</v>
      </c>
      <c r="J3789" s="20">
        <v>22.917530640730298</v>
      </c>
      <c r="K3789" s="20">
        <v>19.3764789727433</v>
      </c>
      <c r="L3789" s="20">
        <v>19.506171566294402</v>
      </c>
      <c r="M3789" s="51">
        <v>16.928205990727999</v>
      </c>
    </row>
    <row r="3790" spans="1:13" x14ac:dyDescent="0.35">
      <c r="A3790" s="19" t="str">
        <f>B2178&amp;C3773&amp;D3790</f>
        <v>DISTRIBUCION VOLUMEN X CRITERIO (kg ó litros)Otras hortalizas Ing.DE 15 A 19 AÑOS</v>
      </c>
      <c r="B3790" s="19">
        <v>0</v>
      </c>
      <c r="C3790" s="19">
        <v>0</v>
      </c>
      <c r="D3790" s="19" t="s">
        <v>39</v>
      </c>
      <c r="E3790" s="20">
        <v>2.0899982864066202</v>
      </c>
      <c r="F3790" s="20">
        <v>1.4768270598284901</v>
      </c>
      <c r="G3790" s="20">
        <v>0.67879770474413104</v>
      </c>
      <c r="H3790" s="20">
        <v>2.1630701199049498</v>
      </c>
      <c r="I3790" s="20">
        <v>1.9498731993132199</v>
      </c>
      <c r="J3790" s="20">
        <v>1.4620078964391501</v>
      </c>
      <c r="K3790" s="20">
        <v>2.9854154728800801</v>
      </c>
      <c r="L3790" s="20">
        <v>1.24759343074062</v>
      </c>
      <c r="M3790" s="51">
        <v>2.7358962950253201</v>
      </c>
    </row>
    <row r="3791" spans="1:13" x14ac:dyDescent="0.35">
      <c r="A3791" s="19" t="str">
        <f>B2178&amp;C3773&amp;D3791</f>
        <v>DISTRIBUCION VOLUMEN X CRITERIO (kg ó litros)Otras hortalizas Ing.DE 20 A 24 AÑOS</v>
      </c>
      <c r="B3791" s="19">
        <v>0</v>
      </c>
      <c r="C3791" s="19">
        <v>0</v>
      </c>
      <c r="D3791" s="19" t="s">
        <v>40</v>
      </c>
      <c r="E3791" s="20">
        <v>1.88892788723658</v>
      </c>
      <c r="F3791" s="20">
        <v>2.6498036347180798</v>
      </c>
      <c r="G3791" s="20">
        <v>1.97351640419992</v>
      </c>
      <c r="H3791" s="20">
        <v>2.2006527718375</v>
      </c>
      <c r="I3791" s="20">
        <v>2.6898894059744198</v>
      </c>
      <c r="J3791" s="20">
        <v>2.1027653865164999</v>
      </c>
      <c r="K3791" s="20">
        <v>1.30081844237997</v>
      </c>
      <c r="L3791" s="20">
        <v>1.5095195871128499</v>
      </c>
      <c r="M3791" s="51">
        <v>3.48798987430161</v>
      </c>
    </row>
    <row r="3792" spans="1:13" x14ac:dyDescent="0.35">
      <c r="A3792" s="19" t="str">
        <f>B2178&amp;C3773&amp;D3792</f>
        <v>DISTRIBUCION VOLUMEN X CRITERIO (kg ó litros)Otras hortalizas Ing.DE 25 A 34 AÑOS</v>
      </c>
      <c r="B3792" s="19">
        <v>0</v>
      </c>
      <c r="C3792" s="19">
        <v>0</v>
      </c>
      <c r="D3792" s="19" t="s">
        <v>41</v>
      </c>
      <c r="E3792" s="20">
        <v>11.1689015414286</v>
      </c>
      <c r="F3792" s="20">
        <v>10.674897746254199</v>
      </c>
      <c r="G3792" s="20">
        <v>11.335960120013601</v>
      </c>
      <c r="H3792" s="20">
        <v>10.7002248499729</v>
      </c>
      <c r="I3792" s="20">
        <v>10.5734939223615</v>
      </c>
      <c r="J3792" s="20">
        <v>9.3905813880875009</v>
      </c>
      <c r="K3792" s="20">
        <v>8.7052172347633707</v>
      </c>
      <c r="L3792" s="20">
        <v>9.1158325847476291</v>
      </c>
      <c r="M3792" s="51">
        <v>8.2367098149377096</v>
      </c>
    </row>
    <row r="3793" spans="1:13" x14ac:dyDescent="0.35">
      <c r="A3793" s="19" t="str">
        <f>B2178&amp;C3773&amp;D3793</f>
        <v>DISTRIBUCION VOLUMEN X CRITERIO (kg ó litros)Otras hortalizas Ing.DE 35 A 49 AÑOS</v>
      </c>
      <c r="B3793" s="19">
        <v>0</v>
      </c>
      <c r="C3793" s="19">
        <v>0</v>
      </c>
      <c r="D3793" s="19" t="s">
        <v>42</v>
      </c>
      <c r="E3793" s="20">
        <v>30.069671933477</v>
      </c>
      <c r="F3793" s="20">
        <v>32.399370082523703</v>
      </c>
      <c r="G3793" s="20">
        <v>30.6755359331591</v>
      </c>
      <c r="H3793" s="20">
        <v>28.766539363995001</v>
      </c>
      <c r="I3793" s="20">
        <v>25.5677580739425</v>
      </c>
      <c r="J3793" s="20">
        <v>32.4236156846029</v>
      </c>
      <c r="K3793" s="20">
        <v>25.610947096622901</v>
      </c>
      <c r="L3793" s="20">
        <v>24.3069345850354</v>
      </c>
      <c r="M3793" s="51">
        <v>24.365185655556999</v>
      </c>
    </row>
    <row r="3794" spans="1:13" x14ac:dyDescent="0.35">
      <c r="A3794" s="19" t="str">
        <f>B2178&amp;C3773&amp;D3794</f>
        <v>DISTRIBUCION VOLUMEN X CRITERIO (kg ó litros)Otras hortalizas Ing.DE 50 A 59 AÑOS</v>
      </c>
      <c r="B3794" s="19">
        <v>0</v>
      </c>
      <c r="C3794" s="19">
        <v>0</v>
      </c>
      <c r="D3794" s="19" t="s">
        <v>43</v>
      </c>
      <c r="E3794" s="20">
        <v>24.600246573577301</v>
      </c>
      <c r="F3794" s="20">
        <v>26.203660649689901</v>
      </c>
      <c r="G3794" s="20">
        <v>29.406267371931801</v>
      </c>
      <c r="H3794" s="20">
        <v>26.8613415428397</v>
      </c>
      <c r="I3794" s="20">
        <v>27.147166323817199</v>
      </c>
      <c r="J3794" s="20">
        <v>26.114219267077502</v>
      </c>
      <c r="K3794" s="20">
        <v>28.664576456281701</v>
      </c>
      <c r="L3794" s="20">
        <v>32.6869319185883</v>
      </c>
      <c r="M3794" s="51">
        <v>30.0686593092327</v>
      </c>
    </row>
    <row r="3795" spans="1:13" x14ac:dyDescent="0.35">
      <c r="A3795" s="19" t="str">
        <f>B2178&amp;C3773&amp;D3795</f>
        <v>DISTRIBUCION VOLUMEN X CRITERIO (kg ó litros)Otras hortalizas Ing.DE 60 A 75 AÑOS</v>
      </c>
      <c r="B3795" s="19">
        <v>0</v>
      </c>
      <c r="C3795" s="19">
        <v>0</v>
      </c>
      <c r="D3795" s="19" t="s">
        <v>44</v>
      </c>
      <c r="E3795" s="20">
        <v>30.1822554243459</v>
      </c>
      <c r="F3795" s="20">
        <v>26.595439625847799</v>
      </c>
      <c r="G3795" s="20">
        <v>25.929920203111902</v>
      </c>
      <c r="H3795" s="20">
        <v>29.308170336472401</v>
      </c>
      <c r="I3795" s="20">
        <v>32.071812116392103</v>
      </c>
      <c r="J3795" s="20">
        <v>28.506812556333799</v>
      </c>
      <c r="K3795" s="20">
        <v>32.733029507731203</v>
      </c>
      <c r="L3795" s="20">
        <v>31.133193452464901</v>
      </c>
      <c r="M3795" s="51">
        <v>31.1055628882946</v>
      </c>
    </row>
    <row r="3796" spans="1:13" x14ac:dyDescent="0.35">
      <c r="A3796" s="19" t="str">
        <f>B2178&amp;C3773&amp;D3796</f>
        <v>DISTRIBUCION VOLUMEN X CRITERIO (kg ó litros)Otras hortalizas Ing.NIVEL ALTO</v>
      </c>
      <c r="B3796" s="19">
        <v>0</v>
      </c>
      <c r="C3796" s="19">
        <v>0</v>
      </c>
      <c r="D3796" s="19" t="s">
        <v>256</v>
      </c>
      <c r="E3796" s="20">
        <v>23.859095869022099</v>
      </c>
      <c r="F3796" s="20">
        <v>23.601491950814701</v>
      </c>
      <c r="G3796" s="20">
        <v>27.511406320478201</v>
      </c>
      <c r="H3796" s="20">
        <v>29.623603005283002</v>
      </c>
      <c r="I3796" s="20">
        <v>25.173412967274299</v>
      </c>
      <c r="J3796" s="20">
        <v>29.505003888671698</v>
      </c>
      <c r="K3796" s="20">
        <v>27.951788200238699</v>
      </c>
      <c r="L3796" s="20">
        <v>24.517905338758201</v>
      </c>
      <c r="M3796" s="51">
        <v>27.645822048880401</v>
      </c>
    </row>
    <row r="3797" spans="1:13" x14ac:dyDescent="0.35">
      <c r="A3797" s="19" t="str">
        <f>B2178&amp;C3773&amp;D3797</f>
        <v>DISTRIBUCION VOLUMEN X CRITERIO (kg ó litros)Otras hortalizas Ing.NIVEL MEDIO ALTO</v>
      </c>
      <c r="B3797" s="19">
        <v>0</v>
      </c>
      <c r="C3797" s="19">
        <v>0</v>
      </c>
      <c r="D3797" s="19" t="s">
        <v>257</v>
      </c>
      <c r="E3797" s="20">
        <v>14.160333132396801</v>
      </c>
      <c r="F3797" s="20">
        <v>13.693184169098499</v>
      </c>
      <c r="G3797" s="20">
        <v>15.505247867645</v>
      </c>
      <c r="H3797" s="20">
        <v>13.9436507144574</v>
      </c>
      <c r="I3797" s="20">
        <v>12.4476621366698</v>
      </c>
      <c r="J3797" s="20">
        <v>13.8525866448547</v>
      </c>
      <c r="K3797" s="20">
        <v>13.5325581182809</v>
      </c>
      <c r="L3797" s="20">
        <v>16.047184476194701</v>
      </c>
      <c r="M3797" s="51">
        <v>14.841192550057899</v>
      </c>
    </row>
    <row r="3798" spans="1:13" x14ac:dyDescent="0.35">
      <c r="A3798" s="19" t="str">
        <f>B2178&amp;C3773&amp;D3798</f>
        <v>DISTRIBUCION VOLUMEN X CRITERIO (kg ó litros)Otras hortalizas Ing.NIVEL MEDIO</v>
      </c>
      <c r="B3798" s="19">
        <v>0</v>
      </c>
      <c r="C3798" s="19">
        <v>0</v>
      </c>
      <c r="D3798" s="19" t="s">
        <v>258</v>
      </c>
      <c r="E3798" s="20">
        <v>27.357204218386499</v>
      </c>
      <c r="F3798" s="20">
        <v>25.130370900109298</v>
      </c>
      <c r="G3798" s="20">
        <v>22.585009441341398</v>
      </c>
      <c r="H3798" s="20">
        <v>21.851728916441701</v>
      </c>
      <c r="I3798" s="20">
        <v>26.9851804807567</v>
      </c>
      <c r="J3798" s="20">
        <v>22.063078146305202</v>
      </c>
      <c r="K3798" s="20">
        <v>21.9008114094257</v>
      </c>
      <c r="L3798" s="20">
        <v>25.442478343935299</v>
      </c>
      <c r="M3798" s="51">
        <v>25.1487384540333</v>
      </c>
    </row>
    <row r="3799" spans="1:13" x14ac:dyDescent="0.35">
      <c r="A3799" s="19" t="str">
        <f>B2178&amp;C3773&amp;D3799</f>
        <v>DISTRIBUCION VOLUMEN X CRITERIO (kg ó litros)Otras hortalizas Ing.NIVEL MEDIO BAJO</v>
      </c>
      <c r="B3799" s="19">
        <v>0</v>
      </c>
      <c r="C3799" s="19">
        <v>0</v>
      </c>
      <c r="D3799" s="19" t="s">
        <v>259</v>
      </c>
      <c r="E3799" s="20">
        <v>15.6373427233884</v>
      </c>
      <c r="F3799" s="20">
        <v>14.087723526396401</v>
      </c>
      <c r="G3799" s="20">
        <v>15.2808065761538</v>
      </c>
      <c r="H3799" s="20">
        <v>13.333997244057</v>
      </c>
      <c r="I3799" s="20">
        <v>13.522299634196299</v>
      </c>
      <c r="J3799" s="20">
        <v>15.6165000698716</v>
      </c>
      <c r="K3799" s="20">
        <v>17.0082299982164</v>
      </c>
      <c r="L3799" s="20">
        <v>12.351161145319701</v>
      </c>
      <c r="M3799" s="51">
        <v>11.7969941975034</v>
      </c>
    </row>
    <row r="3800" spans="1:13" x14ac:dyDescent="0.35">
      <c r="A3800" s="19" t="str">
        <f>B2178&amp;C3773&amp;D3800</f>
        <v>DISTRIBUCION VOLUMEN X CRITERIO (kg ó litros)Otras hortalizas Ing.HOMBRE</v>
      </c>
      <c r="B3800" s="19">
        <v>0</v>
      </c>
      <c r="C3800" s="19">
        <v>0</v>
      </c>
      <c r="D3800" s="19" t="s">
        <v>21</v>
      </c>
      <c r="E3800" s="20">
        <v>48.786029131977202</v>
      </c>
      <c r="F3800" s="20">
        <v>50.357477576757098</v>
      </c>
      <c r="G3800" s="20">
        <v>47.785605652269403</v>
      </c>
      <c r="H3800" s="20">
        <v>53.542823849897403</v>
      </c>
      <c r="I3800" s="20">
        <v>50.567761772207902</v>
      </c>
      <c r="J3800" s="20">
        <v>44.757437823391797</v>
      </c>
      <c r="K3800" s="20">
        <v>55.514225169018701</v>
      </c>
      <c r="L3800" s="20">
        <v>47.885191257270897</v>
      </c>
      <c r="M3800" s="51">
        <v>50.5040414185694</v>
      </c>
    </row>
    <row r="3801" spans="1:13" x14ac:dyDescent="0.35">
      <c r="A3801" s="19" t="str">
        <f>B2178&amp;C3773&amp;D3801</f>
        <v>DISTRIBUCION VOLUMEN X CRITERIO (kg ó litros)Otras hortalizas Ing.MUJER</v>
      </c>
      <c r="B3801" s="19">
        <v>0</v>
      </c>
      <c r="C3801" s="19">
        <v>0</v>
      </c>
      <c r="D3801" s="19" t="s">
        <v>22</v>
      </c>
      <c r="E3801" s="20">
        <v>51.2139718829443</v>
      </c>
      <c r="F3801" s="20">
        <v>49.642519201177898</v>
      </c>
      <c r="G3801" s="20">
        <v>52.2143899643686</v>
      </c>
      <c r="H3801" s="20">
        <v>46.457174731082297</v>
      </c>
      <c r="I3801" s="20">
        <v>49.432233458967197</v>
      </c>
      <c r="J3801" s="20">
        <v>55.242562024446997</v>
      </c>
      <c r="K3801" s="20">
        <v>44.485778161087197</v>
      </c>
      <c r="L3801" s="20">
        <v>52.114811026616302</v>
      </c>
      <c r="M3801" s="51">
        <v>49.495960655771597</v>
      </c>
    </row>
    <row r="3802" spans="1:13" x14ac:dyDescent="0.35">
      <c r="A3802" s="19" t="str">
        <f>B2178&amp;C3802&amp;D3802</f>
        <v>DISTRIBUCION VOLUMEN X CRITERIO (kg ó litros).Aceite alino Ing.T.ESPAÑA</v>
      </c>
      <c r="B3802" s="19">
        <v>0</v>
      </c>
      <c r="C3802" s="19" t="s">
        <v>191</v>
      </c>
      <c r="D3802" s="19" t="s">
        <v>36</v>
      </c>
      <c r="E3802" s="20">
        <v>100</v>
      </c>
      <c r="F3802" s="20">
        <v>100</v>
      </c>
      <c r="G3802" s="20">
        <v>100</v>
      </c>
      <c r="H3802" s="20">
        <v>100</v>
      </c>
      <c r="I3802" s="20">
        <v>100</v>
      </c>
      <c r="J3802" s="20">
        <v>100</v>
      </c>
      <c r="K3802" s="20">
        <v>100</v>
      </c>
      <c r="L3802" s="20">
        <v>100</v>
      </c>
      <c r="M3802" s="51">
        <v>100</v>
      </c>
    </row>
    <row r="3803" spans="1:13" x14ac:dyDescent="0.35">
      <c r="A3803" s="19" t="str">
        <f>B2178&amp;C3802&amp;D3803</f>
        <v>DISTRIBUCION VOLUMEN X CRITERIO (kg ó litros).Aceite alino Ing.BCN AM</v>
      </c>
      <c r="B3803" s="19">
        <v>0</v>
      </c>
      <c r="C3803" s="19">
        <v>0</v>
      </c>
      <c r="D3803" s="19" t="s">
        <v>1</v>
      </c>
      <c r="E3803" s="20">
        <v>9.7488877231031008</v>
      </c>
      <c r="F3803" s="20">
        <v>11.302152287169299</v>
      </c>
      <c r="G3803" s="20">
        <v>10.177704175399001</v>
      </c>
      <c r="H3803" s="20">
        <v>9.8839608532019394</v>
      </c>
      <c r="I3803" s="20">
        <v>10.206448153761899</v>
      </c>
      <c r="J3803" s="20">
        <v>9.1729260872893601</v>
      </c>
      <c r="K3803" s="20">
        <v>11.439022467614899</v>
      </c>
      <c r="L3803" s="20">
        <v>9.2024751319541505</v>
      </c>
      <c r="M3803" s="51">
        <v>9.0332631278542905</v>
      </c>
    </row>
    <row r="3804" spans="1:13" x14ac:dyDescent="0.35">
      <c r="A3804" s="19" t="str">
        <f>B2178&amp;C3802&amp;D3804</f>
        <v>DISTRIBUCION VOLUMEN X CRITERIO (kg ó litros).Aceite alino Ing.REST.CAT ARAGON</v>
      </c>
      <c r="B3804" s="19">
        <v>0</v>
      </c>
      <c r="C3804" s="19">
        <v>0</v>
      </c>
      <c r="D3804" s="19" t="s">
        <v>2</v>
      </c>
      <c r="E3804" s="20">
        <v>4.08440220365895</v>
      </c>
      <c r="F3804" s="20">
        <v>7.1231473419401503</v>
      </c>
      <c r="G3804" s="20">
        <v>2.8827079865555798</v>
      </c>
      <c r="H3804" s="20">
        <v>6.3850002398670496</v>
      </c>
      <c r="I3804" s="20">
        <v>8.2322963179242201</v>
      </c>
      <c r="J3804" s="20">
        <v>8.1312993654664201</v>
      </c>
      <c r="K3804" s="20">
        <v>9.4531987264251498</v>
      </c>
      <c r="L3804" s="20">
        <v>9.66795783652565</v>
      </c>
      <c r="M3804" s="51">
        <v>10.148955727331501</v>
      </c>
    </row>
    <row r="3805" spans="1:13" x14ac:dyDescent="0.35">
      <c r="A3805" s="19" t="str">
        <f>B2178&amp;C3802&amp;D3805</f>
        <v>DISTRIBUCION VOLUMEN X CRITERIO (kg ó litros).Aceite alino Ing.LEVANTE</v>
      </c>
      <c r="B3805" s="19">
        <v>0</v>
      </c>
      <c r="C3805" s="19">
        <v>0</v>
      </c>
      <c r="D3805" s="19" t="s">
        <v>3</v>
      </c>
      <c r="E3805" s="20">
        <v>22.033161308579299</v>
      </c>
      <c r="F3805" s="20">
        <v>20.826281391317</v>
      </c>
      <c r="G3805" s="20">
        <v>23.445157838105899</v>
      </c>
      <c r="H3805" s="20">
        <v>21.0599534182486</v>
      </c>
      <c r="I3805" s="20">
        <v>19.753477275374198</v>
      </c>
      <c r="J3805" s="20">
        <v>23.6815794599522</v>
      </c>
      <c r="K3805" s="20">
        <v>17.7861594162658</v>
      </c>
      <c r="L3805" s="20">
        <v>21.099675661762198</v>
      </c>
      <c r="M3805" s="51">
        <v>17.252567194408002</v>
      </c>
    </row>
    <row r="3806" spans="1:13" x14ac:dyDescent="0.35">
      <c r="A3806" s="19" t="str">
        <f>B2178&amp;C3802&amp;D3806</f>
        <v>DISTRIBUCION VOLUMEN X CRITERIO (kg ó litros).Aceite alino Ing.ANDALUCIA</v>
      </c>
      <c r="B3806" s="19">
        <v>0</v>
      </c>
      <c r="C3806" s="19">
        <v>0</v>
      </c>
      <c r="D3806" s="19" t="s">
        <v>4</v>
      </c>
      <c r="E3806" s="20">
        <v>23.665194966208901</v>
      </c>
      <c r="F3806" s="20">
        <v>25.8582402384095</v>
      </c>
      <c r="G3806" s="20">
        <v>24.892281720589601</v>
      </c>
      <c r="H3806" s="20">
        <v>26.415013069781999</v>
      </c>
      <c r="I3806" s="20">
        <v>20.939561664980701</v>
      </c>
      <c r="J3806" s="20">
        <v>24.425191536234902</v>
      </c>
      <c r="K3806" s="20">
        <v>25.972821571868</v>
      </c>
      <c r="L3806" s="20">
        <v>25.689820782435099</v>
      </c>
      <c r="M3806" s="51">
        <v>27.2109597893554</v>
      </c>
    </row>
    <row r="3807" spans="1:13" x14ac:dyDescent="0.35">
      <c r="A3807" s="19" t="str">
        <f>B2178&amp;C3802&amp;D3807</f>
        <v>DISTRIBUCION VOLUMEN X CRITERIO (kg ó litros).Aceite alino Ing.MDD AM</v>
      </c>
      <c r="B3807" s="19">
        <v>0</v>
      </c>
      <c r="C3807" s="19">
        <v>0</v>
      </c>
      <c r="D3807" s="19" t="s">
        <v>5</v>
      </c>
      <c r="E3807" s="20">
        <v>20.752681021759599</v>
      </c>
      <c r="F3807" s="20">
        <v>19.319301267967901</v>
      </c>
      <c r="G3807" s="20">
        <v>19.653801388820799</v>
      </c>
      <c r="H3807" s="20">
        <v>17.610197242205</v>
      </c>
      <c r="I3807" s="20">
        <v>18.748632808357801</v>
      </c>
      <c r="J3807" s="20">
        <v>18.202402681808501</v>
      </c>
      <c r="K3807" s="20">
        <v>18.483883609048402</v>
      </c>
      <c r="L3807" s="20">
        <v>18.146270930472401</v>
      </c>
      <c r="M3807" s="51">
        <v>19.202156858222001</v>
      </c>
    </row>
    <row r="3808" spans="1:13" x14ac:dyDescent="0.35">
      <c r="A3808" s="19" t="str">
        <f>B2178&amp;C3802&amp;D3808</f>
        <v>DISTRIBUCION VOLUMEN X CRITERIO (kg ó litros).Aceite alino Ing.RTO CENTRO</v>
      </c>
      <c r="B3808" s="19">
        <v>0</v>
      </c>
      <c r="C3808" s="19">
        <v>0</v>
      </c>
      <c r="D3808" s="19" t="s">
        <v>6</v>
      </c>
      <c r="E3808" s="20">
        <v>7.4858965354554297</v>
      </c>
      <c r="F3808" s="20">
        <v>6.8435612184765402</v>
      </c>
      <c r="G3808" s="20">
        <v>9.5710688155745594</v>
      </c>
      <c r="H3808" s="20">
        <v>8.2667803020811395</v>
      </c>
      <c r="I3808" s="20">
        <v>10.8983942613109</v>
      </c>
      <c r="J3808" s="20">
        <v>7.7787144294053903</v>
      </c>
      <c r="K3808" s="20">
        <v>7.5819788284449601</v>
      </c>
      <c r="L3808" s="20">
        <v>9.1504796657370004</v>
      </c>
      <c r="M3808" s="51">
        <v>8.1833741444141594</v>
      </c>
    </row>
    <row r="3809" spans="1:13" x14ac:dyDescent="0.35">
      <c r="A3809" s="19" t="str">
        <f>B2178&amp;C3802&amp;D3809</f>
        <v>DISTRIBUCION VOLUMEN X CRITERIO (kg ó litros).Aceite alino Ing.NORTE-CENTRO</v>
      </c>
      <c r="B3809" s="19">
        <v>0</v>
      </c>
      <c r="C3809" s="19">
        <v>0</v>
      </c>
      <c r="D3809" s="19" t="s">
        <v>7</v>
      </c>
      <c r="E3809" s="20">
        <v>8.0004275971019307</v>
      </c>
      <c r="F3809" s="20">
        <v>4.2465357011015898</v>
      </c>
      <c r="G3809" s="20">
        <v>4.7355824566033897</v>
      </c>
      <c r="H3809" s="20">
        <v>5.5119389448598097</v>
      </c>
      <c r="I3809" s="20">
        <v>6.3518824154519002</v>
      </c>
      <c r="J3809" s="20">
        <v>4.4829851058588197</v>
      </c>
      <c r="K3809" s="20">
        <v>5.0859997048460199</v>
      </c>
      <c r="L3809" s="20">
        <v>3.2135600486753502</v>
      </c>
      <c r="M3809" s="51">
        <v>4.9984626111900399</v>
      </c>
    </row>
    <row r="3810" spans="1:13" x14ac:dyDescent="0.35">
      <c r="A3810" s="19" t="str">
        <f>B2178&amp;C3802&amp;D3810</f>
        <v>DISTRIBUCION VOLUMEN X CRITERIO (kg ó litros).Aceite alino Ing.NOROESTE</v>
      </c>
      <c r="B3810" s="19">
        <v>0</v>
      </c>
      <c r="C3810" s="19">
        <v>0</v>
      </c>
      <c r="D3810" s="19" t="s">
        <v>8</v>
      </c>
      <c r="E3810" s="20">
        <v>4.2293522356773803</v>
      </c>
      <c r="F3810" s="20">
        <v>4.4807898690528196</v>
      </c>
      <c r="G3810" s="20">
        <v>4.64168633470487</v>
      </c>
      <c r="H3810" s="20">
        <v>4.8671624269392302</v>
      </c>
      <c r="I3810" s="20">
        <v>4.8693142272771199</v>
      </c>
      <c r="J3810" s="20">
        <v>4.1248993850916502</v>
      </c>
      <c r="K3810" s="20">
        <v>4.1969358033470598</v>
      </c>
      <c r="L3810" s="20">
        <v>3.8297517721052299</v>
      </c>
      <c r="M3810" s="51">
        <v>3.9702538570203401</v>
      </c>
    </row>
    <row r="3811" spans="1:13" x14ac:dyDescent="0.35">
      <c r="A3811" s="19" t="str">
        <f>B2178&amp;C3802&amp;D3811</f>
        <v>DISTRIBUCION VOLUMEN X CRITERIO (kg ó litros).Aceite alino Ing.&lt;2MIL</v>
      </c>
      <c r="B3811" s="19">
        <v>0</v>
      </c>
      <c r="C3811" s="19">
        <v>0</v>
      </c>
      <c r="D3811" s="19" t="s">
        <v>9</v>
      </c>
      <c r="E3811" s="20">
        <v>3.3359864511190702</v>
      </c>
      <c r="F3811" s="20">
        <v>2.4116284227242701</v>
      </c>
      <c r="G3811" s="20">
        <v>4.3200874420460904</v>
      </c>
      <c r="H3811" s="20">
        <v>2.79673942564997</v>
      </c>
      <c r="I3811" s="20">
        <v>4.4066633259575001</v>
      </c>
      <c r="J3811" s="20">
        <v>3.2768145065241199</v>
      </c>
      <c r="K3811" s="20">
        <v>3.0577994189675</v>
      </c>
      <c r="L3811" s="20">
        <v>3.82166502641364</v>
      </c>
      <c r="M3811" s="51">
        <v>3.6699906387150598</v>
      </c>
    </row>
    <row r="3812" spans="1:13" x14ac:dyDescent="0.35">
      <c r="A3812" s="19" t="str">
        <f>B2178&amp;C3802&amp;D3812</f>
        <v>DISTRIBUCION VOLUMEN X CRITERIO (kg ó litros).Aceite alino Ing.2-5MIL</v>
      </c>
      <c r="B3812" s="19">
        <v>0</v>
      </c>
      <c r="C3812" s="19">
        <v>0</v>
      </c>
      <c r="D3812" s="19" t="s">
        <v>10</v>
      </c>
      <c r="E3812" s="20">
        <v>4.6259685342850601</v>
      </c>
      <c r="F3812" s="20">
        <v>5.2998323241025798</v>
      </c>
      <c r="G3812" s="20">
        <v>6.2492273518404904</v>
      </c>
      <c r="H3812" s="20">
        <v>5.9942157489114303</v>
      </c>
      <c r="I3812" s="20">
        <v>4.72666835112401</v>
      </c>
      <c r="J3812" s="20">
        <v>5.68198154498889</v>
      </c>
      <c r="K3812" s="20">
        <v>5.51111863816124</v>
      </c>
      <c r="L3812" s="20">
        <v>4.3398004687452696</v>
      </c>
      <c r="M3812" s="51">
        <v>5.25224382935306</v>
      </c>
    </row>
    <row r="3813" spans="1:13" x14ac:dyDescent="0.35">
      <c r="A3813" s="19" t="str">
        <f>B2178&amp;C3802&amp;D3813</f>
        <v>DISTRIBUCION VOLUMEN X CRITERIO (kg ó litros).Aceite alino Ing.5-10MIL</v>
      </c>
      <c r="B3813" s="19">
        <v>0</v>
      </c>
      <c r="C3813" s="19">
        <v>0</v>
      </c>
      <c r="D3813" s="19" t="s">
        <v>11</v>
      </c>
      <c r="E3813" s="20">
        <v>6.0747867685092602</v>
      </c>
      <c r="F3813" s="20">
        <v>7.1194025847815299</v>
      </c>
      <c r="G3813" s="20">
        <v>5.0181412429707004</v>
      </c>
      <c r="H3813" s="20">
        <v>5.8963058510081403</v>
      </c>
      <c r="I3813" s="20">
        <v>4.8715790843283102</v>
      </c>
      <c r="J3813" s="20">
        <v>4.8535825542875797</v>
      </c>
      <c r="K3813" s="20">
        <v>5.0492416610254498</v>
      </c>
      <c r="L3813" s="20">
        <v>7.1566103944147796</v>
      </c>
      <c r="M3813" s="51">
        <v>6.6997692969509703</v>
      </c>
    </row>
    <row r="3814" spans="1:13" x14ac:dyDescent="0.35">
      <c r="A3814" s="19" t="str">
        <f>B2178&amp;C3802&amp;D3814</f>
        <v>DISTRIBUCION VOLUMEN X CRITERIO (kg ó litros).Aceite alino Ing.10-30MIL</v>
      </c>
      <c r="B3814" s="19">
        <v>0</v>
      </c>
      <c r="C3814" s="19">
        <v>0</v>
      </c>
      <c r="D3814" s="19" t="s">
        <v>12</v>
      </c>
      <c r="E3814" s="20">
        <v>16.209457726911999</v>
      </c>
      <c r="F3814" s="20">
        <v>15.755844294820401</v>
      </c>
      <c r="G3814" s="20">
        <v>14.352506004386299</v>
      </c>
      <c r="H3814" s="20">
        <v>17.383069319699199</v>
      </c>
      <c r="I3814" s="20">
        <v>14.970351983963001</v>
      </c>
      <c r="J3814" s="20">
        <v>17.2451407030651</v>
      </c>
      <c r="K3814" s="20">
        <v>16.929228361705398</v>
      </c>
      <c r="L3814" s="20">
        <v>18.918332865914898</v>
      </c>
      <c r="M3814" s="51">
        <v>17.023198186504199</v>
      </c>
    </row>
    <row r="3815" spans="1:13" x14ac:dyDescent="0.35">
      <c r="A3815" s="19" t="str">
        <f>B2178&amp;C3802&amp;D3815</f>
        <v>DISTRIBUCION VOLUMEN X CRITERIO (kg ó litros).Aceite alino Ing.30-100MIL</v>
      </c>
      <c r="B3815" s="19">
        <v>0</v>
      </c>
      <c r="C3815" s="19">
        <v>0</v>
      </c>
      <c r="D3815" s="19" t="s">
        <v>13</v>
      </c>
      <c r="E3815" s="20">
        <v>22.7754806932784</v>
      </c>
      <c r="F3815" s="20">
        <v>26.538933238232801</v>
      </c>
      <c r="G3815" s="20">
        <v>24.308173392900699</v>
      </c>
      <c r="H3815" s="20">
        <v>20.137707390915601</v>
      </c>
      <c r="I3815" s="20">
        <v>22.891124763319102</v>
      </c>
      <c r="J3815" s="20">
        <v>20.028209180068298</v>
      </c>
      <c r="K3815" s="20">
        <v>24.028779697150199</v>
      </c>
      <c r="L3815" s="20">
        <v>24.626604733678501</v>
      </c>
      <c r="M3815" s="51">
        <v>23.116617950555501</v>
      </c>
    </row>
    <row r="3816" spans="1:13" x14ac:dyDescent="0.35">
      <c r="A3816" s="19" t="str">
        <f>B2178&amp;C3802&amp;D3816</f>
        <v>DISTRIBUCION VOLUMEN X CRITERIO (kg ó litros).Aceite alino Ing.100-200MIL</v>
      </c>
      <c r="B3816" s="19">
        <v>0</v>
      </c>
      <c r="C3816" s="19">
        <v>0</v>
      </c>
      <c r="D3816" s="19" t="s">
        <v>14</v>
      </c>
      <c r="E3816" s="20">
        <v>11.485120912012301</v>
      </c>
      <c r="F3816" s="20">
        <v>7.1347007921388101</v>
      </c>
      <c r="G3816" s="20">
        <v>8.4781879466785792</v>
      </c>
      <c r="H3816" s="20">
        <v>9.0637987026192803</v>
      </c>
      <c r="I3816" s="20">
        <v>8.1701283392373991</v>
      </c>
      <c r="J3816" s="20">
        <v>9.4990957522666495</v>
      </c>
      <c r="K3816" s="20">
        <v>10.4343793406711</v>
      </c>
      <c r="L3816" s="20">
        <v>8.0069692300812996</v>
      </c>
      <c r="M3816" s="51">
        <v>9.3993320878687801</v>
      </c>
    </row>
    <row r="3817" spans="1:13" x14ac:dyDescent="0.35">
      <c r="A3817" s="19" t="str">
        <f>B2178&amp;C3802&amp;D3817</f>
        <v>DISTRIBUCION VOLUMEN X CRITERIO (kg ó litros).Aceite alino Ing.200-500MIL</v>
      </c>
      <c r="B3817" s="19">
        <v>0</v>
      </c>
      <c r="C3817" s="19">
        <v>0</v>
      </c>
      <c r="D3817" s="19" t="s">
        <v>15</v>
      </c>
      <c r="E3817" s="20">
        <v>13.870420299402101</v>
      </c>
      <c r="F3817" s="20">
        <v>11.6448572717341</v>
      </c>
      <c r="G3817" s="20">
        <v>14.392871665895001</v>
      </c>
      <c r="H3817" s="20">
        <v>15.381473818830999</v>
      </c>
      <c r="I3817" s="20">
        <v>14.688970417652101</v>
      </c>
      <c r="J3817" s="20">
        <v>14.106192044017799</v>
      </c>
      <c r="K3817" s="20">
        <v>11.617811708438399</v>
      </c>
      <c r="L3817" s="20">
        <v>11.0797887622636</v>
      </c>
      <c r="M3817" s="51">
        <v>11.418382776443799</v>
      </c>
    </row>
    <row r="3818" spans="1:13" x14ac:dyDescent="0.35">
      <c r="A3818" s="19" t="str">
        <f>B2178&amp;C3802&amp;D3818</f>
        <v>DISTRIBUCION VOLUMEN X CRITERIO (kg ó litros).Aceite alino Ing.&gt;500MIL</v>
      </c>
      <c r="B3818" s="19">
        <v>0</v>
      </c>
      <c r="C3818" s="19">
        <v>0</v>
      </c>
      <c r="D3818" s="19" t="s">
        <v>16</v>
      </c>
      <c r="E3818" s="20">
        <v>21.6227753935834</v>
      </c>
      <c r="F3818" s="20">
        <v>24.094810434549601</v>
      </c>
      <c r="G3818" s="20">
        <v>22.8808017031369</v>
      </c>
      <c r="H3818" s="20">
        <v>23.346699286587601</v>
      </c>
      <c r="I3818" s="20">
        <v>25.274526587923202</v>
      </c>
      <c r="J3818" s="20">
        <v>25.308983215001</v>
      </c>
      <c r="K3818" s="20">
        <v>23.371639469076801</v>
      </c>
      <c r="L3818" s="20">
        <v>22.050224375986001</v>
      </c>
      <c r="M3818" s="51">
        <v>23.4204586153419</v>
      </c>
    </row>
    <row r="3819" spans="1:13" x14ac:dyDescent="0.35">
      <c r="A3819" s="19" t="str">
        <f>B2178&amp;C3802&amp;D3819</f>
        <v>DISTRIBUCION VOLUMEN X CRITERIO (kg ó litros).Aceite alino Ing.DE 15 A 19 AÑOS</v>
      </c>
      <c r="B3819" s="19">
        <v>0</v>
      </c>
      <c r="C3819" s="19">
        <v>0</v>
      </c>
      <c r="D3819" s="19" t="s">
        <v>39</v>
      </c>
      <c r="E3819" s="20">
        <v>0.27560111968034301</v>
      </c>
      <c r="F3819" s="20">
        <v>0.164002852435705</v>
      </c>
      <c r="G3819" s="20">
        <v>0.75561350036175101</v>
      </c>
      <c r="H3819" s="20">
        <v>1.0747457912776901</v>
      </c>
      <c r="I3819" s="20">
        <v>1.882441255339</v>
      </c>
      <c r="J3819" s="20">
        <v>0.747026631666456</v>
      </c>
      <c r="K3819" s="20">
        <v>0.87501148006947804</v>
      </c>
      <c r="L3819" s="20">
        <v>0.224872748339669</v>
      </c>
      <c r="M3819" s="51" t="s">
        <v>282</v>
      </c>
    </row>
    <row r="3820" spans="1:13" x14ac:dyDescent="0.35">
      <c r="A3820" s="19" t="str">
        <f>B2178&amp;C3802&amp;D3820</f>
        <v>DISTRIBUCION VOLUMEN X CRITERIO (kg ó litros).Aceite alino Ing.DE 20 A 24 AÑOS</v>
      </c>
      <c r="B3820" s="19">
        <v>0</v>
      </c>
      <c r="C3820" s="19">
        <v>0</v>
      </c>
      <c r="D3820" s="19" t="s">
        <v>40</v>
      </c>
      <c r="E3820" s="20">
        <v>1.15851204563441</v>
      </c>
      <c r="F3820" s="20">
        <v>1.65516789282912</v>
      </c>
      <c r="G3820" s="20">
        <v>2.0189342714526002</v>
      </c>
      <c r="H3820" s="20">
        <v>0.59140923473207996</v>
      </c>
      <c r="I3820" s="20">
        <v>0.99042542694466396</v>
      </c>
      <c r="J3820" s="20">
        <v>0.89539620693816202</v>
      </c>
      <c r="K3820" s="20">
        <v>0.479741403992066</v>
      </c>
      <c r="L3820" s="20">
        <v>0.716640273907859</v>
      </c>
      <c r="M3820" s="51">
        <v>0.51750302965398998</v>
      </c>
    </row>
    <row r="3821" spans="1:13" x14ac:dyDescent="0.35">
      <c r="A3821" s="19" t="str">
        <f>B2178&amp;C3802&amp;D3821</f>
        <v>DISTRIBUCION VOLUMEN X CRITERIO (kg ó litros).Aceite alino Ing.DE 25 A 34 AÑOS</v>
      </c>
      <c r="B3821" s="19">
        <v>0</v>
      </c>
      <c r="C3821" s="19">
        <v>0</v>
      </c>
      <c r="D3821" s="19" t="s">
        <v>41</v>
      </c>
      <c r="E3821" s="20">
        <v>5.2782480727094496</v>
      </c>
      <c r="F3821" s="20">
        <v>4.54380606977357</v>
      </c>
      <c r="G3821" s="20">
        <v>4.9659362136519896</v>
      </c>
      <c r="H3821" s="20">
        <v>4.4597680253009298</v>
      </c>
      <c r="I3821" s="20">
        <v>3.7742717057186899</v>
      </c>
      <c r="J3821" s="20">
        <v>3.91309810024728</v>
      </c>
      <c r="K3821" s="20">
        <v>3.70419194533092</v>
      </c>
      <c r="L3821" s="20">
        <v>3.66171742921702</v>
      </c>
      <c r="M3821" s="51">
        <v>3.7691388336714899</v>
      </c>
    </row>
    <row r="3822" spans="1:13" x14ac:dyDescent="0.35">
      <c r="A3822" s="19" t="str">
        <f>B2178&amp;C3802&amp;D3822</f>
        <v>DISTRIBUCION VOLUMEN X CRITERIO (kg ó litros).Aceite alino Ing.DE 35 A 49 AÑOS</v>
      </c>
      <c r="B3822" s="19">
        <v>0</v>
      </c>
      <c r="C3822" s="19">
        <v>0</v>
      </c>
      <c r="D3822" s="19" t="s">
        <v>42</v>
      </c>
      <c r="E3822" s="20">
        <v>22.988219406772401</v>
      </c>
      <c r="F3822" s="20">
        <v>20.029750816241901</v>
      </c>
      <c r="G3822" s="20">
        <v>19.248367920086</v>
      </c>
      <c r="H3822" s="20">
        <v>17.919889539663298</v>
      </c>
      <c r="I3822" s="20">
        <v>15.741715616495</v>
      </c>
      <c r="J3822" s="20">
        <v>15.823890459957401</v>
      </c>
      <c r="K3822" s="20">
        <v>16.394306078522501</v>
      </c>
      <c r="L3822" s="20">
        <v>17.3501007384335</v>
      </c>
      <c r="M3822" s="51">
        <v>16.274040861476301</v>
      </c>
    </row>
    <row r="3823" spans="1:13" x14ac:dyDescent="0.35">
      <c r="A3823" s="19" t="str">
        <f>B2178&amp;C3802&amp;D3823</f>
        <v>DISTRIBUCION VOLUMEN X CRITERIO (kg ó litros).Aceite alino Ing.DE 50 A 59 AÑOS</v>
      </c>
      <c r="B3823" s="19">
        <v>0</v>
      </c>
      <c r="C3823" s="19">
        <v>0</v>
      </c>
      <c r="D3823" s="19" t="s">
        <v>43</v>
      </c>
      <c r="E3823" s="20">
        <v>26.614494792823798</v>
      </c>
      <c r="F3823" s="20">
        <v>30.744058162451299</v>
      </c>
      <c r="G3823" s="20">
        <v>29.6978617031894</v>
      </c>
      <c r="H3823" s="20">
        <v>33.728150106807099</v>
      </c>
      <c r="I3823" s="20">
        <v>32.034645352236303</v>
      </c>
      <c r="J3823" s="20">
        <v>34.330461516352898</v>
      </c>
      <c r="K3823" s="20">
        <v>32.2494658599554</v>
      </c>
      <c r="L3823" s="20">
        <v>33.708706269006498</v>
      </c>
      <c r="M3823" s="51">
        <v>32.133433405323203</v>
      </c>
    </row>
    <row r="3824" spans="1:13" x14ac:dyDescent="0.35">
      <c r="A3824" s="19" t="str">
        <f>B2178&amp;C3802&amp;D3824</f>
        <v>DISTRIBUCION VOLUMEN X CRITERIO (kg ó litros).Aceite alino Ing.DE 60 A 75 AÑOS</v>
      </c>
      <c r="B3824" s="19">
        <v>0</v>
      </c>
      <c r="C3824" s="19">
        <v>0</v>
      </c>
      <c r="D3824" s="19" t="s">
        <v>44</v>
      </c>
      <c r="E3824" s="20">
        <v>43.6849271358614</v>
      </c>
      <c r="F3824" s="20">
        <v>42.863223807598899</v>
      </c>
      <c r="G3824" s="20">
        <v>43.313269606703898</v>
      </c>
      <c r="H3824" s="20">
        <v>42.226036571878403</v>
      </c>
      <c r="I3824" s="20">
        <v>45.576517051684696</v>
      </c>
      <c r="J3824" s="20">
        <v>44.290122890700097</v>
      </c>
      <c r="K3824" s="20">
        <v>46.297298042613399</v>
      </c>
      <c r="L3824" s="20">
        <v>44.337967291765203</v>
      </c>
      <c r="M3824" s="51">
        <v>47.3058779278225</v>
      </c>
    </row>
    <row r="3825" spans="1:13" x14ac:dyDescent="0.35">
      <c r="A3825" s="19" t="str">
        <f>B2178&amp;C3802&amp;D3825</f>
        <v>DISTRIBUCION VOLUMEN X CRITERIO (kg ó litros).Aceite alino Ing.NIVEL ALTO</v>
      </c>
      <c r="B3825" s="19">
        <v>0</v>
      </c>
      <c r="C3825" s="19">
        <v>0</v>
      </c>
      <c r="D3825" s="19" t="s">
        <v>256</v>
      </c>
      <c r="E3825" s="20">
        <v>27.2016935028714</v>
      </c>
      <c r="F3825" s="20">
        <v>26.621135899285498</v>
      </c>
      <c r="G3825" s="20">
        <v>27.289908015735701</v>
      </c>
      <c r="H3825" s="20">
        <v>22.847819898970499</v>
      </c>
      <c r="I3825" s="20">
        <v>22.265620616857401</v>
      </c>
      <c r="J3825" s="20">
        <v>23.676344548407201</v>
      </c>
      <c r="K3825" s="20">
        <v>23.980912256164402</v>
      </c>
      <c r="L3825" s="20">
        <v>22.494679981409998</v>
      </c>
      <c r="M3825" s="51">
        <v>22.360061460976301</v>
      </c>
    </row>
    <row r="3826" spans="1:13" x14ac:dyDescent="0.35">
      <c r="A3826" s="19" t="str">
        <f>B2178&amp;C3802&amp;D3826</f>
        <v>DISTRIBUCION VOLUMEN X CRITERIO (kg ó litros).Aceite alino Ing.NIVEL MEDIO ALTO</v>
      </c>
      <c r="B3826" s="19">
        <v>0</v>
      </c>
      <c r="C3826" s="19">
        <v>0</v>
      </c>
      <c r="D3826" s="19" t="s">
        <v>257</v>
      </c>
      <c r="E3826" s="20">
        <v>13.794241339097701</v>
      </c>
      <c r="F3826" s="20">
        <v>11.220316668544299</v>
      </c>
      <c r="G3826" s="20">
        <v>10.8745924181331</v>
      </c>
      <c r="H3826" s="20">
        <v>13.1857630894162</v>
      </c>
      <c r="I3826" s="20">
        <v>10.8760736750642</v>
      </c>
      <c r="J3826" s="20">
        <v>10.994998529807001</v>
      </c>
      <c r="K3826" s="20">
        <v>14.0913253738942</v>
      </c>
      <c r="L3826" s="20">
        <v>12.520824020813301</v>
      </c>
      <c r="M3826" s="51">
        <v>13.993183515125001</v>
      </c>
    </row>
    <row r="3827" spans="1:13" x14ac:dyDescent="0.35">
      <c r="A3827" s="19" t="str">
        <f>B2178&amp;C3802&amp;D3827</f>
        <v>DISTRIBUCION VOLUMEN X CRITERIO (kg ó litros).Aceite alino Ing.NIVEL MEDIO</v>
      </c>
      <c r="B3827" s="19">
        <v>0</v>
      </c>
      <c r="C3827" s="19">
        <v>0</v>
      </c>
      <c r="D3827" s="19" t="s">
        <v>258</v>
      </c>
      <c r="E3827" s="20">
        <v>21.759965067124998</v>
      </c>
      <c r="F3827" s="20">
        <v>25.920822878303301</v>
      </c>
      <c r="G3827" s="20">
        <v>19.973141266677601</v>
      </c>
      <c r="H3827" s="20">
        <v>21.033808111097699</v>
      </c>
      <c r="I3827" s="20">
        <v>22.5692726148853</v>
      </c>
      <c r="J3827" s="20">
        <v>19.539237510627402</v>
      </c>
      <c r="K3827" s="20">
        <v>18.755538376417199</v>
      </c>
      <c r="L3827" s="20">
        <v>20.953292830082599</v>
      </c>
      <c r="M3827" s="51">
        <v>25.942794383289801</v>
      </c>
    </row>
    <row r="3828" spans="1:13" x14ac:dyDescent="0.35">
      <c r="A3828" s="19" t="str">
        <f>B2178&amp;C3802&amp;D3828</f>
        <v>DISTRIBUCION VOLUMEN X CRITERIO (kg ó litros).Aceite alino Ing.NIVEL MEDIO BAJO</v>
      </c>
      <c r="B3828" s="19">
        <v>0</v>
      </c>
      <c r="C3828" s="19">
        <v>0</v>
      </c>
      <c r="D3828" s="19" t="s">
        <v>259</v>
      </c>
      <c r="E3828" s="20">
        <v>10.692984245755101</v>
      </c>
      <c r="F3828" s="20">
        <v>12.957449928996301</v>
      </c>
      <c r="G3828" s="20">
        <v>15.2321434325069</v>
      </c>
      <c r="H3828" s="20">
        <v>14.1684944690028</v>
      </c>
      <c r="I3828" s="20">
        <v>14.4233350007813</v>
      </c>
      <c r="J3828" s="20">
        <v>15.1944765245174</v>
      </c>
      <c r="K3828" s="20">
        <v>13.5795139023668</v>
      </c>
      <c r="L3828" s="20">
        <v>14.628707066815901</v>
      </c>
      <c r="M3828" s="51">
        <v>12.0324311950483</v>
      </c>
    </row>
    <row r="3829" spans="1:13" x14ac:dyDescent="0.35">
      <c r="A3829" s="19" t="str">
        <f>B2178&amp;C3802&amp;D3829</f>
        <v>DISTRIBUCION VOLUMEN X CRITERIO (kg ó litros).Aceite alino Ing.HOMBRE</v>
      </c>
      <c r="B3829" s="19">
        <v>0</v>
      </c>
      <c r="C3829" s="19">
        <v>0</v>
      </c>
      <c r="D3829" s="19" t="s">
        <v>21</v>
      </c>
      <c r="E3829" s="20">
        <v>56.1535352855932</v>
      </c>
      <c r="F3829" s="20">
        <v>50.4705190046136</v>
      </c>
      <c r="G3829" s="20">
        <v>50.634582114641397</v>
      </c>
      <c r="H3829" s="20">
        <v>54.888154190814198</v>
      </c>
      <c r="I3829" s="20">
        <v>57.736984584103702</v>
      </c>
      <c r="J3829" s="20">
        <v>56.628310701759901</v>
      </c>
      <c r="K3829" s="20">
        <v>55.335117060692603</v>
      </c>
      <c r="L3829" s="20">
        <v>54.310981052807698</v>
      </c>
      <c r="M3829" s="51">
        <v>54.797313201629699</v>
      </c>
    </row>
    <row r="3830" spans="1:13" x14ac:dyDescent="0.35">
      <c r="A3830" s="19" t="str">
        <f>B2178&amp;C3802&amp;D3830</f>
        <v>DISTRIBUCION VOLUMEN X CRITERIO (kg ó litros).Aceite alino Ing.MUJER</v>
      </c>
      <c r="B3830" s="19">
        <v>0</v>
      </c>
      <c r="C3830" s="19">
        <v>0</v>
      </c>
      <c r="D3830" s="19" t="s">
        <v>22</v>
      </c>
      <c r="E3830" s="20">
        <v>43.846460182489203</v>
      </c>
      <c r="F3830" s="20">
        <v>49.529506249506397</v>
      </c>
      <c r="G3830" s="20">
        <v>49.365415551411601</v>
      </c>
      <c r="H3830" s="20">
        <v>45.111848180421099</v>
      </c>
      <c r="I3830" s="20">
        <v>42.263017607581801</v>
      </c>
      <c r="J3830" s="20">
        <v>43.371665238456998</v>
      </c>
      <c r="K3830" s="20">
        <v>44.66488404743</v>
      </c>
      <c r="L3830" s="20">
        <v>45.689018332881503</v>
      </c>
      <c r="M3830" s="51">
        <v>45.2026809858056</v>
      </c>
    </row>
    <row r="3831" spans="1:13" x14ac:dyDescent="0.35">
      <c r="A3831" s="19" t="str">
        <f>B2178&amp;C3831&amp;D3831</f>
        <v>DISTRIBUCION VOLUMEN X CRITERIO (kg ó litros)Aceite oliva Ing.T.ESPAÑA</v>
      </c>
      <c r="B3831" s="19">
        <v>0</v>
      </c>
      <c r="C3831" s="19" t="s">
        <v>270</v>
      </c>
      <c r="D3831" s="19" t="s">
        <v>36</v>
      </c>
      <c r="E3831" s="20">
        <v>100</v>
      </c>
      <c r="F3831" s="20">
        <v>100</v>
      </c>
      <c r="G3831" s="20">
        <v>100</v>
      </c>
      <c r="H3831" s="20">
        <v>100</v>
      </c>
      <c r="I3831" s="20">
        <v>100</v>
      </c>
      <c r="J3831" s="20">
        <v>100</v>
      </c>
      <c r="K3831" s="20">
        <v>100</v>
      </c>
      <c r="L3831" s="20">
        <v>100</v>
      </c>
      <c r="M3831" s="51">
        <v>100</v>
      </c>
    </row>
    <row r="3832" spans="1:13" x14ac:dyDescent="0.35">
      <c r="A3832" s="19" t="str">
        <f>B2178&amp;C3831&amp;D3832</f>
        <v>DISTRIBUCION VOLUMEN X CRITERIO (kg ó litros)Aceite oliva Ing.BCN AM</v>
      </c>
      <c r="B3832" s="19">
        <v>0</v>
      </c>
      <c r="C3832" s="19">
        <v>0</v>
      </c>
      <c r="D3832" s="19" t="s">
        <v>1</v>
      </c>
      <c r="E3832" s="20">
        <v>8.0306078044784002</v>
      </c>
      <c r="F3832" s="20">
        <v>9.9368909478365097</v>
      </c>
      <c r="G3832" s="20">
        <v>8.9614842099945005</v>
      </c>
      <c r="H3832" s="20">
        <v>8.4775931679906495</v>
      </c>
      <c r="I3832" s="20">
        <v>8.70928570588935</v>
      </c>
      <c r="J3832" s="20">
        <v>6.3744237861068003</v>
      </c>
      <c r="K3832" s="20">
        <v>14.8195906746292</v>
      </c>
      <c r="L3832" s="20">
        <v>8.0702455247357499</v>
      </c>
      <c r="M3832" s="51">
        <v>10.586624248752599</v>
      </c>
    </row>
    <row r="3833" spans="1:13" x14ac:dyDescent="0.35">
      <c r="A3833" s="19" t="str">
        <f>B2178&amp;C3831&amp;D3833</f>
        <v>DISTRIBUCION VOLUMEN X CRITERIO (kg ó litros)Aceite oliva Ing.REST.CAT ARAGON</v>
      </c>
      <c r="B3833" s="19">
        <v>0</v>
      </c>
      <c r="C3833" s="19">
        <v>0</v>
      </c>
      <c r="D3833" s="19" t="s">
        <v>2</v>
      </c>
      <c r="E3833" s="20">
        <v>8.4283841215608799</v>
      </c>
      <c r="F3833" s="20">
        <v>13.6437147201001</v>
      </c>
      <c r="G3833" s="20">
        <v>6.9147419788965196</v>
      </c>
      <c r="H3833" s="20">
        <v>9.2934441314301406</v>
      </c>
      <c r="I3833" s="20">
        <v>10.363444843963499</v>
      </c>
      <c r="J3833" s="20">
        <v>10.3596327864072</v>
      </c>
      <c r="K3833" s="20">
        <v>7.70674957851333</v>
      </c>
      <c r="L3833" s="20">
        <v>10.6051271812753</v>
      </c>
      <c r="M3833" s="51">
        <v>11.3947006910819</v>
      </c>
    </row>
    <row r="3834" spans="1:13" x14ac:dyDescent="0.35">
      <c r="A3834" s="19" t="str">
        <f>B2178&amp;C3831&amp;D3834</f>
        <v>DISTRIBUCION VOLUMEN X CRITERIO (kg ó litros)Aceite oliva Ing.LEVANTE</v>
      </c>
      <c r="B3834" s="19">
        <v>0</v>
      </c>
      <c r="C3834" s="19">
        <v>0</v>
      </c>
      <c r="D3834" s="19" t="s">
        <v>3</v>
      </c>
      <c r="E3834" s="20">
        <v>20.0652740190231</v>
      </c>
      <c r="F3834" s="20">
        <v>23.277296481183001</v>
      </c>
      <c r="G3834" s="20">
        <v>26.275470273285102</v>
      </c>
      <c r="H3834" s="20">
        <v>23.068681113530001</v>
      </c>
      <c r="I3834" s="20">
        <v>18.720796284450401</v>
      </c>
      <c r="J3834" s="20">
        <v>28.287233848331699</v>
      </c>
      <c r="K3834" s="20">
        <v>18.493516781724701</v>
      </c>
      <c r="L3834" s="20">
        <v>27.657744547668599</v>
      </c>
      <c r="M3834" s="51">
        <v>17.102568759539999</v>
      </c>
    </row>
    <row r="3835" spans="1:13" x14ac:dyDescent="0.35">
      <c r="A3835" s="19" t="str">
        <f>B2178&amp;C3831&amp;D3835</f>
        <v>DISTRIBUCION VOLUMEN X CRITERIO (kg ó litros)Aceite oliva Ing.ANDALUCIA</v>
      </c>
      <c r="B3835" s="19">
        <v>0</v>
      </c>
      <c r="C3835" s="19">
        <v>0</v>
      </c>
      <c r="D3835" s="19" t="s">
        <v>4</v>
      </c>
      <c r="E3835" s="20">
        <v>14.707589221574301</v>
      </c>
      <c r="F3835" s="20">
        <v>15.2565082596025</v>
      </c>
      <c r="G3835" s="20">
        <v>12.361593121415099</v>
      </c>
      <c r="H3835" s="20">
        <v>13.865039877173</v>
      </c>
      <c r="I3835" s="20">
        <v>12.4104890762483</v>
      </c>
      <c r="J3835" s="20">
        <v>14.5515006980102</v>
      </c>
      <c r="K3835" s="20">
        <v>15.3594496077347</v>
      </c>
      <c r="L3835" s="20">
        <v>17.569474177923301</v>
      </c>
      <c r="M3835" s="51">
        <v>14.748264279265801</v>
      </c>
    </row>
    <row r="3836" spans="1:13" x14ac:dyDescent="0.35">
      <c r="A3836" s="19" t="str">
        <f>B2178&amp;C3831&amp;D3836</f>
        <v>DISTRIBUCION VOLUMEN X CRITERIO (kg ó litros)Aceite oliva Ing.MDD AM</v>
      </c>
      <c r="B3836" s="19">
        <v>0</v>
      </c>
      <c r="C3836" s="19">
        <v>0</v>
      </c>
      <c r="D3836" s="19" t="s">
        <v>5</v>
      </c>
      <c r="E3836" s="20">
        <v>13.599904540510501</v>
      </c>
      <c r="F3836" s="20">
        <v>11.607712262048</v>
      </c>
      <c r="G3836" s="20">
        <v>11.516557738593701</v>
      </c>
      <c r="H3836" s="20">
        <v>11.4943547271396</v>
      </c>
      <c r="I3836" s="20">
        <v>13.4777834929489</v>
      </c>
      <c r="J3836" s="20">
        <v>14.998159889592801</v>
      </c>
      <c r="K3836" s="20">
        <v>12.6605528957245</v>
      </c>
      <c r="L3836" s="20">
        <v>12.1710153786976</v>
      </c>
      <c r="M3836" s="51">
        <v>16.556868929954799</v>
      </c>
    </row>
    <row r="3837" spans="1:13" x14ac:dyDescent="0.35">
      <c r="A3837" s="19" t="str">
        <f>B2178&amp;C3831&amp;D3837</f>
        <v>DISTRIBUCION VOLUMEN X CRITERIO (kg ó litros)Aceite oliva Ing.RTO CENTRO</v>
      </c>
      <c r="B3837" s="19">
        <v>0</v>
      </c>
      <c r="C3837" s="19">
        <v>0</v>
      </c>
      <c r="D3837" s="19" t="s">
        <v>6</v>
      </c>
      <c r="E3837" s="20">
        <v>11.1714500530612</v>
      </c>
      <c r="F3837" s="20">
        <v>4.9520780644290596</v>
      </c>
      <c r="G3837" s="20">
        <v>10.0105595398422</v>
      </c>
      <c r="H3837" s="20">
        <v>6.8512746005677903</v>
      </c>
      <c r="I3837" s="20">
        <v>9.9345421178268207</v>
      </c>
      <c r="J3837" s="20">
        <v>4.5003422759197198</v>
      </c>
      <c r="K3837" s="20">
        <v>7.1854065105958203</v>
      </c>
      <c r="L3837" s="20">
        <v>6.6712082110408</v>
      </c>
      <c r="M3837" s="51">
        <v>8.7021549189178202</v>
      </c>
    </row>
    <row r="3838" spans="1:13" x14ac:dyDescent="0.35">
      <c r="A3838" s="19" t="str">
        <f>B2178&amp;C3831&amp;D3838</f>
        <v>DISTRIBUCION VOLUMEN X CRITERIO (kg ó litros)Aceite oliva Ing.NORTE-CENTRO</v>
      </c>
      <c r="B3838" s="19">
        <v>0</v>
      </c>
      <c r="C3838" s="19">
        <v>0</v>
      </c>
      <c r="D3838" s="19" t="s">
        <v>7</v>
      </c>
      <c r="E3838" s="20">
        <v>13.9802502939613</v>
      </c>
      <c r="F3838" s="20">
        <v>11.6508325870444</v>
      </c>
      <c r="G3838" s="20">
        <v>9.8822391366204698</v>
      </c>
      <c r="H3838" s="20">
        <v>12.993758666365499</v>
      </c>
      <c r="I3838" s="20">
        <v>14.4266931475128</v>
      </c>
      <c r="J3838" s="20">
        <v>10.172074395975001</v>
      </c>
      <c r="K3838" s="20">
        <v>11.5613666460002</v>
      </c>
      <c r="L3838" s="20">
        <v>7.7966650346461703</v>
      </c>
      <c r="M3838" s="51">
        <v>10.9427341644086</v>
      </c>
    </row>
    <row r="3839" spans="1:13" x14ac:dyDescent="0.35">
      <c r="A3839" s="19" t="str">
        <f>B2178&amp;C3831&amp;D3839</f>
        <v>DISTRIBUCION VOLUMEN X CRITERIO (kg ó litros)Aceite oliva Ing.NOROESTE</v>
      </c>
      <c r="B3839" s="19">
        <v>0</v>
      </c>
      <c r="C3839" s="19">
        <v>0</v>
      </c>
      <c r="D3839" s="19" t="s">
        <v>8</v>
      </c>
      <c r="E3839" s="20">
        <v>10.016531080758501</v>
      </c>
      <c r="F3839" s="20">
        <v>9.6749696627970305</v>
      </c>
      <c r="G3839" s="20">
        <v>14.077355504730299</v>
      </c>
      <c r="H3839" s="20">
        <v>13.9558612456569</v>
      </c>
      <c r="I3839" s="20">
        <v>11.9569805157125</v>
      </c>
      <c r="J3839" s="20">
        <v>10.756635131090601</v>
      </c>
      <c r="K3839" s="20">
        <v>12.2133700410079</v>
      </c>
      <c r="L3839" s="20">
        <v>9.4585196649750394</v>
      </c>
      <c r="M3839" s="51">
        <v>9.9660769026216798</v>
      </c>
    </row>
    <row r="3840" spans="1:13" x14ac:dyDescent="0.35">
      <c r="A3840" s="19" t="str">
        <f>B2178&amp;C3831&amp;D3840</f>
        <v>DISTRIBUCION VOLUMEN X CRITERIO (kg ó litros)Aceite oliva Ing.&lt;2MIL</v>
      </c>
      <c r="B3840" s="19">
        <v>0</v>
      </c>
      <c r="C3840" s="19">
        <v>0</v>
      </c>
      <c r="D3840" s="19" t="s">
        <v>9</v>
      </c>
      <c r="E3840" s="20">
        <v>5.0662105470007797</v>
      </c>
      <c r="F3840" s="20">
        <v>2.6658634571870801</v>
      </c>
      <c r="G3840" s="20">
        <v>7.0016989459245904</v>
      </c>
      <c r="H3840" s="20">
        <v>4.2241262837722102</v>
      </c>
      <c r="I3840" s="20">
        <v>3.36467626773798</v>
      </c>
      <c r="J3840" s="20">
        <v>6.1574094559041503</v>
      </c>
      <c r="K3840" s="20">
        <v>4.9699091593164004</v>
      </c>
      <c r="L3840" s="20">
        <v>4.1881527449806999</v>
      </c>
      <c r="M3840" s="51">
        <v>4.7580276944257802</v>
      </c>
    </row>
    <row r="3841" spans="1:13" x14ac:dyDescent="0.35">
      <c r="A3841" s="19" t="str">
        <f>B2178&amp;C3831&amp;D3841</f>
        <v>DISTRIBUCION VOLUMEN X CRITERIO (kg ó litros)Aceite oliva Ing.2-5MIL</v>
      </c>
      <c r="B3841" s="19">
        <v>0</v>
      </c>
      <c r="C3841" s="19">
        <v>0</v>
      </c>
      <c r="D3841" s="19" t="s">
        <v>10</v>
      </c>
      <c r="E3841" s="20">
        <v>6.5827449113026804</v>
      </c>
      <c r="F3841" s="20">
        <v>5.5780247327327404</v>
      </c>
      <c r="G3841" s="20">
        <v>7.4149984561055602</v>
      </c>
      <c r="H3841" s="20">
        <v>7.7790299555303903</v>
      </c>
      <c r="I3841" s="20">
        <v>6.1097341098883602</v>
      </c>
      <c r="J3841" s="20">
        <v>5.3450015720283703</v>
      </c>
      <c r="K3841" s="20">
        <v>6.4052293347256803</v>
      </c>
      <c r="L3841" s="20">
        <v>3.3971998518450501</v>
      </c>
      <c r="M3841" s="51">
        <v>3.8863981178275702</v>
      </c>
    </row>
    <row r="3842" spans="1:13" x14ac:dyDescent="0.35">
      <c r="A3842" s="19" t="str">
        <f>B2178&amp;C3831&amp;D3842</f>
        <v>DISTRIBUCION VOLUMEN X CRITERIO (kg ó litros)Aceite oliva Ing.5-10MIL</v>
      </c>
      <c r="B3842" s="19">
        <v>0</v>
      </c>
      <c r="C3842" s="19">
        <v>0</v>
      </c>
      <c r="D3842" s="19" t="s">
        <v>11</v>
      </c>
      <c r="E3842" s="20">
        <v>6.8479979631927996</v>
      </c>
      <c r="F3842" s="20">
        <v>8.7544005900124393</v>
      </c>
      <c r="G3842" s="20">
        <v>7.2360225271602596</v>
      </c>
      <c r="H3842" s="20">
        <v>9.1942574195715103</v>
      </c>
      <c r="I3842" s="20">
        <v>7.3371265983472203</v>
      </c>
      <c r="J3842" s="20">
        <v>8.2124474289462892</v>
      </c>
      <c r="K3842" s="20">
        <v>7.9107189957191997</v>
      </c>
      <c r="L3842" s="20">
        <v>12.804769015733299</v>
      </c>
      <c r="M3842" s="51">
        <v>11.085422605438399</v>
      </c>
    </row>
    <row r="3843" spans="1:13" x14ac:dyDescent="0.35">
      <c r="A3843" s="19" t="str">
        <f>B2178&amp;C3831&amp;D3843</f>
        <v>DISTRIBUCION VOLUMEN X CRITERIO (kg ó litros)Aceite oliva Ing.10-30MIL</v>
      </c>
      <c r="B3843" s="19">
        <v>0</v>
      </c>
      <c r="C3843" s="19">
        <v>0</v>
      </c>
      <c r="D3843" s="19" t="s">
        <v>12</v>
      </c>
      <c r="E3843" s="20">
        <v>17.670175478599202</v>
      </c>
      <c r="F3843" s="20">
        <v>20.1436778737019</v>
      </c>
      <c r="G3843" s="20">
        <v>17.012388373884999</v>
      </c>
      <c r="H3843" s="20">
        <v>19.6256466130124</v>
      </c>
      <c r="I3843" s="20">
        <v>17.554137250781402</v>
      </c>
      <c r="J3843" s="20">
        <v>16.4286497549326</v>
      </c>
      <c r="K3843" s="20">
        <v>21.330017363541</v>
      </c>
      <c r="L3843" s="20">
        <v>23.588697837735001</v>
      </c>
      <c r="M3843" s="51">
        <v>18.769554269852701</v>
      </c>
    </row>
    <row r="3844" spans="1:13" x14ac:dyDescent="0.35">
      <c r="A3844" s="19" t="str">
        <f>B2178&amp;C3831&amp;D3844</f>
        <v>DISTRIBUCION VOLUMEN X CRITERIO (kg ó litros)Aceite oliva Ing.30-100MIL</v>
      </c>
      <c r="B3844" s="19">
        <v>0</v>
      </c>
      <c r="C3844" s="19">
        <v>0</v>
      </c>
      <c r="D3844" s="19" t="s">
        <v>13</v>
      </c>
      <c r="E3844" s="20">
        <v>21.933310758931501</v>
      </c>
      <c r="F3844" s="20">
        <v>24.281886904850399</v>
      </c>
      <c r="G3844" s="20">
        <v>20.453950363910199</v>
      </c>
      <c r="H3844" s="20">
        <v>17.207079367465401</v>
      </c>
      <c r="I3844" s="20">
        <v>19.056873144275499</v>
      </c>
      <c r="J3844" s="20">
        <v>16.990523576804101</v>
      </c>
      <c r="K3844" s="20">
        <v>16.7983749932908</v>
      </c>
      <c r="L3844" s="20">
        <v>24.880417682842701</v>
      </c>
      <c r="M3844" s="51">
        <v>25.1062554939944</v>
      </c>
    </row>
    <row r="3845" spans="1:13" x14ac:dyDescent="0.35">
      <c r="A3845" s="19" t="str">
        <f>B2178&amp;C3831&amp;D3845</f>
        <v>DISTRIBUCION VOLUMEN X CRITERIO (kg ó litros)Aceite oliva Ing.100-200MIL</v>
      </c>
      <c r="B3845" s="19">
        <v>0</v>
      </c>
      <c r="C3845" s="19">
        <v>0</v>
      </c>
      <c r="D3845" s="19" t="s">
        <v>14</v>
      </c>
      <c r="E3845" s="20">
        <v>12.2251829966259</v>
      </c>
      <c r="F3845" s="20">
        <v>6.86870482241254</v>
      </c>
      <c r="G3845" s="20">
        <v>3.7787932941119502</v>
      </c>
      <c r="H3845" s="20">
        <v>9.5984425477724091</v>
      </c>
      <c r="I3845" s="20">
        <v>8.1816485217145907</v>
      </c>
      <c r="J3845" s="20">
        <v>7.4947610695307203</v>
      </c>
      <c r="K3845" s="20">
        <v>4.1297036799972204</v>
      </c>
      <c r="L3845" s="20">
        <v>5.2456540347442804</v>
      </c>
      <c r="M3845" s="51">
        <v>8.5566422705907694</v>
      </c>
    </row>
    <row r="3846" spans="1:13" x14ac:dyDescent="0.35">
      <c r="A3846" s="19" t="str">
        <f>B2178&amp;C3831&amp;D3846</f>
        <v>DISTRIBUCION VOLUMEN X CRITERIO (kg ó litros)Aceite oliva Ing.200-500MIL</v>
      </c>
      <c r="B3846" s="19">
        <v>0</v>
      </c>
      <c r="C3846" s="19">
        <v>0</v>
      </c>
      <c r="D3846" s="19" t="s">
        <v>15</v>
      </c>
      <c r="E3846" s="20">
        <v>13.5111889439103</v>
      </c>
      <c r="F3846" s="20">
        <v>13.6731088073587</v>
      </c>
      <c r="G3846" s="20">
        <v>16.276040492395801</v>
      </c>
      <c r="H3846" s="20">
        <v>14.691064806218501</v>
      </c>
      <c r="I3846" s="20">
        <v>17.788911155644598</v>
      </c>
      <c r="J3846" s="20">
        <v>18.054553094244302</v>
      </c>
      <c r="K3846" s="20">
        <v>18.8876465461755</v>
      </c>
      <c r="L3846" s="20">
        <v>13.6049443768418</v>
      </c>
      <c r="M3846" s="51">
        <v>7.5841673935682197</v>
      </c>
    </row>
    <row r="3847" spans="1:13" x14ac:dyDescent="0.35">
      <c r="A3847" s="19" t="str">
        <f>B2178&amp;C3831&amp;D3847</f>
        <v>DISTRIBUCION VOLUMEN X CRITERIO (kg ó litros)Aceite oliva Ing.&gt;500MIL</v>
      </c>
      <c r="B3847" s="19">
        <v>0</v>
      </c>
      <c r="C3847" s="19">
        <v>0</v>
      </c>
      <c r="D3847" s="19" t="s">
        <v>16</v>
      </c>
      <c r="E3847" s="20">
        <v>16.163177405766799</v>
      </c>
      <c r="F3847" s="20">
        <v>18.034337132197599</v>
      </c>
      <c r="G3847" s="20">
        <v>20.826111477699801</v>
      </c>
      <c r="H3847" s="20">
        <v>17.680360617476801</v>
      </c>
      <c r="I3847" s="20">
        <v>20.6069159320461</v>
      </c>
      <c r="J3847" s="20">
        <v>21.3166581740693</v>
      </c>
      <c r="K3847" s="20">
        <v>19.568408300839501</v>
      </c>
      <c r="L3847" s="20">
        <v>12.2901696174706</v>
      </c>
      <c r="M3847" s="51">
        <v>20.253528154541701</v>
      </c>
    </row>
    <row r="3848" spans="1:13" x14ac:dyDescent="0.35">
      <c r="A3848" s="19" t="str">
        <f>B2178&amp;C3831&amp;D3848</f>
        <v>DISTRIBUCION VOLUMEN X CRITERIO (kg ó litros)Aceite oliva Ing.DE 15 A 19 AÑOS</v>
      </c>
      <c r="B3848" s="19">
        <v>0</v>
      </c>
      <c r="C3848" s="19">
        <v>0</v>
      </c>
      <c r="D3848" s="19" t="s">
        <v>39</v>
      </c>
      <c r="E3848" s="20" t="s">
        <v>282</v>
      </c>
      <c r="F3848" s="20" t="s">
        <v>282</v>
      </c>
      <c r="G3848" s="20">
        <v>2.0300681824099001</v>
      </c>
      <c r="H3848" s="20">
        <v>3.1648200969425702</v>
      </c>
      <c r="I3848" s="20">
        <v>2.7781971326479198</v>
      </c>
      <c r="J3848" s="20" t="s">
        <v>282</v>
      </c>
      <c r="K3848" s="20" t="s">
        <v>282</v>
      </c>
      <c r="L3848" s="20" t="s">
        <v>282</v>
      </c>
      <c r="M3848" s="51" t="s">
        <v>282</v>
      </c>
    </row>
    <row r="3849" spans="1:13" x14ac:dyDescent="0.35">
      <c r="A3849" s="19" t="str">
        <f>B2178&amp;C3831&amp;D3849</f>
        <v>DISTRIBUCION VOLUMEN X CRITERIO (kg ó litros)Aceite oliva Ing.DE 20 A 24 AÑOS</v>
      </c>
      <c r="B3849" s="19">
        <v>0</v>
      </c>
      <c r="C3849" s="19">
        <v>0</v>
      </c>
      <c r="D3849" s="19" t="s">
        <v>40</v>
      </c>
      <c r="E3849" s="20">
        <v>0.91839737053451598</v>
      </c>
      <c r="F3849" s="20">
        <v>0.57525957967782004</v>
      </c>
      <c r="G3849" s="20">
        <v>2.5906582041267598</v>
      </c>
      <c r="H3849" s="20">
        <v>0.58013440529407301</v>
      </c>
      <c r="I3849" s="20">
        <v>0.300382664297696</v>
      </c>
      <c r="J3849" s="20">
        <v>1.02890028493162</v>
      </c>
      <c r="K3849" s="20">
        <v>1.0332382218899601</v>
      </c>
      <c r="L3849" s="20">
        <v>1.4429416299270199</v>
      </c>
      <c r="M3849" s="51">
        <v>0.41782264252039197</v>
      </c>
    </row>
    <row r="3850" spans="1:13" x14ac:dyDescent="0.35">
      <c r="A3850" s="19" t="str">
        <f>B2178&amp;C3831&amp;D3850</f>
        <v>DISTRIBUCION VOLUMEN X CRITERIO (kg ó litros)Aceite oliva Ing.DE 25 A 34 AÑOS</v>
      </c>
      <c r="B3850" s="19">
        <v>0</v>
      </c>
      <c r="C3850" s="19">
        <v>0</v>
      </c>
      <c r="D3850" s="19" t="s">
        <v>41</v>
      </c>
      <c r="E3850" s="20">
        <v>3.69783743457144</v>
      </c>
      <c r="F3850" s="20">
        <v>3.56207059268398</v>
      </c>
      <c r="G3850" s="20">
        <v>3.9713436892965102</v>
      </c>
      <c r="H3850" s="20">
        <v>4.1721196907620302</v>
      </c>
      <c r="I3850" s="20">
        <v>4.7892851046607001</v>
      </c>
      <c r="J3850" s="20">
        <v>4.2576936518748996</v>
      </c>
      <c r="K3850" s="20">
        <v>2.8054379054804399</v>
      </c>
      <c r="L3850" s="20">
        <v>2.3020698686846099</v>
      </c>
      <c r="M3850" s="51">
        <v>4.3234646429108698</v>
      </c>
    </row>
    <row r="3851" spans="1:13" x14ac:dyDescent="0.35">
      <c r="A3851" s="19" t="str">
        <f>B2178&amp;C3831&amp;D3851</f>
        <v>DISTRIBUCION VOLUMEN X CRITERIO (kg ó litros)Aceite oliva Ing.DE 35 A 49 AÑOS</v>
      </c>
      <c r="B3851" s="19">
        <v>0</v>
      </c>
      <c r="C3851" s="19">
        <v>0</v>
      </c>
      <c r="D3851" s="19" t="s">
        <v>42</v>
      </c>
      <c r="E3851" s="20">
        <v>22.069343453474801</v>
      </c>
      <c r="F3851" s="20">
        <v>15.797510728165101</v>
      </c>
      <c r="G3851" s="20">
        <v>19.108555788617299</v>
      </c>
      <c r="H3851" s="20">
        <v>17.173819680687402</v>
      </c>
      <c r="I3851" s="20">
        <v>14.4932839258037</v>
      </c>
      <c r="J3851" s="20">
        <v>16.460021913806901</v>
      </c>
      <c r="K3851" s="20">
        <v>15.6122091210581</v>
      </c>
      <c r="L3851" s="20">
        <v>20.265589623823601</v>
      </c>
      <c r="M3851" s="51">
        <v>14.302580999748001</v>
      </c>
    </row>
    <row r="3852" spans="1:13" x14ac:dyDescent="0.35">
      <c r="A3852" s="19" t="str">
        <f>B2178&amp;C3831&amp;D3852</f>
        <v>DISTRIBUCION VOLUMEN X CRITERIO (kg ó litros)Aceite oliva Ing.DE 50 A 59 AÑOS</v>
      </c>
      <c r="B3852" s="19">
        <v>0</v>
      </c>
      <c r="C3852" s="19">
        <v>0</v>
      </c>
      <c r="D3852" s="19" t="s">
        <v>43</v>
      </c>
      <c r="E3852" s="20">
        <v>28.6714796940974</v>
      </c>
      <c r="F3852" s="20">
        <v>35.570396917168203</v>
      </c>
      <c r="G3852" s="20">
        <v>27.9589063799929</v>
      </c>
      <c r="H3852" s="20">
        <v>31.710568883751598</v>
      </c>
      <c r="I3852" s="20">
        <v>31.414545677419</v>
      </c>
      <c r="J3852" s="20">
        <v>30.741313979434199</v>
      </c>
      <c r="K3852" s="20">
        <v>27.292978237862201</v>
      </c>
      <c r="L3852" s="20">
        <v>34.660314238763199</v>
      </c>
      <c r="M3852" s="51">
        <v>27.851423431675901</v>
      </c>
    </row>
    <row r="3853" spans="1:13" x14ac:dyDescent="0.35">
      <c r="A3853" s="19" t="str">
        <f>B2178&amp;C3831&amp;D3853</f>
        <v>DISTRIBUCION VOLUMEN X CRITERIO (kg ó litros)Aceite oliva Ing.DE 60 A 75 AÑOS</v>
      </c>
      <c r="B3853" s="19">
        <v>0</v>
      </c>
      <c r="C3853" s="19">
        <v>0</v>
      </c>
      <c r="D3853" s="19" t="s">
        <v>44</v>
      </c>
      <c r="E3853" s="20">
        <v>44.642934024184299</v>
      </c>
      <c r="F3853" s="20">
        <v>44.4947570763144</v>
      </c>
      <c r="G3853" s="20">
        <v>44.340469062841798</v>
      </c>
      <c r="H3853" s="20">
        <v>43.198553273863297</v>
      </c>
      <c r="I3853" s="20">
        <v>46.224327710949602</v>
      </c>
      <c r="J3853" s="20">
        <v>47.512079964626203</v>
      </c>
      <c r="K3853" s="20">
        <v>53.256141902663202</v>
      </c>
      <c r="L3853" s="20">
        <v>41.3290882662888</v>
      </c>
      <c r="M3853" s="51">
        <v>53.104702307032198</v>
      </c>
    </row>
    <row r="3854" spans="1:13" x14ac:dyDescent="0.35">
      <c r="A3854" s="19" t="str">
        <f>B2178&amp;C3831&amp;D3854</f>
        <v>DISTRIBUCION VOLUMEN X CRITERIO (kg ó litros)Aceite oliva Ing.NIVEL ALTO</v>
      </c>
      <c r="B3854" s="19">
        <v>0</v>
      </c>
      <c r="C3854" s="19">
        <v>0</v>
      </c>
      <c r="D3854" s="19" t="s">
        <v>256</v>
      </c>
      <c r="E3854" s="20">
        <v>27.3492031721822</v>
      </c>
      <c r="F3854" s="20">
        <v>29.946386534706999</v>
      </c>
      <c r="G3854" s="20">
        <v>33.798709606086199</v>
      </c>
      <c r="H3854" s="20">
        <v>26.8379049003631</v>
      </c>
      <c r="I3854" s="20">
        <v>28.482794802499601</v>
      </c>
      <c r="J3854" s="20">
        <v>31.460178529280999</v>
      </c>
      <c r="K3854" s="20">
        <v>24.042924692387299</v>
      </c>
      <c r="L3854" s="20">
        <v>28.250526831494799</v>
      </c>
      <c r="M3854" s="51">
        <v>28.3989316705824</v>
      </c>
    </row>
    <row r="3855" spans="1:13" x14ac:dyDescent="0.35">
      <c r="A3855" s="19" t="str">
        <f>B2178&amp;C3831&amp;D3855</f>
        <v>DISTRIBUCION VOLUMEN X CRITERIO (kg ó litros)Aceite oliva Ing.NIVEL MEDIO ALTO</v>
      </c>
      <c r="B3855" s="19">
        <v>0</v>
      </c>
      <c r="C3855" s="19">
        <v>0</v>
      </c>
      <c r="D3855" s="19" t="s">
        <v>257</v>
      </c>
      <c r="E3855" s="20">
        <v>19.863418265310699</v>
      </c>
      <c r="F3855" s="20">
        <v>13.7868991037529</v>
      </c>
      <c r="G3855" s="20">
        <v>15.3611157774447</v>
      </c>
      <c r="H3855" s="20">
        <v>18.506809242472499</v>
      </c>
      <c r="I3855" s="20">
        <v>16.378675972716099</v>
      </c>
      <c r="J3855" s="20">
        <v>18.053456997690301</v>
      </c>
      <c r="K3855" s="20">
        <v>20.5753252138324</v>
      </c>
      <c r="L3855" s="20">
        <v>12.6109187438304</v>
      </c>
      <c r="M3855" s="51">
        <v>18.445337926087198</v>
      </c>
    </row>
    <row r="3856" spans="1:13" x14ac:dyDescent="0.35">
      <c r="A3856" s="19" t="str">
        <f>B2178&amp;C3831&amp;D3856</f>
        <v>DISTRIBUCION VOLUMEN X CRITERIO (kg ó litros)Aceite oliva Ing.NIVEL MEDIO</v>
      </c>
      <c r="B3856" s="19">
        <v>0</v>
      </c>
      <c r="C3856" s="19">
        <v>0</v>
      </c>
      <c r="D3856" s="19" t="s">
        <v>258</v>
      </c>
      <c r="E3856" s="20">
        <v>24.439329870302799</v>
      </c>
      <c r="F3856" s="20">
        <v>29.517554978029501</v>
      </c>
      <c r="G3856" s="20">
        <v>20.454290631561499</v>
      </c>
      <c r="H3856" s="20">
        <v>23.951813746984701</v>
      </c>
      <c r="I3856" s="20">
        <v>27.1414578526004</v>
      </c>
      <c r="J3856" s="20">
        <v>21.646785270111401</v>
      </c>
      <c r="K3856" s="20">
        <v>21.661265995264898</v>
      </c>
      <c r="L3856" s="20">
        <v>21.0419428082674</v>
      </c>
      <c r="M3856" s="51">
        <v>25.948351263231899</v>
      </c>
    </row>
    <row r="3857" spans="1:13" x14ac:dyDescent="0.35">
      <c r="A3857" s="19" t="str">
        <f>B2178&amp;C3831&amp;D3857</f>
        <v>DISTRIBUCION VOLUMEN X CRITERIO (kg ó litros)Aceite oliva Ing.NIVEL MEDIO BAJO</v>
      </c>
      <c r="B3857" s="19">
        <v>0</v>
      </c>
      <c r="C3857" s="19">
        <v>0</v>
      </c>
      <c r="D3857" s="19" t="s">
        <v>259</v>
      </c>
      <c r="E3857" s="20">
        <v>9.2440891935576897</v>
      </c>
      <c r="F3857" s="20">
        <v>11.521824396718401</v>
      </c>
      <c r="G3857" s="20">
        <v>12.196090166692001</v>
      </c>
      <c r="H3857" s="20">
        <v>10.261409956647601</v>
      </c>
      <c r="I3857" s="20">
        <v>11.285947946322301</v>
      </c>
      <c r="J3857" s="20">
        <v>10.711122047920499</v>
      </c>
      <c r="K3857" s="20">
        <v>10.6431624430837</v>
      </c>
      <c r="L3857" s="20">
        <v>16.1112366198473</v>
      </c>
      <c r="M3857" s="51">
        <v>11.8251580591203</v>
      </c>
    </row>
    <row r="3858" spans="1:13" x14ac:dyDescent="0.35">
      <c r="A3858" s="19" t="str">
        <f>B2178&amp;C3831&amp;D3858</f>
        <v>DISTRIBUCION VOLUMEN X CRITERIO (kg ó litros)Aceite oliva Ing.HOMBRE</v>
      </c>
      <c r="B3858" s="19">
        <v>0</v>
      </c>
      <c r="C3858" s="19">
        <v>0</v>
      </c>
      <c r="D3858" s="19" t="s">
        <v>21</v>
      </c>
      <c r="E3858" s="20">
        <v>63.997292676403703</v>
      </c>
      <c r="F3858" s="20">
        <v>56.2717279728381</v>
      </c>
      <c r="G3858" s="20">
        <v>54.606960580438901</v>
      </c>
      <c r="H3858" s="20">
        <v>59.759617361669001</v>
      </c>
      <c r="I3858" s="20">
        <v>61.554288444764602</v>
      </c>
      <c r="J3858" s="20">
        <v>61.412739913904602</v>
      </c>
      <c r="K3858" s="20">
        <v>66.550963892334295</v>
      </c>
      <c r="L3858" s="20">
        <v>57.046546557073299</v>
      </c>
      <c r="M3858" s="51">
        <v>62.178653731372499</v>
      </c>
    </row>
    <row r="3859" spans="1:13" x14ac:dyDescent="0.35">
      <c r="A3859" s="19" t="str">
        <f>B2178&amp;C3831&amp;D3859</f>
        <v>DISTRIBUCION VOLUMEN X CRITERIO (kg ó litros)Aceite oliva Ing.MUJER</v>
      </c>
      <c r="B3859" s="19">
        <v>0</v>
      </c>
      <c r="C3859" s="19">
        <v>0</v>
      </c>
      <c r="D3859" s="19" t="s">
        <v>22</v>
      </c>
      <c r="E3859" s="20">
        <v>36.002692465933997</v>
      </c>
      <c r="F3859" s="20">
        <v>43.728277525920802</v>
      </c>
      <c r="G3859" s="20">
        <v>45.3930356844606</v>
      </c>
      <c r="H3859" s="20">
        <v>40.240389115624303</v>
      </c>
      <c r="I3859" s="20">
        <v>38.445722142795901</v>
      </c>
      <c r="J3859" s="20">
        <v>38.587266253112197</v>
      </c>
      <c r="K3859" s="20">
        <v>33.449043237666203</v>
      </c>
      <c r="L3859" s="20">
        <v>42.953455535707803</v>
      </c>
      <c r="M3859" s="51">
        <v>37.821327493281601</v>
      </c>
    </row>
    <row r="3860" spans="1:13" x14ac:dyDescent="0.35">
      <c r="A3860" s="19" t="str">
        <f>B2178&amp;C3860&amp;D3860</f>
        <v>DISTRIBUCION VOLUMEN X CRITERIO (kg ó litros)Resto aceite Ing.T.ESPAÑA</v>
      </c>
      <c r="B3860" s="19">
        <v>0</v>
      </c>
      <c r="C3860" s="19" t="s">
        <v>271</v>
      </c>
      <c r="D3860" s="19" t="s">
        <v>36</v>
      </c>
      <c r="E3860" s="20">
        <v>100</v>
      </c>
      <c r="F3860" s="20">
        <v>100</v>
      </c>
      <c r="G3860" s="20">
        <v>100</v>
      </c>
      <c r="H3860" s="20">
        <v>100</v>
      </c>
      <c r="I3860" s="20">
        <v>100</v>
      </c>
      <c r="J3860" s="20">
        <v>100</v>
      </c>
      <c r="K3860" s="20">
        <v>100</v>
      </c>
      <c r="L3860" s="20">
        <v>100</v>
      </c>
      <c r="M3860" s="51">
        <v>100</v>
      </c>
    </row>
    <row r="3861" spans="1:13" x14ac:dyDescent="0.35">
      <c r="A3861" s="19" t="str">
        <f>B2178&amp;C3860&amp;D3861</f>
        <v>DISTRIBUCION VOLUMEN X CRITERIO (kg ó litros)Resto aceite Ing.BCN AM</v>
      </c>
      <c r="B3861" s="19">
        <v>0</v>
      </c>
      <c r="C3861" s="19">
        <v>0</v>
      </c>
      <c r="D3861" s="19" t="s">
        <v>1</v>
      </c>
      <c r="E3861" s="20">
        <v>10.5830503134569</v>
      </c>
      <c r="F3861" s="20">
        <v>11.896477558306</v>
      </c>
      <c r="G3861" s="20">
        <v>10.6182373615669</v>
      </c>
      <c r="H3861" s="20">
        <v>10.466424893041999</v>
      </c>
      <c r="I3861" s="20">
        <v>10.920519436857999</v>
      </c>
      <c r="J3861" s="20">
        <v>10.244695754633501</v>
      </c>
      <c r="K3861" s="20">
        <v>10.2694825577207</v>
      </c>
      <c r="L3861" s="20">
        <v>9.6729213518247299</v>
      </c>
      <c r="M3861" s="51">
        <v>8.3491466009433903</v>
      </c>
    </row>
    <row r="3862" spans="1:13" x14ac:dyDescent="0.35">
      <c r="A3862" s="19" t="str">
        <f>B2178&amp;C3860&amp;D3862</f>
        <v>DISTRIBUCION VOLUMEN X CRITERIO (kg ó litros)Resto aceite Ing.REST.CAT ARAGON</v>
      </c>
      <c r="B3862" s="19">
        <v>0</v>
      </c>
      <c r="C3862" s="19">
        <v>0</v>
      </c>
      <c r="D3862" s="19" t="s">
        <v>2</v>
      </c>
      <c r="E3862" s="20">
        <v>1.97555650872275</v>
      </c>
      <c r="F3862" s="20">
        <v>4.2846153603020403</v>
      </c>
      <c r="G3862" s="20">
        <v>1.4222445573171101</v>
      </c>
      <c r="H3862" s="20">
        <v>5.1804333285664503</v>
      </c>
      <c r="I3862" s="20">
        <v>7.2158455215394497</v>
      </c>
      <c r="J3862" s="20">
        <v>7.2778928243017704</v>
      </c>
      <c r="K3862" s="20">
        <v>10.057399515761601</v>
      </c>
      <c r="L3862" s="20">
        <v>9.2785599857670995</v>
      </c>
      <c r="M3862" s="51">
        <v>9.6003165818346705</v>
      </c>
    </row>
    <row r="3863" spans="1:13" x14ac:dyDescent="0.35">
      <c r="A3863" s="19" t="str">
        <f>B2178&amp;C3860&amp;D3863</f>
        <v>DISTRIBUCION VOLUMEN X CRITERIO (kg ó litros)Resto aceite Ing.LEVANTE</v>
      </c>
      <c r="B3863" s="19">
        <v>0</v>
      </c>
      <c r="C3863" s="19">
        <v>0</v>
      </c>
      <c r="D3863" s="19" t="s">
        <v>3</v>
      </c>
      <c r="E3863" s="20">
        <v>22.988499225985901</v>
      </c>
      <c r="F3863" s="20">
        <v>19.759306032184199</v>
      </c>
      <c r="G3863" s="20">
        <v>22.4199760532425</v>
      </c>
      <c r="H3863" s="20">
        <v>20.2280147576583</v>
      </c>
      <c r="I3863" s="20">
        <v>20.246014235051401</v>
      </c>
      <c r="J3863" s="20">
        <v>21.9177071666725</v>
      </c>
      <c r="K3863" s="20">
        <v>17.541442369070801</v>
      </c>
      <c r="L3863" s="20">
        <v>18.3747701325691</v>
      </c>
      <c r="M3863" s="51">
        <v>17.3186280780772</v>
      </c>
    </row>
    <row r="3864" spans="1:13" x14ac:dyDescent="0.35">
      <c r="A3864" s="19" t="str">
        <f>B2178&amp;C3860&amp;D3864</f>
        <v>DISTRIBUCION VOLUMEN X CRITERIO (kg ó litros)Resto aceite Ing.ANDALUCIA</v>
      </c>
      <c r="B3864" s="19">
        <v>0</v>
      </c>
      <c r="C3864" s="19">
        <v>0</v>
      </c>
      <c r="D3864" s="19" t="s">
        <v>4</v>
      </c>
      <c r="E3864" s="20">
        <v>28.013787724770001</v>
      </c>
      <c r="F3864" s="20">
        <v>30.473383911856398</v>
      </c>
      <c r="G3864" s="20">
        <v>29.431085827160299</v>
      </c>
      <c r="H3864" s="20">
        <v>31.6127349475804</v>
      </c>
      <c r="I3864" s="20">
        <v>25.0075008627018</v>
      </c>
      <c r="J3864" s="20">
        <v>28.206615028604801</v>
      </c>
      <c r="K3864" s="20">
        <v>29.644619130885399</v>
      </c>
      <c r="L3864" s="20">
        <v>29.063859351799799</v>
      </c>
      <c r="M3864" s="51">
        <v>32.699661581621001</v>
      </c>
    </row>
    <row r="3865" spans="1:13" x14ac:dyDescent="0.35">
      <c r="A3865" s="19" t="str">
        <f>B2178&amp;C3860&amp;D3865</f>
        <v>DISTRIBUCION VOLUMEN X CRITERIO (kg ó litros)Resto aceite Ing.MDD AM</v>
      </c>
      <c r="B3865" s="19">
        <v>0</v>
      </c>
      <c r="C3865" s="19">
        <v>0</v>
      </c>
      <c r="D3865" s="19" t="s">
        <v>5</v>
      </c>
      <c r="E3865" s="20">
        <v>24.225094621632199</v>
      </c>
      <c r="F3865" s="20">
        <v>22.676308527162899</v>
      </c>
      <c r="G3865" s="20">
        <v>22.601233575289001</v>
      </c>
      <c r="H3865" s="20">
        <v>20.1431467516467</v>
      </c>
      <c r="I3865" s="20">
        <v>21.262563169761801</v>
      </c>
      <c r="J3865" s="20">
        <v>19.4295627345452</v>
      </c>
      <c r="K3865" s="20">
        <v>20.4985205755838</v>
      </c>
      <c r="L3865" s="20">
        <v>20.629015039239501</v>
      </c>
      <c r="M3865" s="51">
        <v>20.367169401550498</v>
      </c>
    </row>
    <row r="3866" spans="1:13" x14ac:dyDescent="0.35">
      <c r="A3866" s="19" t="str">
        <f>B2178&amp;C3860&amp;D3866</f>
        <v>DISTRIBUCION VOLUMEN X CRITERIO (kg ó litros)Resto aceite Ing.RTO CENTRO</v>
      </c>
      <c r="B3866" s="19">
        <v>0</v>
      </c>
      <c r="C3866" s="19">
        <v>0</v>
      </c>
      <c r="D3866" s="19" t="s">
        <v>6</v>
      </c>
      <c r="E3866" s="20">
        <v>5.6966939522150097</v>
      </c>
      <c r="F3866" s="20">
        <v>7.6669612562518701</v>
      </c>
      <c r="G3866" s="20">
        <v>9.4118786570834203</v>
      </c>
      <c r="H3866" s="20">
        <v>8.8530289609417991</v>
      </c>
      <c r="I3866" s="20">
        <v>11.358103318127499</v>
      </c>
      <c r="J3866" s="20">
        <v>9.0342645252144305</v>
      </c>
      <c r="K3866" s="20">
        <v>7.7191768154347002</v>
      </c>
      <c r="L3866" s="20">
        <v>10.1806275054144</v>
      </c>
      <c r="M3866" s="51">
        <v>7.9548976511462302</v>
      </c>
    </row>
    <row r="3867" spans="1:13" x14ac:dyDescent="0.35">
      <c r="A3867" s="19" t="str">
        <f>B2178&amp;C3860&amp;D3867</f>
        <v>DISTRIBUCION VOLUMEN X CRITERIO (kg ó litros)Resto aceite Ing.NORTE-CENTRO</v>
      </c>
      <c r="B3867" s="19">
        <v>0</v>
      </c>
      <c r="C3867" s="19">
        <v>0</v>
      </c>
      <c r="D3867" s="19" t="s">
        <v>7</v>
      </c>
      <c r="E3867" s="20">
        <v>5.0974405246224999</v>
      </c>
      <c r="F3867" s="20">
        <v>1.0232987811538401</v>
      </c>
      <c r="G3867" s="20">
        <v>2.87138590511378</v>
      </c>
      <c r="H3867" s="20">
        <v>2.4132535966619901</v>
      </c>
      <c r="I3867" s="20">
        <v>2.50060330516225</v>
      </c>
      <c r="J3867" s="20">
        <v>2.3041792019357499</v>
      </c>
      <c r="K3867" s="20">
        <v>2.8457845678828502</v>
      </c>
      <c r="L3867" s="20">
        <v>1.30926042413455</v>
      </c>
      <c r="M3867" s="51">
        <v>2.38054308475611</v>
      </c>
    </row>
    <row r="3868" spans="1:13" x14ac:dyDescent="0.35">
      <c r="A3868" s="19" t="str">
        <f>B2178&amp;C3860&amp;D3868</f>
        <v>DISTRIBUCION VOLUMEN X CRITERIO (kg ó litros)Resto aceite Ing.NOROESTE</v>
      </c>
      <c r="B3868" s="19">
        <v>0</v>
      </c>
      <c r="C3868" s="19">
        <v>0</v>
      </c>
      <c r="D3868" s="19" t="s">
        <v>8</v>
      </c>
      <c r="E3868" s="20">
        <v>1.4198867673750399</v>
      </c>
      <c r="F3868" s="20">
        <v>2.21966064396352</v>
      </c>
      <c r="G3868" s="20">
        <v>1.2239448723581501</v>
      </c>
      <c r="H3868" s="20">
        <v>1.1029688333951599</v>
      </c>
      <c r="I3868" s="20">
        <v>1.4888534309671</v>
      </c>
      <c r="J3868" s="20">
        <v>1.58507899209074</v>
      </c>
      <c r="K3868" s="20">
        <v>1.42357369323367</v>
      </c>
      <c r="L3868" s="20">
        <v>1.4909747600510701</v>
      </c>
      <c r="M3868" s="51">
        <v>1.3296305127480901</v>
      </c>
    </row>
    <row r="3869" spans="1:13" x14ac:dyDescent="0.35">
      <c r="A3869" s="19" t="str">
        <f>B2178&amp;C3860&amp;D3869</f>
        <v>DISTRIBUCION VOLUMEN X CRITERIO (kg ó litros)Resto aceite Ing.&lt;2MIL</v>
      </c>
      <c r="B3869" s="19">
        <v>0</v>
      </c>
      <c r="C3869" s="19">
        <v>0</v>
      </c>
      <c r="D3869" s="19" t="s">
        <v>9</v>
      </c>
      <c r="E3869" s="20">
        <v>2.4960253958397902</v>
      </c>
      <c r="F3869" s="20">
        <v>2.3009548824749002</v>
      </c>
      <c r="G3869" s="20">
        <v>3.3487673737433101</v>
      </c>
      <c r="H3869" s="20">
        <v>2.2055700433190899</v>
      </c>
      <c r="I3869" s="20">
        <v>4.90363881227813</v>
      </c>
      <c r="J3869" s="20">
        <v>2.1736050185971001</v>
      </c>
      <c r="K3869" s="20">
        <v>2.39628676296027</v>
      </c>
      <c r="L3869" s="20">
        <v>3.66938781980318</v>
      </c>
      <c r="M3869" s="51">
        <v>3.1908077097173999</v>
      </c>
    </row>
    <row r="3870" spans="1:13" x14ac:dyDescent="0.35">
      <c r="A3870" s="19" t="str">
        <f>B2178&amp;C3860&amp;D3870</f>
        <v>DISTRIBUCION VOLUMEN X CRITERIO (kg ó litros)Resto aceite Ing.2-5MIL</v>
      </c>
      <c r="B3870" s="19">
        <v>0</v>
      </c>
      <c r="C3870" s="19">
        <v>0</v>
      </c>
      <c r="D3870" s="19" t="s">
        <v>10</v>
      </c>
      <c r="E3870" s="20">
        <v>3.6760245619999501</v>
      </c>
      <c r="F3870" s="20">
        <v>5.1787296649090599</v>
      </c>
      <c r="G3870" s="20">
        <v>5.8269675028719004</v>
      </c>
      <c r="H3870" s="20">
        <v>5.2550135444786701</v>
      </c>
      <c r="I3870" s="20">
        <v>4.0670154574980399</v>
      </c>
      <c r="J3870" s="20">
        <v>5.8110380454494797</v>
      </c>
      <c r="K3870" s="20">
        <v>5.20179248957895</v>
      </c>
      <c r="L3870" s="20">
        <v>4.7314550361945402</v>
      </c>
      <c r="M3870" s="51">
        <v>5.8537766036023502</v>
      </c>
    </row>
    <row r="3871" spans="1:13" x14ac:dyDescent="0.35">
      <c r="A3871" s="19" t="str">
        <f>B2178&amp;C3860&amp;D3871</f>
        <v>DISTRIBUCION VOLUMEN X CRITERIO (kg ó litros)Resto aceite Ing.5-10MIL</v>
      </c>
      <c r="B3871" s="19">
        <v>0</v>
      </c>
      <c r="C3871" s="19">
        <v>0</v>
      </c>
      <c r="D3871" s="19" t="s">
        <v>11</v>
      </c>
      <c r="E3871" s="20">
        <v>5.6994207725171799</v>
      </c>
      <c r="F3871" s="20">
        <v>6.4076556065497003</v>
      </c>
      <c r="G3871" s="20">
        <v>4.2147912434160801</v>
      </c>
      <c r="H3871" s="20">
        <v>4.53041966489769</v>
      </c>
      <c r="I3871" s="20">
        <v>3.6956367680005799</v>
      </c>
      <c r="J3871" s="20">
        <v>3.5672053775221402</v>
      </c>
      <c r="K3871" s="20">
        <v>4.0592862040586599</v>
      </c>
      <c r="L3871" s="20">
        <v>4.8097764521751998</v>
      </c>
      <c r="M3871" s="51">
        <v>4.7682815898925304</v>
      </c>
    </row>
    <row r="3872" spans="1:13" x14ac:dyDescent="0.35">
      <c r="A3872" s="19" t="str">
        <f>B2178&amp;C3860&amp;D3872</f>
        <v>DISTRIBUCION VOLUMEN X CRITERIO (kg ó litros)Resto aceite Ing.10-30MIL</v>
      </c>
      <c r="B3872" s="19">
        <v>0</v>
      </c>
      <c r="C3872" s="19">
        <v>0</v>
      </c>
      <c r="D3872" s="19" t="s">
        <v>12</v>
      </c>
      <c r="E3872" s="20">
        <v>15.5003322286064</v>
      </c>
      <c r="F3872" s="20">
        <v>13.8457335296932</v>
      </c>
      <c r="G3872" s="20">
        <v>13.3890565557685</v>
      </c>
      <c r="H3872" s="20">
        <v>16.4542790441173</v>
      </c>
      <c r="I3872" s="20">
        <v>13.7380161987956</v>
      </c>
      <c r="J3872" s="20">
        <v>17.557840189322398</v>
      </c>
      <c r="K3872" s="20">
        <v>15.4067333083616</v>
      </c>
      <c r="L3872" s="20">
        <v>16.977776345928898</v>
      </c>
      <c r="M3872" s="51">
        <v>16.254084654295401</v>
      </c>
    </row>
    <row r="3873" spans="1:13" x14ac:dyDescent="0.35">
      <c r="A3873" s="19" t="str">
        <f>B2178&amp;C3860&amp;D3873</f>
        <v>DISTRIBUCION VOLUMEN X CRITERIO (kg ó litros)Resto aceite Ing.30-100MIL</v>
      </c>
      <c r="B3873" s="19">
        <v>0</v>
      </c>
      <c r="C3873" s="19">
        <v>0</v>
      </c>
      <c r="D3873" s="19" t="s">
        <v>13</v>
      </c>
      <c r="E3873" s="20">
        <v>23.184323656720199</v>
      </c>
      <c r="F3873" s="20">
        <v>27.5214701602196</v>
      </c>
      <c r="G3873" s="20">
        <v>25.704231013610698</v>
      </c>
      <c r="H3873" s="20">
        <v>21.351462126435401</v>
      </c>
      <c r="I3873" s="20">
        <v>24.719870185844702</v>
      </c>
      <c r="J3873" s="20">
        <v>21.191581204858402</v>
      </c>
      <c r="K3873" s="20">
        <v>26.5302073708487</v>
      </c>
      <c r="L3873" s="20">
        <v>24.521144373229198</v>
      </c>
      <c r="M3873" s="51">
        <v>22.2403607121603</v>
      </c>
    </row>
    <row r="3874" spans="1:13" x14ac:dyDescent="0.35">
      <c r="A3874" s="19" t="str">
        <f>B2178&amp;C3860&amp;D3874</f>
        <v>DISTRIBUCION VOLUMEN X CRITERIO (kg ó litros)Resto aceite Ing.100-200MIL</v>
      </c>
      <c r="B3874" s="19">
        <v>0</v>
      </c>
      <c r="C3874" s="19">
        <v>0</v>
      </c>
      <c r="D3874" s="19" t="s">
        <v>14</v>
      </c>
      <c r="E3874" s="20">
        <v>11.12584760687</v>
      </c>
      <c r="F3874" s="20">
        <v>7.2504941001849499</v>
      </c>
      <c r="G3874" s="20">
        <v>10.1803794566385</v>
      </c>
      <c r="H3874" s="20">
        <v>8.8423695435180303</v>
      </c>
      <c r="I3874" s="20">
        <v>8.1646337908704698</v>
      </c>
      <c r="J3874" s="20">
        <v>10.266715316222101</v>
      </c>
      <c r="K3874" s="20">
        <v>12.6155421963112</v>
      </c>
      <c r="L3874" s="20">
        <v>9.1543074441993202</v>
      </c>
      <c r="M3874" s="51">
        <v>9.7704615202354201</v>
      </c>
    </row>
    <row r="3875" spans="1:13" x14ac:dyDescent="0.35">
      <c r="A3875" s="19" t="str">
        <f>B2178&amp;C3860&amp;D3875</f>
        <v>DISTRIBUCION VOLUMEN X CRITERIO (kg ó litros)Resto aceite Ing.200-500MIL</v>
      </c>
      <c r="B3875" s="19">
        <v>0</v>
      </c>
      <c r="C3875" s="19">
        <v>0</v>
      </c>
      <c r="D3875" s="19" t="s">
        <v>15</v>
      </c>
      <c r="E3875" s="20">
        <v>14.0448140956545</v>
      </c>
      <c r="F3875" s="20">
        <v>10.761919251653101</v>
      </c>
      <c r="G3875" s="20">
        <v>13.710759558851599</v>
      </c>
      <c r="H3875" s="20">
        <v>15.6674149897331</v>
      </c>
      <c r="I3875" s="20">
        <v>13.210454399937399</v>
      </c>
      <c r="J3875" s="20">
        <v>12.594049778646999</v>
      </c>
      <c r="K3875" s="20">
        <v>9.1027428027343902</v>
      </c>
      <c r="L3875" s="20">
        <v>10.0305758589005</v>
      </c>
      <c r="M3875" s="51">
        <v>13.1070114384282</v>
      </c>
    </row>
    <row r="3876" spans="1:13" x14ac:dyDescent="0.35">
      <c r="A3876" s="19" t="str">
        <f>B2178&amp;C3860&amp;D3876</f>
        <v>DISTRIBUCION VOLUMEN X CRITERIO (kg ó litros)Resto aceite Ing.&gt;500MIL</v>
      </c>
      <c r="B3876" s="19">
        <v>0</v>
      </c>
      <c r="C3876" s="19">
        <v>0</v>
      </c>
      <c r="D3876" s="19" t="s">
        <v>16</v>
      </c>
      <c r="E3876" s="20">
        <v>24.273212234777699</v>
      </c>
      <c r="F3876" s="20">
        <v>26.733054362556501</v>
      </c>
      <c r="G3876" s="20">
        <v>23.625041443765301</v>
      </c>
      <c r="H3876" s="20">
        <v>25.693481388464701</v>
      </c>
      <c r="I3876" s="20">
        <v>27.500742410242101</v>
      </c>
      <c r="J3876" s="20">
        <v>26.8379627978446</v>
      </c>
      <c r="K3876" s="20">
        <v>24.687403673620299</v>
      </c>
      <c r="L3876" s="20">
        <v>26.105568660926298</v>
      </c>
      <c r="M3876" s="51">
        <v>24.815208000184199</v>
      </c>
    </row>
    <row r="3877" spans="1:13" x14ac:dyDescent="0.35">
      <c r="A3877" s="19" t="str">
        <f>B2178&amp;C3860&amp;D3877</f>
        <v>DISTRIBUCION VOLUMEN X CRITERIO (kg ó litros)Resto aceite Ing.DE 15 A 19 AÑOS</v>
      </c>
      <c r="B3877" s="19">
        <v>0</v>
      </c>
      <c r="C3877" s="19">
        <v>0</v>
      </c>
      <c r="D3877" s="19" t="s">
        <v>39</v>
      </c>
      <c r="E3877" s="20">
        <v>0.40939546913707198</v>
      </c>
      <c r="F3877" s="20">
        <v>0.23539653870875299</v>
      </c>
      <c r="G3877" s="20">
        <v>0.29398682288613998</v>
      </c>
      <c r="H3877" s="20">
        <v>0.209116456612948</v>
      </c>
      <c r="I3877" s="20">
        <v>1.4552106969184</v>
      </c>
      <c r="J3877" s="20">
        <v>1.03312269247013</v>
      </c>
      <c r="K3877" s="20">
        <v>1.17773007200132</v>
      </c>
      <c r="L3877" s="20">
        <v>0.31830833219461402</v>
      </c>
      <c r="M3877" s="51" t="s">
        <v>282</v>
      </c>
    </row>
    <row r="3878" spans="1:13" x14ac:dyDescent="0.35">
      <c r="A3878" s="19" t="str">
        <f>B2178&amp;C3860&amp;D3878</f>
        <v>DISTRIBUCION VOLUMEN X CRITERIO (kg ó litros)Resto aceite Ing.DE 20 A 24 AÑOS</v>
      </c>
      <c r="B3878" s="19">
        <v>0</v>
      </c>
      <c r="C3878" s="19">
        <v>0</v>
      </c>
      <c r="D3878" s="19" t="s">
        <v>40</v>
      </c>
      <c r="E3878" s="20">
        <v>1.2750790130954499</v>
      </c>
      <c r="F3878" s="20">
        <v>2.1252733462876598</v>
      </c>
      <c r="G3878" s="20">
        <v>1.81184725361567</v>
      </c>
      <c r="H3878" s="20">
        <v>0.59607884053433702</v>
      </c>
      <c r="I3878" s="20">
        <v>1.31954116292558</v>
      </c>
      <c r="J3878" s="20">
        <v>0.84426685063937601</v>
      </c>
      <c r="K3878" s="20">
        <v>0.28825388506316801</v>
      </c>
      <c r="L3878" s="20">
        <v>0.41485896979099601</v>
      </c>
      <c r="M3878" s="51">
        <v>0.56140331744253202</v>
      </c>
    </row>
    <row r="3879" spans="1:13" x14ac:dyDescent="0.35">
      <c r="A3879" s="19" t="str">
        <f>B2178&amp;C3860&amp;D3879</f>
        <v>DISTRIBUCION VOLUMEN X CRITERIO (kg ó litros)Resto aceite Ing.DE 25 A 34 AÑOS</v>
      </c>
      <c r="B3879" s="19">
        <v>0</v>
      </c>
      <c r="C3879" s="19">
        <v>0</v>
      </c>
      <c r="D3879" s="19" t="s">
        <v>41</v>
      </c>
      <c r="E3879" s="20">
        <v>6.0454801269529899</v>
      </c>
      <c r="F3879" s="20">
        <v>4.97117494545782</v>
      </c>
      <c r="G3879" s="20">
        <v>5.3261926032494902</v>
      </c>
      <c r="H3879" s="20">
        <v>4.578901032089</v>
      </c>
      <c r="I3879" s="20">
        <v>3.29016129994924</v>
      </c>
      <c r="J3879" s="20">
        <v>3.7811249874933099</v>
      </c>
      <c r="K3879" s="20">
        <v>4.0151245029414699</v>
      </c>
      <c r="L3879" s="20">
        <v>4.2266567764402101</v>
      </c>
      <c r="M3879" s="51">
        <v>3.52500793436419</v>
      </c>
    </row>
    <row r="3880" spans="1:13" x14ac:dyDescent="0.35">
      <c r="A3880" s="19" t="str">
        <f>B2178&amp;C3860&amp;D3880</f>
        <v>DISTRIBUCION VOLUMEN X CRITERIO (kg ó litros)Resto aceite Ing.DE 35 A 49 AÑOS</v>
      </c>
      <c r="B3880" s="19">
        <v>0</v>
      </c>
      <c r="C3880" s="19">
        <v>0</v>
      </c>
      <c r="D3880" s="19" t="s">
        <v>42</v>
      </c>
      <c r="E3880" s="20">
        <v>23.434300360817399</v>
      </c>
      <c r="F3880" s="20">
        <v>21.872128656583602</v>
      </c>
      <c r="G3880" s="20">
        <v>19.2990099794937</v>
      </c>
      <c r="H3880" s="20">
        <v>18.228883317486599</v>
      </c>
      <c r="I3880" s="20">
        <v>16.337154822505401</v>
      </c>
      <c r="J3880" s="20">
        <v>15.5802650048734</v>
      </c>
      <c r="K3880" s="20">
        <v>16.664880002534399</v>
      </c>
      <c r="L3880" s="20">
        <v>16.138702700030201</v>
      </c>
      <c r="M3880" s="51">
        <v>17.142292458226599</v>
      </c>
    </row>
    <row r="3881" spans="1:13" x14ac:dyDescent="0.35">
      <c r="A3881" s="19" t="str">
        <f>B2178&amp;C3860&amp;D3881</f>
        <v>DISTRIBUCION VOLUMEN X CRITERIO (kg ó litros)Resto aceite Ing.DE 50 A 59 AÑOS</v>
      </c>
      <c r="B3881" s="19">
        <v>0</v>
      </c>
      <c r="C3881" s="19">
        <v>0</v>
      </c>
      <c r="D3881" s="19" t="s">
        <v>43</v>
      </c>
      <c r="E3881" s="20">
        <v>25.615903215883002</v>
      </c>
      <c r="F3881" s="20">
        <v>28.6430574189624</v>
      </c>
      <c r="G3881" s="20">
        <v>30.327737507667301</v>
      </c>
      <c r="H3881" s="20">
        <v>34.563755562083102</v>
      </c>
      <c r="I3881" s="20">
        <v>32.3304017486604</v>
      </c>
      <c r="J3881" s="20">
        <v>35.705032285891697</v>
      </c>
      <c r="K3881" s="20">
        <v>33.964210166816997</v>
      </c>
      <c r="L3881" s="20">
        <v>33.313309108115597</v>
      </c>
      <c r="M3881" s="51">
        <v>34.019275500865803</v>
      </c>
    </row>
    <row r="3882" spans="1:13" x14ac:dyDescent="0.35">
      <c r="A3882" s="19" t="str">
        <f>B2178&amp;C3860&amp;D3882</f>
        <v>DISTRIBUCION VOLUMEN X CRITERIO (kg ó litros)Resto aceite Ing.DE 60 A 75 AÑOS</v>
      </c>
      <c r="B3882" s="19">
        <v>0</v>
      </c>
      <c r="C3882" s="19">
        <v>0</v>
      </c>
      <c r="D3882" s="19" t="s">
        <v>44</v>
      </c>
      <c r="E3882" s="20">
        <v>43.219849531870203</v>
      </c>
      <c r="F3882" s="20">
        <v>42.152985097718101</v>
      </c>
      <c r="G3882" s="20">
        <v>42.941202495396603</v>
      </c>
      <c r="H3882" s="20">
        <v>41.823257118818802</v>
      </c>
      <c r="I3882" s="20">
        <v>45.267543907640103</v>
      </c>
      <c r="J3882" s="20">
        <v>43.056178627063296</v>
      </c>
      <c r="K3882" s="20">
        <v>43.889819440594799</v>
      </c>
      <c r="L3882" s="20">
        <v>45.588169330785298</v>
      </c>
      <c r="M3882" s="51">
        <v>44.752014862048902</v>
      </c>
    </row>
    <row r="3883" spans="1:13" x14ac:dyDescent="0.35">
      <c r="A3883" s="19" t="str">
        <f>B2178&amp;C3860&amp;D3883</f>
        <v>DISTRIBUCION VOLUMEN X CRITERIO (kg ó litros)Resto aceite Ing.NIVEL ALTO</v>
      </c>
      <c r="B3883" s="19">
        <v>0</v>
      </c>
      <c r="C3883" s="19">
        <v>0</v>
      </c>
      <c r="D3883" s="19" t="s">
        <v>256</v>
      </c>
      <c r="E3883" s="20">
        <v>27.1300829075774</v>
      </c>
      <c r="F3883" s="20">
        <v>25.173588511427699</v>
      </c>
      <c r="G3883" s="20">
        <v>24.932322065584199</v>
      </c>
      <c r="H3883" s="20">
        <v>21.195278352648501</v>
      </c>
      <c r="I3883" s="20">
        <v>19.300340827558301</v>
      </c>
      <c r="J3883" s="20">
        <v>20.695293879691398</v>
      </c>
      <c r="K3883" s="20">
        <v>23.959458460639201</v>
      </c>
      <c r="L3883" s="20">
        <v>20.1031011218633</v>
      </c>
      <c r="M3883" s="51">
        <v>19.700479694263699</v>
      </c>
    </row>
    <row r="3884" spans="1:13" x14ac:dyDescent="0.35">
      <c r="A3884" s="19" t="str">
        <f>B2178&amp;C3860&amp;D3884</f>
        <v>DISTRIBUCION VOLUMEN X CRITERIO (kg ó litros)Resto aceite Ing.NIVEL MEDIO ALTO</v>
      </c>
      <c r="B3884" s="19">
        <v>0</v>
      </c>
      <c r="C3884" s="19">
        <v>0</v>
      </c>
      <c r="D3884" s="19" t="s">
        <v>257</v>
      </c>
      <c r="E3884" s="20">
        <v>10.8478760285275</v>
      </c>
      <c r="F3884" s="20">
        <v>10.1030325576168</v>
      </c>
      <c r="G3884" s="20">
        <v>9.24950609615634</v>
      </c>
      <c r="H3884" s="20">
        <v>10.9819880232827</v>
      </c>
      <c r="I3884" s="20">
        <v>8.25160878240297</v>
      </c>
      <c r="J3884" s="20">
        <v>8.2917519822201395</v>
      </c>
      <c r="K3884" s="20">
        <v>11.848123603014001</v>
      </c>
      <c r="L3884" s="20">
        <v>12.4833892800121</v>
      </c>
      <c r="M3884" s="51">
        <v>12.032408025175201</v>
      </c>
    </row>
    <row r="3885" spans="1:13" x14ac:dyDescent="0.35">
      <c r="A3885" s="19" t="str">
        <f>B2178&amp;C3860&amp;D3885</f>
        <v>DISTRIBUCION VOLUMEN X CRITERIO (kg ó litros)Resto aceite Ing.NIVEL MEDIO</v>
      </c>
      <c r="B3885" s="19">
        <v>0</v>
      </c>
      <c r="C3885" s="19">
        <v>0</v>
      </c>
      <c r="D3885" s="19" t="s">
        <v>258</v>
      </c>
      <c r="E3885" s="20">
        <v>20.459230617227998</v>
      </c>
      <c r="F3885" s="20">
        <v>24.355094238085201</v>
      </c>
      <c r="G3885" s="20">
        <v>19.7988617212301</v>
      </c>
      <c r="H3885" s="20">
        <v>19.825281088735601</v>
      </c>
      <c r="I3885" s="20">
        <v>20.388569923679</v>
      </c>
      <c r="J3885" s="20">
        <v>18.7320894299774</v>
      </c>
      <c r="K3885" s="20">
        <v>17.7502741103471</v>
      </c>
      <c r="L3885" s="20">
        <v>20.916458386907198</v>
      </c>
      <c r="M3885" s="51">
        <v>25.940347075091299</v>
      </c>
    </row>
    <row r="3886" spans="1:13" x14ac:dyDescent="0.35">
      <c r="A3886" s="19" t="str">
        <f>B2178&amp;C3860&amp;D3886</f>
        <v>DISTRIBUCION VOLUMEN X CRITERIO (kg ó litros)Resto aceite Ing.NIVEL MEDIO BAJO</v>
      </c>
      <c r="B3886" s="19">
        <v>0</v>
      </c>
      <c r="C3886" s="19">
        <v>0</v>
      </c>
      <c r="D3886" s="19" t="s">
        <v>259</v>
      </c>
      <c r="E3886" s="20">
        <v>11.396370252185999</v>
      </c>
      <c r="F3886" s="20">
        <v>13.5824061253967</v>
      </c>
      <c r="G3886" s="20">
        <v>16.331847644417099</v>
      </c>
      <c r="H3886" s="20">
        <v>15.786660367574999</v>
      </c>
      <c r="I3886" s="20">
        <v>15.9197110304702</v>
      </c>
      <c r="J3886" s="20">
        <v>16.911510430095198</v>
      </c>
      <c r="K3886" s="20">
        <v>14.5953727789848</v>
      </c>
      <c r="L3886" s="20">
        <v>14.0127097287994</v>
      </c>
      <c r="M3886" s="51">
        <v>12.123716457673501</v>
      </c>
    </row>
    <row r="3887" spans="1:13" x14ac:dyDescent="0.35">
      <c r="A3887" s="19" t="str">
        <f>B2178&amp;C3860&amp;D3887</f>
        <v>DISTRIBUCION VOLUMEN X CRITERIO (kg ó litros)Resto aceite Ing.HOMBRE</v>
      </c>
      <c r="B3887" s="19">
        <v>0</v>
      </c>
      <c r="C3887" s="19">
        <v>0</v>
      </c>
      <c r="D3887" s="19" t="s">
        <v>21</v>
      </c>
      <c r="E3887" s="20">
        <v>52.3456755112312</v>
      </c>
      <c r="F3887" s="20">
        <v>47.945137970499097</v>
      </c>
      <c r="G3887" s="20">
        <v>49.195726815451998</v>
      </c>
      <c r="H3887" s="20">
        <v>52.870579307470798</v>
      </c>
      <c r="I3887" s="20">
        <v>55.916322391017303</v>
      </c>
      <c r="J3887" s="20">
        <v>54.7959712740006</v>
      </c>
      <c r="K3887" s="20">
        <v>51.4548875579571</v>
      </c>
      <c r="L3887" s="20">
        <v>53.174341944904803</v>
      </c>
      <c r="M3887" s="51">
        <v>51.546493428160801</v>
      </c>
    </row>
    <row r="3888" spans="1:13" x14ac:dyDescent="0.35">
      <c r="A3888" s="19" t="str">
        <f>B2178&amp;C3860&amp;D3888</f>
        <v>DISTRIBUCION VOLUMEN X CRITERIO (kg ó litros)Resto aceite Ing.MUJER</v>
      </c>
      <c r="B3888" s="19">
        <v>0</v>
      </c>
      <c r="C3888" s="19">
        <v>0</v>
      </c>
      <c r="D3888" s="19" t="s">
        <v>22</v>
      </c>
      <c r="E3888" s="20">
        <v>47.654324969625897</v>
      </c>
      <c r="F3888" s="20">
        <v>52.054895883520501</v>
      </c>
      <c r="G3888" s="20">
        <v>50.804271358119998</v>
      </c>
      <c r="H3888" s="20">
        <v>47.129421363191398</v>
      </c>
      <c r="I3888" s="20">
        <v>44.083675796257502</v>
      </c>
      <c r="J3888" s="20">
        <v>45.203993089964399</v>
      </c>
      <c r="K3888" s="20">
        <v>48.545111466839103</v>
      </c>
      <c r="L3888" s="20">
        <v>46.825656315976303</v>
      </c>
      <c r="M3888" s="51">
        <v>48.453506468219402</v>
      </c>
    </row>
    <row r="3889" spans="1:13" x14ac:dyDescent="0.35">
      <c r="A3889" s="19" t="str">
        <f>B2178&amp;C3889&amp;D3889</f>
        <v>DISTRIBUCION VOLUMEN X CRITERIO (kg ó litros).Pan Ing.T.ESPAÑA</v>
      </c>
      <c r="B3889" s="19">
        <v>0</v>
      </c>
      <c r="C3889" s="19" t="s">
        <v>167</v>
      </c>
      <c r="D3889" s="19" t="s">
        <v>36</v>
      </c>
      <c r="E3889" s="20">
        <v>100</v>
      </c>
      <c r="F3889" s="20">
        <v>100</v>
      </c>
      <c r="G3889" s="20">
        <v>100</v>
      </c>
      <c r="H3889" s="20">
        <v>100</v>
      </c>
      <c r="I3889" s="20">
        <v>100</v>
      </c>
      <c r="J3889" s="20">
        <v>100</v>
      </c>
      <c r="K3889" s="20">
        <v>100</v>
      </c>
      <c r="L3889" s="20">
        <v>100</v>
      </c>
      <c r="M3889" s="51">
        <v>100</v>
      </c>
    </row>
    <row r="3890" spans="1:13" x14ac:dyDescent="0.35">
      <c r="A3890" s="19" t="str">
        <f>B2178&amp;C3889&amp;D3890</f>
        <v>DISTRIBUCION VOLUMEN X CRITERIO (kg ó litros).Pan Ing.BCN AM</v>
      </c>
      <c r="B3890" s="19">
        <v>0</v>
      </c>
      <c r="C3890" s="19">
        <v>0</v>
      </c>
      <c r="D3890" s="19" t="s">
        <v>1</v>
      </c>
      <c r="E3890" s="20">
        <v>8.1960174320878405</v>
      </c>
      <c r="F3890" s="20">
        <v>7.3283850949445899</v>
      </c>
      <c r="G3890" s="20">
        <v>7.5249173150249202</v>
      </c>
      <c r="H3890" s="20">
        <v>8.4805162454929608</v>
      </c>
      <c r="I3890" s="20">
        <v>7.8798789515491903</v>
      </c>
      <c r="J3890" s="20">
        <v>7.9891096867421396</v>
      </c>
      <c r="K3890" s="20">
        <v>7.6469881356552198</v>
      </c>
      <c r="L3890" s="20">
        <v>7.5413917040271796</v>
      </c>
      <c r="M3890" s="51">
        <v>8.8575214513827003</v>
      </c>
    </row>
    <row r="3891" spans="1:13" x14ac:dyDescent="0.35">
      <c r="A3891" s="19" t="str">
        <f>B2178&amp;C3889&amp;D3891</f>
        <v>DISTRIBUCION VOLUMEN X CRITERIO (kg ó litros).Pan Ing.REST.CAT ARAGON</v>
      </c>
      <c r="B3891" s="19">
        <v>0</v>
      </c>
      <c r="C3891" s="19">
        <v>0</v>
      </c>
      <c r="D3891" s="19" t="s">
        <v>2</v>
      </c>
      <c r="E3891" s="20">
        <v>9.7561493875090495</v>
      </c>
      <c r="F3891" s="20">
        <v>9.6505404103892296</v>
      </c>
      <c r="G3891" s="20">
        <v>9.3076199723544999</v>
      </c>
      <c r="H3891" s="20">
        <v>10.264480759399801</v>
      </c>
      <c r="I3891" s="20">
        <v>9.1614685327848804</v>
      </c>
      <c r="J3891" s="20">
        <v>9.7326479209178203</v>
      </c>
      <c r="K3891" s="20">
        <v>9.8343585413444394</v>
      </c>
      <c r="L3891" s="20">
        <v>10.7202990942497</v>
      </c>
      <c r="M3891" s="51">
        <v>11.145540147883599</v>
      </c>
    </row>
    <row r="3892" spans="1:13" x14ac:dyDescent="0.35">
      <c r="A3892" s="19" t="str">
        <f>B2178&amp;C3889&amp;D3892</f>
        <v>DISTRIBUCION VOLUMEN X CRITERIO (kg ó litros).Pan Ing.LEVANTE</v>
      </c>
      <c r="B3892" s="19">
        <v>0</v>
      </c>
      <c r="C3892" s="19">
        <v>0</v>
      </c>
      <c r="D3892" s="19" t="s">
        <v>3</v>
      </c>
      <c r="E3892" s="20">
        <v>16.465230601217399</v>
      </c>
      <c r="F3892" s="20">
        <v>16.375821887691501</v>
      </c>
      <c r="G3892" s="20">
        <v>17.387499494881201</v>
      </c>
      <c r="H3892" s="20">
        <v>16.195447957091002</v>
      </c>
      <c r="I3892" s="20">
        <v>16.7108819867981</v>
      </c>
      <c r="J3892" s="20">
        <v>16.918779830802201</v>
      </c>
      <c r="K3892" s="20">
        <v>16.009289453253899</v>
      </c>
      <c r="L3892" s="20">
        <v>17.049925421433901</v>
      </c>
      <c r="M3892" s="51">
        <v>17.0412297793902</v>
      </c>
    </row>
    <row r="3893" spans="1:13" x14ac:dyDescent="0.35">
      <c r="A3893" s="19" t="str">
        <f>B2178&amp;C3889&amp;D3893</f>
        <v>DISTRIBUCION VOLUMEN X CRITERIO (kg ó litros).Pan Ing.ANDALUCIA</v>
      </c>
      <c r="B3893" s="19">
        <v>0</v>
      </c>
      <c r="C3893" s="19">
        <v>0</v>
      </c>
      <c r="D3893" s="19" t="s">
        <v>4</v>
      </c>
      <c r="E3893" s="20">
        <v>23.894391857100501</v>
      </c>
      <c r="F3893" s="20">
        <v>21.759073124768101</v>
      </c>
      <c r="G3893" s="20">
        <v>23.238380444998501</v>
      </c>
      <c r="H3893" s="20">
        <v>22.550628036222498</v>
      </c>
      <c r="I3893" s="20">
        <v>23.2661994522065</v>
      </c>
      <c r="J3893" s="20">
        <v>23.643511757790002</v>
      </c>
      <c r="K3893" s="20">
        <v>23.454968498912699</v>
      </c>
      <c r="L3893" s="20">
        <v>22.162561185913098</v>
      </c>
      <c r="M3893" s="51">
        <v>22.749143211715001</v>
      </c>
    </row>
    <row r="3894" spans="1:13" x14ac:dyDescent="0.35">
      <c r="A3894" s="19" t="str">
        <f>B2178&amp;C3889&amp;D3894</f>
        <v>DISTRIBUCION VOLUMEN X CRITERIO (kg ó litros).Pan Ing.MDD AM</v>
      </c>
      <c r="B3894" s="19">
        <v>0</v>
      </c>
      <c r="C3894" s="19">
        <v>0</v>
      </c>
      <c r="D3894" s="19" t="s">
        <v>5</v>
      </c>
      <c r="E3894" s="20">
        <v>16.459398709566301</v>
      </c>
      <c r="F3894" s="20">
        <v>18.0412771012607</v>
      </c>
      <c r="G3894" s="20">
        <v>15.0551457731281</v>
      </c>
      <c r="H3894" s="20">
        <v>16.6551206920334</v>
      </c>
      <c r="I3894" s="20">
        <v>16.029316471813399</v>
      </c>
      <c r="J3894" s="20">
        <v>16.155620465587599</v>
      </c>
      <c r="K3894" s="20">
        <v>16.642037120150199</v>
      </c>
      <c r="L3894" s="20">
        <v>18.502102847328601</v>
      </c>
      <c r="M3894" s="51">
        <v>15.6255331618078</v>
      </c>
    </row>
    <row r="3895" spans="1:13" x14ac:dyDescent="0.35">
      <c r="A3895" s="19" t="str">
        <f>B2178&amp;C3889&amp;D3895</f>
        <v>DISTRIBUCION VOLUMEN X CRITERIO (kg ó litros).Pan Ing.RTO CENTRO</v>
      </c>
      <c r="B3895" s="19">
        <v>0</v>
      </c>
      <c r="C3895" s="19">
        <v>0</v>
      </c>
      <c r="D3895" s="19" t="s">
        <v>6</v>
      </c>
      <c r="E3895" s="20">
        <v>8.983612565524</v>
      </c>
      <c r="F3895" s="20">
        <v>10.108467223603901</v>
      </c>
      <c r="G3895" s="20">
        <v>11.6493131552392</v>
      </c>
      <c r="H3895" s="20">
        <v>11.3700307349549</v>
      </c>
      <c r="I3895" s="20">
        <v>11.348161847942</v>
      </c>
      <c r="J3895" s="20">
        <v>11.6361775645527</v>
      </c>
      <c r="K3895" s="20">
        <v>11.505302946221599</v>
      </c>
      <c r="L3895" s="20">
        <v>10.109496831998101</v>
      </c>
      <c r="M3895" s="51">
        <v>9.7204175174130398</v>
      </c>
    </row>
    <row r="3896" spans="1:13" x14ac:dyDescent="0.35">
      <c r="A3896" s="19" t="str">
        <f>B2178&amp;C3889&amp;D3896</f>
        <v>DISTRIBUCION VOLUMEN X CRITERIO (kg ó litros).Pan Ing.NORTE-CENTRO</v>
      </c>
      <c r="B3896" s="19">
        <v>0</v>
      </c>
      <c r="C3896" s="19">
        <v>0</v>
      </c>
      <c r="D3896" s="19" t="s">
        <v>7</v>
      </c>
      <c r="E3896" s="20">
        <v>9.0102663135266408</v>
      </c>
      <c r="F3896" s="20">
        <v>7.7517349291968101</v>
      </c>
      <c r="G3896" s="20">
        <v>8.1077626261201896</v>
      </c>
      <c r="H3896" s="20">
        <v>6.5337924337757904</v>
      </c>
      <c r="I3896" s="20">
        <v>7.6019479067463198</v>
      </c>
      <c r="J3896" s="20">
        <v>7.2122193324749402</v>
      </c>
      <c r="K3896" s="20">
        <v>8.2665377575137402</v>
      </c>
      <c r="L3896" s="20">
        <v>7.0500924523922297</v>
      </c>
      <c r="M3896" s="51">
        <v>8.4080116091247099</v>
      </c>
    </row>
    <row r="3897" spans="1:13" x14ac:dyDescent="0.35">
      <c r="A3897" s="19" t="str">
        <f>B2178&amp;C3889&amp;D3897</f>
        <v>DISTRIBUCION VOLUMEN X CRITERIO (kg ó litros).Pan Ing.NOROESTE</v>
      </c>
      <c r="B3897" s="19">
        <v>0</v>
      </c>
      <c r="C3897" s="19">
        <v>0</v>
      </c>
      <c r="D3897" s="19" t="s">
        <v>8</v>
      </c>
      <c r="E3897" s="20">
        <v>7.2349428527295396</v>
      </c>
      <c r="F3897" s="20">
        <v>8.9847047552177095</v>
      </c>
      <c r="G3897" s="20">
        <v>7.7293550307060297</v>
      </c>
      <c r="H3897" s="20">
        <v>7.9499853799573099</v>
      </c>
      <c r="I3897" s="20">
        <v>8.0021420838645199</v>
      </c>
      <c r="J3897" s="20">
        <v>6.7119412107742198</v>
      </c>
      <c r="K3897" s="20">
        <v>6.6405174693352897</v>
      </c>
      <c r="L3897" s="20">
        <v>6.86413395572559</v>
      </c>
      <c r="M3897" s="51">
        <v>6.4526077192173998</v>
      </c>
    </row>
    <row r="3898" spans="1:13" x14ac:dyDescent="0.35">
      <c r="A3898" s="19" t="str">
        <f>B2178&amp;C3889&amp;D3898</f>
        <v>DISTRIBUCION VOLUMEN X CRITERIO (kg ó litros).Pan Ing.&lt;2MIL</v>
      </c>
      <c r="B3898" s="19">
        <v>0</v>
      </c>
      <c r="C3898" s="19">
        <v>0</v>
      </c>
      <c r="D3898" s="19" t="s">
        <v>9</v>
      </c>
      <c r="E3898" s="20">
        <v>3.7254895571828901</v>
      </c>
      <c r="F3898" s="20">
        <v>3.30149528289216</v>
      </c>
      <c r="G3898" s="20">
        <v>4.3934806178636903</v>
      </c>
      <c r="H3898" s="20">
        <v>2.9945565079574301</v>
      </c>
      <c r="I3898" s="20">
        <v>3.7676564139441302</v>
      </c>
      <c r="J3898" s="20">
        <v>3.4311738950283099</v>
      </c>
      <c r="K3898" s="20">
        <v>3.5231982712893601</v>
      </c>
      <c r="L3898" s="20">
        <v>3.7540620627104602</v>
      </c>
      <c r="M3898" s="51">
        <v>3.5287650328446198</v>
      </c>
    </row>
    <row r="3899" spans="1:13" x14ac:dyDescent="0.35">
      <c r="A3899" s="19" t="str">
        <f>B2178&amp;C3889&amp;D3899</f>
        <v>DISTRIBUCION VOLUMEN X CRITERIO (kg ó litros).Pan Ing.2-5MIL</v>
      </c>
      <c r="B3899" s="19">
        <v>0</v>
      </c>
      <c r="C3899" s="19">
        <v>0</v>
      </c>
      <c r="D3899" s="19" t="s">
        <v>10</v>
      </c>
      <c r="E3899" s="20">
        <v>4.9009187156372196</v>
      </c>
      <c r="F3899" s="20">
        <v>5.3222672982475503</v>
      </c>
      <c r="G3899" s="20">
        <v>5.1236455563316401</v>
      </c>
      <c r="H3899" s="20">
        <v>4.4202707067087399</v>
      </c>
      <c r="I3899" s="20">
        <v>4.8461460047567302</v>
      </c>
      <c r="J3899" s="20">
        <v>4.88103403567849</v>
      </c>
      <c r="K3899" s="20">
        <v>4.4946736568921599</v>
      </c>
      <c r="L3899" s="20">
        <v>4.5733848313485801</v>
      </c>
      <c r="M3899" s="51">
        <v>3.8266822327454402</v>
      </c>
    </row>
    <row r="3900" spans="1:13" x14ac:dyDescent="0.35">
      <c r="A3900" s="19" t="str">
        <f>B2178&amp;C3889&amp;D3900</f>
        <v>DISTRIBUCION VOLUMEN X CRITERIO (kg ó litros).Pan Ing.5-10MIL</v>
      </c>
      <c r="B3900" s="19">
        <v>0</v>
      </c>
      <c r="C3900" s="19">
        <v>0</v>
      </c>
      <c r="D3900" s="19" t="s">
        <v>11</v>
      </c>
      <c r="E3900" s="20">
        <v>6.5617039210688803</v>
      </c>
      <c r="F3900" s="20">
        <v>7.4671719906736396</v>
      </c>
      <c r="G3900" s="20">
        <v>6.5885239278724397</v>
      </c>
      <c r="H3900" s="20">
        <v>6.1645400158113199</v>
      </c>
      <c r="I3900" s="20">
        <v>6.3516195443629897</v>
      </c>
      <c r="J3900" s="20">
        <v>6.0273459671596701</v>
      </c>
      <c r="K3900" s="20">
        <v>6.4678176144534101</v>
      </c>
      <c r="L3900" s="20">
        <v>7.3918443292488796</v>
      </c>
      <c r="M3900" s="51">
        <v>7.0470140664005001</v>
      </c>
    </row>
    <row r="3901" spans="1:13" x14ac:dyDescent="0.35">
      <c r="A3901" s="19" t="str">
        <f>B2178&amp;C3889&amp;D3901</f>
        <v>DISTRIBUCION VOLUMEN X CRITERIO (kg ó litros).Pan Ing.10-30MIL</v>
      </c>
      <c r="B3901" s="19">
        <v>0</v>
      </c>
      <c r="C3901" s="19">
        <v>0</v>
      </c>
      <c r="D3901" s="19" t="s">
        <v>12</v>
      </c>
      <c r="E3901" s="20">
        <v>16.5174706671922</v>
      </c>
      <c r="F3901" s="20">
        <v>15.4433138761036</v>
      </c>
      <c r="G3901" s="20">
        <v>14.789284594348601</v>
      </c>
      <c r="H3901" s="20">
        <v>16.294261734791199</v>
      </c>
      <c r="I3901" s="20">
        <v>17.095270778813202</v>
      </c>
      <c r="J3901" s="20">
        <v>16.626278552882201</v>
      </c>
      <c r="K3901" s="20">
        <v>16.0074287037062</v>
      </c>
      <c r="L3901" s="20">
        <v>17.9177484719768</v>
      </c>
      <c r="M3901" s="51">
        <v>18.4347017680908</v>
      </c>
    </row>
    <row r="3902" spans="1:13" x14ac:dyDescent="0.35">
      <c r="A3902" s="19" t="str">
        <f>B2178&amp;C3889&amp;D3902</f>
        <v>DISTRIBUCION VOLUMEN X CRITERIO (kg ó litros).Pan Ing.30-100MIL</v>
      </c>
      <c r="B3902" s="19">
        <v>0</v>
      </c>
      <c r="C3902" s="19">
        <v>0</v>
      </c>
      <c r="D3902" s="19" t="s">
        <v>13</v>
      </c>
      <c r="E3902" s="20">
        <v>23.224719378532001</v>
      </c>
      <c r="F3902" s="20">
        <v>25.063163327717099</v>
      </c>
      <c r="G3902" s="20">
        <v>23.670494277611901</v>
      </c>
      <c r="H3902" s="20">
        <v>23.451094158680501</v>
      </c>
      <c r="I3902" s="20">
        <v>24.612517039329401</v>
      </c>
      <c r="J3902" s="20">
        <v>23.717995414262901</v>
      </c>
      <c r="K3902" s="20">
        <v>23.164661412963</v>
      </c>
      <c r="L3902" s="20">
        <v>22.801612317506901</v>
      </c>
      <c r="M3902" s="51">
        <v>24.8300203475508</v>
      </c>
    </row>
    <row r="3903" spans="1:13" x14ac:dyDescent="0.35">
      <c r="A3903" s="19" t="str">
        <f>B2178&amp;C3889&amp;D3903</f>
        <v>DISTRIBUCION VOLUMEN X CRITERIO (kg ó litros).Pan Ing.100-200MIL</v>
      </c>
      <c r="B3903" s="19">
        <v>0</v>
      </c>
      <c r="C3903" s="19">
        <v>0</v>
      </c>
      <c r="D3903" s="19" t="s">
        <v>14</v>
      </c>
      <c r="E3903" s="20">
        <v>12.0935290858766</v>
      </c>
      <c r="F3903" s="20">
        <v>10.262166582254601</v>
      </c>
      <c r="G3903" s="20">
        <v>11.0019046059193</v>
      </c>
      <c r="H3903" s="20">
        <v>11.1403749111583</v>
      </c>
      <c r="I3903" s="20">
        <v>10.8946656523095</v>
      </c>
      <c r="J3903" s="20">
        <v>11.717832988881799</v>
      </c>
      <c r="K3903" s="20">
        <v>13.2374067097583</v>
      </c>
      <c r="L3903" s="20">
        <v>11.7502442344065</v>
      </c>
      <c r="M3903" s="51">
        <v>11.7823131295509</v>
      </c>
    </row>
    <row r="3904" spans="1:13" x14ac:dyDescent="0.35">
      <c r="A3904" s="19" t="str">
        <f>B2178&amp;C3889&amp;D3904</f>
        <v>DISTRIBUCION VOLUMEN X CRITERIO (kg ó litros).Pan Ing.200-500MIL</v>
      </c>
      <c r="B3904" s="19">
        <v>0</v>
      </c>
      <c r="C3904" s="19">
        <v>0</v>
      </c>
      <c r="D3904" s="19" t="s">
        <v>15</v>
      </c>
      <c r="E3904" s="20">
        <v>15.0973333950009</v>
      </c>
      <c r="F3904" s="20">
        <v>14.1616019375798</v>
      </c>
      <c r="G3904" s="20">
        <v>15.9045389758477</v>
      </c>
      <c r="H3904" s="20">
        <v>16.373632815599301</v>
      </c>
      <c r="I3904" s="20">
        <v>14.960715399765601</v>
      </c>
      <c r="J3904" s="20">
        <v>15.3114511749536</v>
      </c>
      <c r="K3904" s="20">
        <v>13.944064773328099</v>
      </c>
      <c r="L3904" s="20">
        <v>13.6696104042983</v>
      </c>
      <c r="M3904" s="51">
        <v>14.4401758086715</v>
      </c>
    </row>
    <row r="3905" spans="1:13" x14ac:dyDescent="0.35">
      <c r="A3905" s="19" t="str">
        <f>B2178&amp;C3889&amp;D3905</f>
        <v>DISTRIBUCION VOLUMEN X CRITERIO (kg ó litros).Pan Ing.&gt;500MIL</v>
      </c>
      <c r="B3905" s="19">
        <v>0</v>
      </c>
      <c r="C3905" s="19">
        <v>0</v>
      </c>
      <c r="D3905" s="19" t="s">
        <v>16</v>
      </c>
      <c r="E3905" s="20">
        <v>17.878847859214002</v>
      </c>
      <c r="F3905" s="20">
        <v>18.978824292961299</v>
      </c>
      <c r="G3905" s="20">
        <v>18.528129535261101</v>
      </c>
      <c r="H3905" s="20">
        <v>19.161273451714401</v>
      </c>
      <c r="I3905" s="20">
        <v>17.4714104796812</v>
      </c>
      <c r="J3905" s="20">
        <v>18.286896941141698</v>
      </c>
      <c r="K3905" s="20">
        <v>19.1607526972759</v>
      </c>
      <c r="L3905" s="20">
        <v>18.141501871984101</v>
      </c>
      <c r="M3905" s="51">
        <v>16.110334563939499</v>
      </c>
    </row>
    <row r="3906" spans="1:13" x14ac:dyDescent="0.35">
      <c r="A3906" s="19" t="str">
        <f>B2178&amp;C3889&amp;D3906</f>
        <v>DISTRIBUCION VOLUMEN X CRITERIO (kg ó litros).Pan Ing.DE 15 A 19 AÑOS</v>
      </c>
      <c r="B3906" s="19">
        <v>0</v>
      </c>
      <c r="C3906" s="19">
        <v>0</v>
      </c>
      <c r="D3906" s="19" t="s">
        <v>39</v>
      </c>
      <c r="E3906" s="20">
        <v>2.56092706370399</v>
      </c>
      <c r="F3906" s="20">
        <v>2.7083858830034901</v>
      </c>
      <c r="G3906" s="20">
        <v>4.0818569425245501</v>
      </c>
      <c r="H3906" s="20">
        <v>2.9003906315186199</v>
      </c>
      <c r="I3906" s="20">
        <v>3.7788623787077</v>
      </c>
      <c r="J3906" s="20">
        <v>3.9508972433276899</v>
      </c>
      <c r="K3906" s="20">
        <v>2.0580595277895499</v>
      </c>
      <c r="L3906" s="20">
        <v>2.5343651765444002</v>
      </c>
      <c r="M3906" s="51">
        <v>2.1860387522440998</v>
      </c>
    </row>
    <row r="3907" spans="1:13" x14ac:dyDescent="0.35">
      <c r="A3907" s="19" t="str">
        <f>B2178&amp;C3889&amp;D3907</f>
        <v>DISTRIBUCION VOLUMEN X CRITERIO (kg ó litros).Pan Ing.DE 20 A 24 AÑOS</v>
      </c>
      <c r="B3907" s="19">
        <v>0</v>
      </c>
      <c r="C3907" s="19">
        <v>0</v>
      </c>
      <c r="D3907" s="19" t="s">
        <v>40</v>
      </c>
      <c r="E3907" s="20">
        <v>3.32328235481266</v>
      </c>
      <c r="F3907" s="20">
        <v>2.7599607001014199</v>
      </c>
      <c r="G3907" s="20">
        <v>2.56797630789195</v>
      </c>
      <c r="H3907" s="20">
        <v>2.2276845456865599</v>
      </c>
      <c r="I3907" s="20">
        <v>3.4907415290139898</v>
      </c>
      <c r="J3907" s="20">
        <v>2.6657406921256701</v>
      </c>
      <c r="K3907" s="20">
        <v>3.18671888290209</v>
      </c>
      <c r="L3907" s="20">
        <v>2.6755196567305499</v>
      </c>
      <c r="M3907" s="51">
        <v>2.8653550812414199</v>
      </c>
    </row>
    <row r="3908" spans="1:13" x14ac:dyDescent="0.35">
      <c r="A3908" s="19" t="str">
        <f>B2178&amp;C3889&amp;D3908</f>
        <v>DISTRIBUCION VOLUMEN X CRITERIO (kg ó litros).Pan Ing.DE 25 A 34 AÑOS</v>
      </c>
      <c r="B3908" s="19">
        <v>0</v>
      </c>
      <c r="C3908" s="19">
        <v>0</v>
      </c>
      <c r="D3908" s="19" t="s">
        <v>41</v>
      </c>
      <c r="E3908" s="20">
        <v>10.875323605048701</v>
      </c>
      <c r="F3908" s="20">
        <v>11.4439259337625</v>
      </c>
      <c r="G3908" s="20">
        <v>10.982117527364201</v>
      </c>
      <c r="H3908" s="20">
        <v>11.5207474263712</v>
      </c>
      <c r="I3908" s="20">
        <v>10.391032870336099</v>
      </c>
      <c r="J3908" s="20">
        <v>10.966488320473999</v>
      </c>
      <c r="K3908" s="20">
        <v>9.9104374853680302</v>
      </c>
      <c r="L3908" s="20">
        <v>9.2531813235820106</v>
      </c>
      <c r="M3908" s="51">
        <v>9.65480774992192</v>
      </c>
    </row>
    <row r="3909" spans="1:13" x14ac:dyDescent="0.35">
      <c r="A3909" s="19" t="str">
        <f>B2178&amp;C3889&amp;D3909</f>
        <v>DISTRIBUCION VOLUMEN X CRITERIO (kg ó litros).Pan Ing.DE 35 A 49 AÑOS</v>
      </c>
      <c r="B3909" s="19">
        <v>0</v>
      </c>
      <c r="C3909" s="19">
        <v>0</v>
      </c>
      <c r="D3909" s="19" t="s">
        <v>42</v>
      </c>
      <c r="E3909" s="20">
        <v>27.956488218065999</v>
      </c>
      <c r="F3909" s="20">
        <v>28.422256374679801</v>
      </c>
      <c r="G3909" s="20">
        <v>24.3708159752012</v>
      </c>
      <c r="H3909" s="20">
        <v>27.3333654182535</v>
      </c>
      <c r="I3909" s="20">
        <v>25.417008508840201</v>
      </c>
      <c r="J3909" s="20">
        <v>25.914103505890999</v>
      </c>
      <c r="K3909" s="20">
        <v>25.978576612686101</v>
      </c>
      <c r="L3909" s="20">
        <v>25.644074004018901</v>
      </c>
      <c r="M3909" s="51">
        <v>25.240822598954502</v>
      </c>
    </row>
    <row r="3910" spans="1:13" x14ac:dyDescent="0.35">
      <c r="A3910" s="19" t="str">
        <f>B2178&amp;C3889&amp;D3910</f>
        <v>DISTRIBUCION VOLUMEN X CRITERIO (kg ó litros).Pan Ing.DE 50 A 59 AÑOS</v>
      </c>
      <c r="B3910" s="19">
        <v>0</v>
      </c>
      <c r="C3910" s="19">
        <v>0</v>
      </c>
      <c r="D3910" s="19" t="s">
        <v>43</v>
      </c>
      <c r="E3910" s="20">
        <v>25.209210377402201</v>
      </c>
      <c r="F3910" s="20">
        <v>24.885511694519298</v>
      </c>
      <c r="G3910" s="20">
        <v>25.780812773954299</v>
      </c>
      <c r="H3910" s="20">
        <v>24.899103886451002</v>
      </c>
      <c r="I3910" s="20">
        <v>25.637690236244701</v>
      </c>
      <c r="J3910" s="20">
        <v>26.5265867510555</v>
      </c>
      <c r="K3910" s="20">
        <v>27.5313038927954</v>
      </c>
      <c r="L3910" s="20">
        <v>27.501770849942702</v>
      </c>
      <c r="M3910" s="51">
        <v>27.5230675843749</v>
      </c>
    </row>
    <row r="3911" spans="1:13" x14ac:dyDescent="0.35">
      <c r="A3911" s="19" t="str">
        <f>B2178&amp;C3889&amp;D3911</f>
        <v>DISTRIBUCION VOLUMEN X CRITERIO (kg ó litros).Pan Ing.DE 60 A 75 AÑOS</v>
      </c>
      <c r="B3911" s="19">
        <v>0</v>
      </c>
      <c r="C3911" s="19">
        <v>0</v>
      </c>
      <c r="D3911" s="19" t="s">
        <v>44</v>
      </c>
      <c r="E3911" s="20">
        <v>30.074779287039</v>
      </c>
      <c r="F3911" s="20">
        <v>29.779965199084799</v>
      </c>
      <c r="G3911" s="20">
        <v>32.216418559318598</v>
      </c>
      <c r="H3911" s="20">
        <v>31.118712388521899</v>
      </c>
      <c r="I3911" s="20">
        <v>31.284665070500001</v>
      </c>
      <c r="J3911" s="20">
        <v>29.9761893793501</v>
      </c>
      <c r="K3911" s="20">
        <v>31.334905437905299</v>
      </c>
      <c r="L3911" s="20">
        <v>32.391093499899299</v>
      </c>
      <c r="M3911" s="51">
        <v>32.529914567017599</v>
      </c>
    </row>
    <row r="3912" spans="1:13" x14ac:dyDescent="0.35">
      <c r="A3912" s="19" t="str">
        <f>B2178&amp;C3889&amp;D3912</f>
        <v>DISTRIBUCION VOLUMEN X CRITERIO (kg ó litros).Pan Ing.NIVEL ALTO</v>
      </c>
      <c r="B3912" s="19">
        <v>0</v>
      </c>
      <c r="C3912" s="19">
        <v>0</v>
      </c>
      <c r="D3912" s="19" t="s">
        <v>256</v>
      </c>
      <c r="E3912" s="20">
        <v>26.371732953844699</v>
      </c>
      <c r="F3912" s="20">
        <v>24.967652703673402</v>
      </c>
      <c r="G3912" s="20">
        <v>24.685237902559098</v>
      </c>
      <c r="H3912" s="20">
        <v>24.795680725894901</v>
      </c>
      <c r="I3912" s="20">
        <v>23.679315360173</v>
      </c>
      <c r="J3912" s="20">
        <v>23.8970568120669</v>
      </c>
      <c r="K3912" s="20">
        <v>24.485958910959098</v>
      </c>
      <c r="L3912" s="20">
        <v>22.9046631195814</v>
      </c>
      <c r="M3912" s="51">
        <v>25.231197423944199</v>
      </c>
    </row>
    <row r="3913" spans="1:13" x14ac:dyDescent="0.35">
      <c r="A3913" s="19" t="str">
        <f>B2178&amp;C3889&amp;D3913</f>
        <v>DISTRIBUCION VOLUMEN X CRITERIO (kg ó litros).Pan Ing.NIVEL MEDIO ALTO</v>
      </c>
      <c r="B3913" s="19">
        <v>0</v>
      </c>
      <c r="C3913" s="19">
        <v>0</v>
      </c>
      <c r="D3913" s="19" t="s">
        <v>257</v>
      </c>
      <c r="E3913" s="20">
        <v>13.738534297124099</v>
      </c>
      <c r="F3913" s="20">
        <v>12.433600341136099</v>
      </c>
      <c r="G3913" s="20">
        <v>12.7901010878997</v>
      </c>
      <c r="H3913" s="20">
        <v>12.5670467884798</v>
      </c>
      <c r="I3913" s="20">
        <v>12.407198780346</v>
      </c>
      <c r="J3913" s="20">
        <v>13.034007674490701</v>
      </c>
      <c r="K3913" s="20">
        <v>12.7581267177365</v>
      </c>
      <c r="L3913" s="20">
        <v>15.356836453850001</v>
      </c>
      <c r="M3913" s="51">
        <v>14.824384440426</v>
      </c>
    </row>
    <row r="3914" spans="1:13" x14ac:dyDescent="0.35">
      <c r="A3914" s="19" t="str">
        <f>B2178&amp;C3889&amp;D3914</f>
        <v>DISTRIBUCION VOLUMEN X CRITERIO (kg ó litros).Pan Ing.NIVEL MEDIO</v>
      </c>
      <c r="B3914" s="19">
        <v>0</v>
      </c>
      <c r="C3914" s="19">
        <v>0</v>
      </c>
      <c r="D3914" s="19" t="s">
        <v>258</v>
      </c>
      <c r="E3914" s="20">
        <v>23.597086158647802</v>
      </c>
      <c r="F3914" s="20">
        <v>26.018099925967199</v>
      </c>
      <c r="G3914" s="20">
        <v>25.293809250810401</v>
      </c>
      <c r="H3914" s="20">
        <v>25.355221359691001</v>
      </c>
      <c r="I3914" s="20">
        <v>26.197373312778399</v>
      </c>
      <c r="J3914" s="20">
        <v>26.334658042661701</v>
      </c>
      <c r="K3914" s="20">
        <v>26.499362914585301</v>
      </c>
      <c r="L3914" s="20">
        <v>26.537570521322099</v>
      </c>
      <c r="M3914" s="51">
        <v>24.784301698770498</v>
      </c>
    </row>
    <row r="3915" spans="1:13" x14ac:dyDescent="0.35">
      <c r="A3915" s="19" t="str">
        <f>B2178&amp;C3889&amp;D3915</f>
        <v>DISTRIBUCION VOLUMEN X CRITERIO (kg ó litros).Pan Ing.NIVEL MEDIO BAJO</v>
      </c>
      <c r="B3915" s="19">
        <v>0</v>
      </c>
      <c r="C3915" s="19">
        <v>0</v>
      </c>
      <c r="D3915" s="19" t="s">
        <v>259</v>
      </c>
      <c r="E3915" s="20">
        <v>14.091751836169999</v>
      </c>
      <c r="F3915" s="20">
        <v>14.8130123646818</v>
      </c>
      <c r="G3915" s="20">
        <v>12.9566164565045</v>
      </c>
      <c r="H3915" s="20">
        <v>12.887194044115599</v>
      </c>
      <c r="I3915" s="20">
        <v>14.3717944528749</v>
      </c>
      <c r="J3915" s="20">
        <v>15.094499338958901</v>
      </c>
      <c r="K3915" s="20">
        <v>15.0676443967892</v>
      </c>
      <c r="L3915" s="20">
        <v>13.7175593551082</v>
      </c>
      <c r="M3915" s="51">
        <v>14.5873288225122</v>
      </c>
    </row>
    <row r="3916" spans="1:13" x14ac:dyDescent="0.35">
      <c r="A3916" s="19" t="str">
        <f>B2178&amp;C3889&amp;D3916</f>
        <v>DISTRIBUCION VOLUMEN X CRITERIO (kg ó litros).Pan Ing.HOMBRE</v>
      </c>
      <c r="B3916" s="19">
        <v>0</v>
      </c>
      <c r="C3916" s="19">
        <v>0</v>
      </c>
      <c r="D3916" s="19" t="s">
        <v>21</v>
      </c>
      <c r="E3916" s="20">
        <v>50.2948543845134</v>
      </c>
      <c r="F3916" s="20">
        <v>48.642233474928702</v>
      </c>
      <c r="G3916" s="20">
        <v>49.340325719523896</v>
      </c>
      <c r="H3916" s="20">
        <v>48.8737017243933</v>
      </c>
      <c r="I3916" s="20">
        <v>50.596998702658603</v>
      </c>
      <c r="J3916" s="20">
        <v>49.202730473893197</v>
      </c>
      <c r="K3916" s="20">
        <v>49.5099868684337</v>
      </c>
      <c r="L3916" s="20">
        <v>51.686520863481199</v>
      </c>
      <c r="M3916" s="51">
        <v>49.5488161540353</v>
      </c>
    </row>
    <row r="3917" spans="1:13" x14ac:dyDescent="0.35">
      <c r="A3917" s="19" t="str">
        <f>B2178&amp;C3889&amp;D3917</f>
        <v>DISTRIBUCION VOLUMEN X CRITERIO (kg ó litros).Pan Ing.MUJER</v>
      </c>
      <c r="B3917" s="19">
        <v>0</v>
      </c>
      <c r="C3917" s="19">
        <v>0</v>
      </c>
      <c r="D3917" s="19" t="s">
        <v>22</v>
      </c>
      <c r="E3917" s="20">
        <v>49.705158169709897</v>
      </c>
      <c r="F3917" s="20">
        <v>51.357766015882198</v>
      </c>
      <c r="G3917" s="20">
        <v>50.6596750894998</v>
      </c>
      <c r="H3917" s="20">
        <v>51.1262996577302</v>
      </c>
      <c r="I3917" s="20">
        <v>49.402995397645803</v>
      </c>
      <c r="J3917" s="20">
        <v>50.797272622012002</v>
      </c>
      <c r="K3917" s="20">
        <v>50.490012731203102</v>
      </c>
      <c r="L3917" s="20">
        <v>48.313483205475798</v>
      </c>
      <c r="M3917" s="51">
        <v>50.451188218329101</v>
      </c>
    </row>
    <row r="3918" spans="1:13" x14ac:dyDescent="0.35">
      <c r="A3918" s="19" t="str">
        <f>B2178&amp;C3918&amp;D3918</f>
        <v>DISTRIBUCION VOLUMEN X CRITERIO (kg ó litros).Pastas Ing.T.ESPAÑA</v>
      </c>
      <c r="B3918" s="19">
        <v>0</v>
      </c>
      <c r="C3918" s="19" t="s">
        <v>168</v>
      </c>
      <c r="D3918" s="19" t="s">
        <v>36</v>
      </c>
      <c r="E3918" s="20">
        <v>100</v>
      </c>
      <c r="F3918" s="20">
        <v>100</v>
      </c>
      <c r="G3918" s="20">
        <v>100</v>
      </c>
      <c r="H3918" s="20">
        <v>100</v>
      </c>
      <c r="I3918" s="20">
        <v>100</v>
      </c>
      <c r="J3918" s="20">
        <v>100</v>
      </c>
      <c r="K3918" s="20">
        <v>100</v>
      </c>
      <c r="L3918" s="20">
        <v>100</v>
      </c>
      <c r="M3918" s="51">
        <v>100</v>
      </c>
    </row>
    <row r="3919" spans="1:13" x14ac:dyDescent="0.35">
      <c r="A3919" s="19" t="str">
        <f>B2178&amp;C3918&amp;D3919</f>
        <v>DISTRIBUCION VOLUMEN X CRITERIO (kg ó litros).Pastas Ing.BCN AM</v>
      </c>
      <c r="B3919" s="19">
        <v>0</v>
      </c>
      <c r="C3919" s="19">
        <v>0</v>
      </c>
      <c r="D3919" s="19" t="s">
        <v>1</v>
      </c>
      <c r="E3919" s="20">
        <v>9.5916361578175096</v>
      </c>
      <c r="F3919" s="20">
        <v>11.841619719412501</v>
      </c>
      <c r="G3919" s="20">
        <v>15.3031589423741</v>
      </c>
      <c r="H3919" s="20">
        <v>17.930154716955698</v>
      </c>
      <c r="I3919" s="20">
        <v>13.5125765232366</v>
      </c>
      <c r="J3919" s="20">
        <v>17.5704940972274</v>
      </c>
      <c r="K3919" s="20">
        <v>9.5015509416411703</v>
      </c>
      <c r="L3919" s="20">
        <v>12.014653454127</v>
      </c>
      <c r="M3919" s="51">
        <v>17.562737107137</v>
      </c>
    </row>
    <row r="3920" spans="1:13" x14ac:dyDescent="0.35">
      <c r="A3920" s="19" t="str">
        <f>B2178&amp;C3918&amp;D3920</f>
        <v>DISTRIBUCION VOLUMEN X CRITERIO (kg ó litros).Pastas Ing.REST.CAT ARAGON</v>
      </c>
      <c r="B3920" s="19">
        <v>0</v>
      </c>
      <c r="C3920" s="19">
        <v>0</v>
      </c>
      <c r="D3920" s="19" t="s">
        <v>2</v>
      </c>
      <c r="E3920" s="20">
        <v>13.516107144181101</v>
      </c>
      <c r="F3920" s="20">
        <v>24.976683436327502</v>
      </c>
      <c r="G3920" s="20">
        <v>19.952652490372401</v>
      </c>
      <c r="H3920" s="20">
        <v>18.692068066803799</v>
      </c>
      <c r="I3920" s="20">
        <v>17.7882023495055</v>
      </c>
      <c r="J3920" s="20">
        <v>18.0123868672176</v>
      </c>
      <c r="K3920" s="20">
        <v>23.569338338383201</v>
      </c>
      <c r="L3920" s="20">
        <v>20.322308282788299</v>
      </c>
      <c r="M3920" s="51">
        <v>16.470336529075102</v>
      </c>
    </row>
    <row r="3921" spans="1:13" x14ac:dyDescent="0.35">
      <c r="A3921" s="19" t="str">
        <f>B2178&amp;C3918&amp;D3921</f>
        <v>DISTRIBUCION VOLUMEN X CRITERIO (kg ó litros).Pastas Ing.LEVANTE</v>
      </c>
      <c r="B3921" s="19">
        <v>0</v>
      </c>
      <c r="C3921" s="19">
        <v>0</v>
      </c>
      <c r="D3921" s="19" t="s">
        <v>3</v>
      </c>
      <c r="E3921" s="20">
        <v>23.938070374671501</v>
      </c>
      <c r="F3921" s="20">
        <v>10.0119136308017</v>
      </c>
      <c r="G3921" s="20">
        <v>19.557928199107899</v>
      </c>
      <c r="H3921" s="20">
        <v>24.263443238826799</v>
      </c>
      <c r="I3921" s="20">
        <v>20.7308753224154</v>
      </c>
      <c r="J3921" s="20">
        <v>17.759617605545799</v>
      </c>
      <c r="K3921" s="20">
        <v>19.338383578322698</v>
      </c>
      <c r="L3921" s="20">
        <v>18.0065615398326</v>
      </c>
      <c r="M3921" s="51">
        <v>15.053873606984601</v>
      </c>
    </row>
    <row r="3922" spans="1:13" x14ac:dyDescent="0.35">
      <c r="A3922" s="19" t="str">
        <f>B2178&amp;C3918&amp;D3922</f>
        <v>DISTRIBUCION VOLUMEN X CRITERIO (kg ó litros).Pastas Ing.ANDALUCIA</v>
      </c>
      <c r="B3922" s="19">
        <v>0</v>
      </c>
      <c r="C3922" s="19">
        <v>0</v>
      </c>
      <c r="D3922" s="19" t="s">
        <v>4</v>
      </c>
      <c r="E3922" s="20">
        <v>14.252793861900001</v>
      </c>
      <c r="F3922" s="20">
        <v>17.762123502952999</v>
      </c>
      <c r="G3922" s="20">
        <v>11.4811084236055</v>
      </c>
      <c r="H3922" s="20">
        <v>9.5663672741533095</v>
      </c>
      <c r="I3922" s="20">
        <v>12.730762253133999</v>
      </c>
      <c r="J3922" s="20">
        <v>10.1733221979903</v>
      </c>
      <c r="K3922" s="20">
        <v>12.5975742994163</v>
      </c>
      <c r="L3922" s="20">
        <v>11.7113918823324</v>
      </c>
      <c r="M3922" s="51">
        <v>11.7186896192093</v>
      </c>
    </row>
    <row r="3923" spans="1:13" x14ac:dyDescent="0.35">
      <c r="A3923" s="19" t="str">
        <f>B2178&amp;C3918&amp;D3923</f>
        <v>DISTRIBUCION VOLUMEN X CRITERIO (kg ó litros).Pastas Ing.MDD AM</v>
      </c>
      <c r="B3923" s="19">
        <v>0</v>
      </c>
      <c r="C3923" s="19">
        <v>0</v>
      </c>
      <c r="D3923" s="19" t="s">
        <v>5</v>
      </c>
      <c r="E3923" s="20">
        <v>17.831659211185301</v>
      </c>
      <c r="F3923" s="20">
        <v>18.010377925653302</v>
      </c>
      <c r="G3923" s="20">
        <v>13.817073820412499</v>
      </c>
      <c r="H3923" s="20">
        <v>9.7228353046009808</v>
      </c>
      <c r="I3923" s="20">
        <v>15.3804767048054</v>
      </c>
      <c r="J3923" s="20">
        <v>13.659956073808999</v>
      </c>
      <c r="K3923" s="20">
        <v>12.799617378135199</v>
      </c>
      <c r="L3923" s="20">
        <v>15.5817813915041</v>
      </c>
      <c r="M3923" s="51">
        <v>15.103775413282101</v>
      </c>
    </row>
    <row r="3924" spans="1:13" x14ac:dyDescent="0.35">
      <c r="A3924" s="19" t="str">
        <f>B2178&amp;C3918&amp;D3924</f>
        <v>DISTRIBUCION VOLUMEN X CRITERIO (kg ó litros).Pastas Ing.RTO CENTRO</v>
      </c>
      <c r="B3924" s="19">
        <v>0</v>
      </c>
      <c r="C3924" s="19">
        <v>0</v>
      </c>
      <c r="D3924" s="19" t="s">
        <v>6</v>
      </c>
      <c r="E3924" s="20">
        <v>6.7691603687084303</v>
      </c>
      <c r="F3924" s="20">
        <v>5.8138995003974303</v>
      </c>
      <c r="G3924" s="20">
        <v>6.5885104300182302</v>
      </c>
      <c r="H3924" s="20">
        <v>5.0014174654568402</v>
      </c>
      <c r="I3924" s="20">
        <v>4.5873563582121797</v>
      </c>
      <c r="J3924" s="20">
        <v>9.2783732362743105</v>
      </c>
      <c r="K3924" s="20">
        <v>8.1223105760928505</v>
      </c>
      <c r="L3924" s="20">
        <v>9.3046846360133504</v>
      </c>
      <c r="M3924" s="51">
        <v>8.1261917845904996</v>
      </c>
    </row>
    <row r="3925" spans="1:13" x14ac:dyDescent="0.35">
      <c r="A3925" s="19" t="str">
        <f>B2178&amp;C3918&amp;D3925</f>
        <v>DISTRIBUCION VOLUMEN X CRITERIO (kg ó litros).Pastas Ing.NORTE-CENTRO</v>
      </c>
      <c r="B3925" s="19">
        <v>0</v>
      </c>
      <c r="C3925" s="19">
        <v>0</v>
      </c>
      <c r="D3925" s="19" t="s">
        <v>7</v>
      </c>
      <c r="E3925" s="20">
        <v>6.9552530139320501</v>
      </c>
      <c r="F3925" s="20">
        <v>4.7686896233424596</v>
      </c>
      <c r="G3925" s="20">
        <v>6.3203776860085297</v>
      </c>
      <c r="H3925" s="20">
        <v>7.6673632398177602</v>
      </c>
      <c r="I3925" s="20">
        <v>9.4445148476920107</v>
      </c>
      <c r="J3925" s="20">
        <v>9.0774142531504705</v>
      </c>
      <c r="K3925" s="20">
        <v>6.2792468422799201</v>
      </c>
      <c r="L3925" s="20">
        <v>4.7043779506693904</v>
      </c>
      <c r="M3925" s="51">
        <v>8.7616181194324305</v>
      </c>
    </row>
    <row r="3926" spans="1:13" x14ac:dyDescent="0.35">
      <c r="A3926" s="19" t="str">
        <f>B2178&amp;C3918&amp;D3926</f>
        <v>DISTRIBUCION VOLUMEN X CRITERIO (kg ó litros).Pastas Ing.NOROESTE</v>
      </c>
      <c r="B3926" s="19">
        <v>0</v>
      </c>
      <c r="C3926" s="19">
        <v>0</v>
      </c>
      <c r="D3926" s="19" t="s">
        <v>8</v>
      </c>
      <c r="E3926" s="20">
        <v>7.1453345406595803</v>
      </c>
      <c r="F3926" s="20">
        <v>6.8146852713752004</v>
      </c>
      <c r="G3926" s="20">
        <v>6.9792067239069002</v>
      </c>
      <c r="H3926" s="20">
        <v>7.1563510299018196</v>
      </c>
      <c r="I3926" s="20">
        <v>5.8252414149822203</v>
      </c>
      <c r="J3926" s="20">
        <v>4.4684561582574203</v>
      </c>
      <c r="K3926" s="20">
        <v>7.7919794767991499</v>
      </c>
      <c r="L3926" s="20">
        <v>8.35425173519533</v>
      </c>
      <c r="M3926" s="51">
        <v>7.2027866920407497</v>
      </c>
    </row>
    <row r="3927" spans="1:13" x14ac:dyDescent="0.35">
      <c r="A3927" s="19" t="str">
        <f>B2178&amp;C3918&amp;D3927</f>
        <v>DISTRIBUCION VOLUMEN X CRITERIO (kg ó litros).Pastas Ing.&lt;2MIL</v>
      </c>
      <c r="B3927" s="19">
        <v>0</v>
      </c>
      <c r="C3927" s="19">
        <v>0</v>
      </c>
      <c r="D3927" s="19" t="s">
        <v>9</v>
      </c>
      <c r="E3927" s="20">
        <v>3.3968479132829801</v>
      </c>
      <c r="F3927" s="20">
        <v>2.0612602721627402</v>
      </c>
      <c r="G3927" s="20">
        <v>2.8481560094481901</v>
      </c>
      <c r="H3927" s="20">
        <v>4.5295459698859997</v>
      </c>
      <c r="I3927" s="20">
        <v>4.2456563020694702</v>
      </c>
      <c r="J3927" s="20">
        <v>7.9725212250746997</v>
      </c>
      <c r="K3927" s="20">
        <v>13.3719290054369</v>
      </c>
      <c r="L3927" s="20">
        <v>7.6781200270989602</v>
      </c>
      <c r="M3927" s="51">
        <v>4.4876032415204703</v>
      </c>
    </row>
    <row r="3928" spans="1:13" x14ac:dyDescent="0.35">
      <c r="A3928" s="19" t="str">
        <f>B2178&amp;C3918&amp;D3928</f>
        <v>DISTRIBUCION VOLUMEN X CRITERIO (kg ó litros).Pastas Ing.2-5MIL</v>
      </c>
      <c r="B3928" s="19">
        <v>0</v>
      </c>
      <c r="C3928" s="19">
        <v>0</v>
      </c>
      <c r="D3928" s="19" t="s">
        <v>10</v>
      </c>
      <c r="E3928" s="20">
        <v>10.291060947976799</v>
      </c>
      <c r="F3928" s="20">
        <v>5.5594903103298599</v>
      </c>
      <c r="G3928" s="20">
        <v>5.3045852965940403</v>
      </c>
      <c r="H3928" s="20">
        <v>5.7284280285777101</v>
      </c>
      <c r="I3928" s="20">
        <v>5.3266434718244904</v>
      </c>
      <c r="J3928" s="20">
        <v>4.7752321121103503</v>
      </c>
      <c r="K3928" s="20">
        <v>6.1561400081533</v>
      </c>
      <c r="L3928" s="20">
        <v>6.8354323667792798</v>
      </c>
      <c r="M3928" s="51">
        <v>4.1490284822602401</v>
      </c>
    </row>
    <row r="3929" spans="1:13" x14ac:dyDescent="0.35">
      <c r="A3929" s="19" t="str">
        <f>B2178&amp;C3918&amp;D3929</f>
        <v>DISTRIBUCION VOLUMEN X CRITERIO (kg ó litros).Pastas Ing.5-10MIL</v>
      </c>
      <c r="B3929" s="19">
        <v>0</v>
      </c>
      <c r="C3929" s="19">
        <v>0</v>
      </c>
      <c r="D3929" s="19" t="s">
        <v>11</v>
      </c>
      <c r="E3929" s="20">
        <v>7.0103117820151599</v>
      </c>
      <c r="F3929" s="20">
        <v>9.6978116983976701</v>
      </c>
      <c r="G3929" s="20">
        <v>7.2689580039669002</v>
      </c>
      <c r="H3929" s="20">
        <v>5.76243505098497</v>
      </c>
      <c r="I3929" s="20">
        <v>9.5435200437974199</v>
      </c>
      <c r="J3929" s="20">
        <v>6.8194358104895096</v>
      </c>
      <c r="K3929" s="20">
        <v>13.1802489091927</v>
      </c>
      <c r="L3929" s="20">
        <v>8.1519970494804106</v>
      </c>
      <c r="M3929" s="51">
        <v>7.8576626699808898</v>
      </c>
    </row>
    <row r="3930" spans="1:13" x14ac:dyDescent="0.35">
      <c r="A3930" s="19" t="str">
        <f>B2178&amp;C3918&amp;D3930</f>
        <v>DISTRIBUCION VOLUMEN X CRITERIO (kg ó litros).Pastas Ing.10-30MIL</v>
      </c>
      <c r="B3930" s="19">
        <v>0</v>
      </c>
      <c r="C3930" s="19">
        <v>0</v>
      </c>
      <c r="D3930" s="19" t="s">
        <v>12</v>
      </c>
      <c r="E3930" s="20">
        <v>14.128705363175399</v>
      </c>
      <c r="F3930" s="20">
        <v>27.454473763599299</v>
      </c>
      <c r="G3930" s="20">
        <v>22.189609729512199</v>
      </c>
      <c r="H3930" s="20">
        <v>19.120244793245199</v>
      </c>
      <c r="I3930" s="20">
        <v>20.0401810753579</v>
      </c>
      <c r="J3930" s="20">
        <v>19.101080260118401</v>
      </c>
      <c r="K3930" s="20">
        <v>16.5656354337892</v>
      </c>
      <c r="L3930" s="20">
        <v>20.1584087036724</v>
      </c>
      <c r="M3930" s="51">
        <v>19.217707493406198</v>
      </c>
    </row>
    <row r="3931" spans="1:13" x14ac:dyDescent="0.35">
      <c r="A3931" s="19" t="str">
        <f>B2178&amp;C3918&amp;D3931</f>
        <v>DISTRIBUCION VOLUMEN X CRITERIO (kg ó litros).Pastas Ing.30-100MIL</v>
      </c>
      <c r="B3931" s="19">
        <v>0</v>
      </c>
      <c r="C3931" s="19">
        <v>0</v>
      </c>
      <c r="D3931" s="19" t="s">
        <v>13</v>
      </c>
      <c r="E3931" s="20">
        <v>20.208733010446402</v>
      </c>
      <c r="F3931" s="20">
        <v>17.095040526559998</v>
      </c>
      <c r="G3931" s="20">
        <v>25.711859849332999</v>
      </c>
      <c r="H3931" s="20">
        <v>23.197425712834601</v>
      </c>
      <c r="I3931" s="20">
        <v>23.257863796772199</v>
      </c>
      <c r="J3931" s="20">
        <v>19.029546194975499</v>
      </c>
      <c r="K3931" s="20">
        <v>17.142754738165401</v>
      </c>
      <c r="L3931" s="20">
        <v>20.583726727752801</v>
      </c>
      <c r="M3931" s="51">
        <v>24.7305433122769</v>
      </c>
    </row>
    <row r="3932" spans="1:13" x14ac:dyDescent="0.35">
      <c r="A3932" s="19" t="str">
        <f>B2178&amp;C3918&amp;D3932</f>
        <v>DISTRIBUCION VOLUMEN X CRITERIO (kg ó litros).Pastas Ing.100-200MIL</v>
      </c>
      <c r="B3932" s="19">
        <v>0</v>
      </c>
      <c r="C3932" s="19">
        <v>0</v>
      </c>
      <c r="D3932" s="19" t="s">
        <v>14</v>
      </c>
      <c r="E3932" s="20">
        <v>8.8193476990342408</v>
      </c>
      <c r="F3932" s="20">
        <v>6.1854686782712101</v>
      </c>
      <c r="G3932" s="20">
        <v>5.6081367542601503</v>
      </c>
      <c r="H3932" s="20">
        <v>8.6754431403607306</v>
      </c>
      <c r="I3932" s="20">
        <v>6.2463132040052001</v>
      </c>
      <c r="J3932" s="20">
        <v>8.7065012253051997</v>
      </c>
      <c r="K3932" s="20">
        <v>5.5528912786300602</v>
      </c>
      <c r="L3932" s="20">
        <v>12.0559634505834</v>
      </c>
      <c r="M3932" s="51">
        <v>7.8952843502078798</v>
      </c>
    </row>
    <row r="3933" spans="1:13" x14ac:dyDescent="0.35">
      <c r="A3933" s="19" t="str">
        <f>B2178&amp;C3918&amp;D3933</f>
        <v>DISTRIBUCION VOLUMEN X CRITERIO (kg ó litros).Pastas Ing.200-500MIL</v>
      </c>
      <c r="B3933" s="19">
        <v>0</v>
      </c>
      <c r="C3933" s="19">
        <v>0</v>
      </c>
      <c r="D3933" s="19" t="s">
        <v>15</v>
      </c>
      <c r="E3933" s="20">
        <v>15.9980177795627</v>
      </c>
      <c r="F3933" s="20">
        <v>13.306072810065199</v>
      </c>
      <c r="G3933" s="20">
        <v>11.249301626787499</v>
      </c>
      <c r="H3933" s="20">
        <v>17.5686652557767</v>
      </c>
      <c r="I3933" s="20">
        <v>15.041229780929401</v>
      </c>
      <c r="J3933" s="20">
        <v>12.4330575068988</v>
      </c>
      <c r="K3933" s="20">
        <v>12.744010744020301</v>
      </c>
      <c r="L3933" s="20">
        <v>11.154738761899701</v>
      </c>
      <c r="M3933" s="51">
        <v>13.255355993073801</v>
      </c>
    </row>
    <row r="3934" spans="1:13" x14ac:dyDescent="0.35">
      <c r="A3934" s="19" t="str">
        <f>B2178&amp;C3918&amp;D3934</f>
        <v>DISTRIBUCION VOLUMEN X CRITERIO (kg ó litros).Pastas Ing.&gt;500MIL</v>
      </c>
      <c r="B3934" s="19">
        <v>0</v>
      </c>
      <c r="C3934" s="19">
        <v>0</v>
      </c>
      <c r="D3934" s="19" t="s">
        <v>16</v>
      </c>
      <c r="E3934" s="20">
        <v>20.146988078536001</v>
      </c>
      <c r="F3934" s="20">
        <v>18.6403671123309</v>
      </c>
      <c r="G3934" s="20">
        <v>19.819416871885601</v>
      </c>
      <c r="H3934" s="20">
        <v>15.4178072244326</v>
      </c>
      <c r="I3934" s="20">
        <v>16.298599099321699</v>
      </c>
      <c r="J3934" s="20">
        <v>21.162653257084798</v>
      </c>
      <c r="K3934" s="20">
        <v>15.286400514915799</v>
      </c>
      <c r="L3934" s="20">
        <v>13.3816170627729</v>
      </c>
      <c r="M3934" s="51">
        <v>18.406823627447</v>
      </c>
    </row>
    <row r="3935" spans="1:13" x14ac:dyDescent="0.35">
      <c r="A3935" s="19" t="str">
        <f>B2178&amp;C3918&amp;D3935</f>
        <v>DISTRIBUCION VOLUMEN X CRITERIO (kg ó litros).Pastas Ing.DE 15 A 19 AÑOS</v>
      </c>
      <c r="B3935" s="19">
        <v>0</v>
      </c>
      <c r="C3935" s="19">
        <v>0</v>
      </c>
      <c r="D3935" s="19" t="s">
        <v>39</v>
      </c>
      <c r="E3935" s="20">
        <v>7.9128593882568499</v>
      </c>
      <c r="F3935" s="20">
        <v>4.34926966129572</v>
      </c>
      <c r="G3935" s="20">
        <v>1.8469534376226</v>
      </c>
      <c r="H3935" s="20">
        <v>2.7790229035923901</v>
      </c>
      <c r="I3935" s="20">
        <v>1.6905130727058799</v>
      </c>
      <c r="J3935" s="20">
        <v>1.1416333875467299</v>
      </c>
      <c r="K3935" s="20" t="s">
        <v>282</v>
      </c>
      <c r="L3935" s="20">
        <v>0.32424462238164298</v>
      </c>
      <c r="M3935" s="51">
        <v>0.66563595495291605</v>
      </c>
    </row>
    <row r="3936" spans="1:13" x14ac:dyDescent="0.35">
      <c r="A3936" s="19" t="str">
        <f>B2178&amp;C3918&amp;D3936</f>
        <v>DISTRIBUCION VOLUMEN X CRITERIO (kg ó litros).Pastas Ing.DE 20 A 24 AÑOS</v>
      </c>
      <c r="B3936" s="19">
        <v>0</v>
      </c>
      <c r="C3936" s="19">
        <v>0</v>
      </c>
      <c r="D3936" s="19" t="s">
        <v>40</v>
      </c>
      <c r="E3936" s="20">
        <v>0.77952448887453896</v>
      </c>
      <c r="F3936" s="20">
        <v>2.5762667320522898</v>
      </c>
      <c r="G3936" s="20">
        <v>2.73830741765584</v>
      </c>
      <c r="H3936" s="20">
        <v>2.60250382587</v>
      </c>
      <c r="I3936" s="20">
        <v>2.94830971664627</v>
      </c>
      <c r="J3936" s="20">
        <v>1.7814455718759901</v>
      </c>
      <c r="K3936" s="20">
        <v>2.15757860383532</v>
      </c>
      <c r="L3936" s="20">
        <v>4.5706714648722597</v>
      </c>
      <c r="M3936" s="51">
        <v>6.6537187984423296</v>
      </c>
    </row>
    <row r="3937" spans="1:13" x14ac:dyDescent="0.35">
      <c r="A3937" s="19" t="str">
        <f>B2178&amp;C3918&amp;D3937</f>
        <v>DISTRIBUCION VOLUMEN X CRITERIO (kg ó litros).Pastas Ing.DE 25 A 34 AÑOS</v>
      </c>
      <c r="B3937" s="19">
        <v>0</v>
      </c>
      <c r="C3937" s="19">
        <v>0</v>
      </c>
      <c r="D3937" s="19" t="s">
        <v>41</v>
      </c>
      <c r="E3937" s="20">
        <v>11.211536429897</v>
      </c>
      <c r="F3937" s="20">
        <v>8.9047216230933</v>
      </c>
      <c r="G3937" s="20">
        <v>10.7395106274986</v>
      </c>
      <c r="H3937" s="20">
        <v>10.750230244598299</v>
      </c>
      <c r="I3937" s="20">
        <v>8.7896238090606502</v>
      </c>
      <c r="J3937" s="20">
        <v>9.8647075766357393</v>
      </c>
      <c r="K3937" s="20">
        <v>8.9972683275655907</v>
      </c>
      <c r="L3937" s="20">
        <v>7.0193288192027801</v>
      </c>
      <c r="M3937" s="51">
        <v>8.7669308174539999</v>
      </c>
    </row>
    <row r="3938" spans="1:13" x14ac:dyDescent="0.35">
      <c r="A3938" s="19" t="str">
        <f>B2178&amp;C3918&amp;D3938</f>
        <v>DISTRIBUCION VOLUMEN X CRITERIO (kg ó litros).Pastas Ing.DE 35 A 49 AÑOS</v>
      </c>
      <c r="B3938" s="19">
        <v>0</v>
      </c>
      <c r="C3938" s="19">
        <v>0</v>
      </c>
      <c r="D3938" s="19" t="s">
        <v>42</v>
      </c>
      <c r="E3938" s="20">
        <v>31.266920854482301</v>
      </c>
      <c r="F3938" s="20">
        <v>26.956058546679699</v>
      </c>
      <c r="G3938" s="20">
        <v>27.2395361745161</v>
      </c>
      <c r="H3938" s="20">
        <v>25.764435059743899</v>
      </c>
      <c r="I3938" s="20">
        <v>24.6590509669943</v>
      </c>
      <c r="J3938" s="20">
        <v>25.745728020070199</v>
      </c>
      <c r="K3938" s="20">
        <v>27.6816364772734</v>
      </c>
      <c r="L3938" s="20">
        <v>31.234646194658101</v>
      </c>
      <c r="M3938" s="51">
        <v>22.805751386816599</v>
      </c>
    </row>
    <row r="3939" spans="1:13" x14ac:dyDescent="0.35">
      <c r="A3939" s="19" t="str">
        <f>B2178&amp;C3918&amp;D3939</f>
        <v>DISTRIBUCION VOLUMEN X CRITERIO (kg ó litros).Pastas Ing.DE 50 A 59 AÑOS</v>
      </c>
      <c r="B3939" s="19">
        <v>0</v>
      </c>
      <c r="C3939" s="19">
        <v>0</v>
      </c>
      <c r="D3939" s="19" t="s">
        <v>43</v>
      </c>
      <c r="E3939" s="20">
        <v>21.183787050446401</v>
      </c>
      <c r="F3939" s="20">
        <v>24.306681487023798</v>
      </c>
      <c r="G3939" s="20">
        <v>19.402906776296199</v>
      </c>
      <c r="H3939" s="20">
        <v>25.268191267389799</v>
      </c>
      <c r="I3939" s="20">
        <v>22.756794778245499</v>
      </c>
      <c r="J3939" s="20">
        <v>22.026343974672798</v>
      </c>
      <c r="K3939" s="20">
        <v>31.059506617247401</v>
      </c>
      <c r="L3939" s="20">
        <v>31.3830831505507</v>
      </c>
      <c r="M3939" s="51">
        <v>25.094052979465701</v>
      </c>
    </row>
    <row r="3940" spans="1:13" x14ac:dyDescent="0.35">
      <c r="A3940" s="19" t="str">
        <f>B2178&amp;C3918&amp;D3940</f>
        <v>DISTRIBUCION VOLUMEN X CRITERIO (kg ó litros).Pastas Ing.DE 60 A 75 AÑOS</v>
      </c>
      <c r="B3940" s="19">
        <v>0</v>
      </c>
      <c r="C3940" s="19">
        <v>0</v>
      </c>
      <c r="D3940" s="19" t="s">
        <v>44</v>
      </c>
      <c r="E3940" s="20">
        <v>27.645386938058198</v>
      </c>
      <c r="F3940" s="20">
        <v>32.906993015302199</v>
      </c>
      <c r="G3940" s="20">
        <v>38.0328070630597</v>
      </c>
      <c r="H3940" s="20">
        <v>32.8356078061978</v>
      </c>
      <c r="I3940" s="20">
        <v>39.155714336666399</v>
      </c>
      <c r="J3940" s="20">
        <v>39.440170211712498</v>
      </c>
      <c r="K3940" s="20">
        <v>30.104009932218801</v>
      </c>
      <c r="L3940" s="20">
        <v>25.4680359282324</v>
      </c>
      <c r="M3940" s="51">
        <v>36.013924462611499</v>
      </c>
    </row>
    <row r="3941" spans="1:13" x14ac:dyDescent="0.35">
      <c r="A3941" s="19" t="str">
        <f>B2178&amp;C3918&amp;D3941</f>
        <v>DISTRIBUCION VOLUMEN X CRITERIO (kg ó litros).Pastas Ing.NIVEL ALTO</v>
      </c>
      <c r="B3941" s="19">
        <v>0</v>
      </c>
      <c r="C3941" s="19">
        <v>0</v>
      </c>
      <c r="D3941" s="19" t="s">
        <v>256</v>
      </c>
      <c r="E3941" s="20">
        <v>20.782530408082799</v>
      </c>
      <c r="F3941" s="20">
        <v>24.467624709149302</v>
      </c>
      <c r="G3941" s="20">
        <v>26.361493996241499</v>
      </c>
      <c r="H3941" s="20">
        <v>24.029252979341798</v>
      </c>
      <c r="I3941" s="20">
        <v>25.8819144691244</v>
      </c>
      <c r="J3941" s="20">
        <v>29.275082415842402</v>
      </c>
      <c r="K3941" s="20">
        <v>28.786172302747399</v>
      </c>
      <c r="L3941" s="20">
        <v>26.192762126561998</v>
      </c>
      <c r="M3941" s="51">
        <v>26.049692813747701</v>
      </c>
    </row>
    <row r="3942" spans="1:13" x14ac:dyDescent="0.35">
      <c r="A3942" s="19" t="str">
        <f>B2178&amp;C3918&amp;D3942</f>
        <v>DISTRIBUCION VOLUMEN X CRITERIO (kg ó litros).Pastas Ing.NIVEL MEDIO ALTO</v>
      </c>
      <c r="B3942" s="19">
        <v>0</v>
      </c>
      <c r="C3942" s="19">
        <v>0</v>
      </c>
      <c r="D3942" s="19" t="s">
        <v>257</v>
      </c>
      <c r="E3942" s="20">
        <v>13.749183553036101</v>
      </c>
      <c r="F3942" s="20">
        <v>11.313869685127599</v>
      </c>
      <c r="G3942" s="20">
        <v>14.3581332105705</v>
      </c>
      <c r="H3942" s="20">
        <v>15.378127104420299</v>
      </c>
      <c r="I3942" s="20">
        <v>13.777022101314699</v>
      </c>
      <c r="J3942" s="20">
        <v>16.023559139476301</v>
      </c>
      <c r="K3942" s="20">
        <v>16.431117921916702</v>
      </c>
      <c r="L3942" s="20">
        <v>16.640991071746502</v>
      </c>
      <c r="M3942" s="51">
        <v>14.569730074128101</v>
      </c>
    </row>
    <row r="3943" spans="1:13" x14ac:dyDescent="0.35">
      <c r="A3943" s="19" t="str">
        <f>B2178&amp;C3918&amp;D3943</f>
        <v>DISTRIBUCION VOLUMEN X CRITERIO (kg ó litros).Pastas Ing.NIVEL MEDIO</v>
      </c>
      <c r="B3943" s="19">
        <v>0</v>
      </c>
      <c r="C3943" s="19">
        <v>0</v>
      </c>
      <c r="D3943" s="19" t="s">
        <v>258</v>
      </c>
      <c r="E3943" s="20">
        <v>22.025642815866401</v>
      </c>
      <c r="F3943" s="20">
        <v>18.520018565324801</v>
      </c>
      <c r="G3943" s="20">
        <v>20.611970367017499</v>
      </c>
      <c r="H3943" s="20">
        <v>20.601201371868399</v>
      </c>
      <c r="I3943" s="20">
        <v>26.707652160508101</v>
      </c>
      <c r="J3943" s="20">
        <v>20.276534099353899</v>
      </c>
      <c r="K3943" s="20">
        <v>23.610531869816</v>
      </c>
      <c r="L3943" s="20">
        <v>24.539993112637799</v>
      </c>
      <c r="M3943" s="51">
        <v>27.922742460578899</v>
      </c>
    </row>
    <row r="3944" spans="1:13" x14ac:dyDescent="0.35">
      <c r="A3944" s="19" t="str">
        <f>B2178&amp;C3918&amp;D3944</f>
        <v>DISTRIBUCION VOLUMEN X CRITERIO (kg ó litros).Pastas Ing.NIVEL MEDIO BAJO</v>
      </c>
      <c r="B3944" s="19">
        <v>0</v>
      </c>
      <c r="C3944" s="19">
        <v>0</v>
      </c>
      <c r="D3944" s="19" t="s">
        <v>259</v>
      </c>
      <c r="E3944" s="20">
        <v>19.8488914867904</v>
      </c>
      <c r="F3944" s="20">
        <v>24.866803501005599</v>
      </c>
      <c r="G3944" s="20">
        <v>19.934750359276201</v>
      </c>
      <c r="H3944" s="20">
        <v>16.314119038786899</v>
      </c>
      <c r="I3944" s="20">
        <v>15.747773354229199</v>
      </c>
      <c r="J3944" s="20">
        <v>16.098309125457199</v>
      </c>
      <c r="K3944" s="20">
        <v>12.854728356962999</v>
      </c>
      <c r="L3944" s="20">
        <v>15.5620437272239</v>
      </c>
      <c r="M3944" s="51">
        <v>12.6862942737268</v>
      </c>
    </row>
    <row r="3945" spans="1:13" x14ac:dyDescent="0.35">
      <c r="A3945" s="19" t="str">
        <f>B2178&amp;C3918&amp;D3945</f>
        <v>DISTRIBUCION VOLUMEN X CRITERIO (kg ó litros).Pastas Ing.HOMBRE</v>
      </c>
      <c r="B3945" s="19">
        <v>0</v>
      </c>
      <c r="C3945" s="19">
        <v>0</v>
      </c>
      <c r="D3945" s="19" t="s">
        <v>21</v>
      </c>
      <c r="E3945" s="20">
        <v>53.586824013774802</v>
      </c>
      <c r="F3945" s="20">
        <v>57.764919611970299</v>
      </c>
      <c r="G3945" s="20">
        <v>48.959727740004702</v>
      </c>
      <c r="H3945" s="20">
        <v>51.797673311454297</v>
      </c>
      <c r="I3945" s="20">
        <v>54.047711121100697</v>
      </c>
      <c r="J3945" s="20">
        <v>47.447663987168603</v>
      </c>
      <c r="K3945" s="20">
        <v>48.008287794879003</v>
      </c>
      <c r="L3945" s="20">
        <v>47.545581053394798</v>
      </c>
      <c r="M3945" s="51">
        <v>53.630958183028604</v>
      </c>
    </row>
    <row r="3946" spans="1:13" x14ac:dyDescent="0.35">
      <c r="A3946" s="19" t="str">
        <f>B2178&amp;C3918&amp;D3946</f>
        <v>DISTRIBUCION VOLUMEN X CRITERIO (kg ó litros).Pastas Ing.MUJER</v>
      </c>
      <c r="B3946" s="19">
        <v>0</v>
      </c>
      <c r="C3946" s="19">
        <v>0</v>
      </c>
      <c r="D3946" s="19" t="s">
        <v>22</v>
      </c>
      <c r="E3946" s="20">
        <v>46.413187236037302</v>
      </c>
      <c r="F3946" s="20">
        <v>42.2350678196199</v>
      </c>
      <c r="G3946" s="20">
        <v>51.040291167837502</v>
      </c>
      <c r="H3946" s="20">
        <v>48.202320710942097</v>
      </c>
      <c r="I3946" s="20">
        <v>45.952291711198299</v>
      </c>
      <c r="J3946" s="20">
        <v>52.552355700224602</v>
      </c>
      <c r="K3946" s="20">
        <v>51.991721524083999</v>
      </c>
      <c r="L3946" s="20">
        <v>52.454433386176703</v>
      </c>
      <c r="M3946" s="51">
        <v>46.369048655500997</v>
      </c>
    </row>
    <row r="3947" spans="1:13" x14ac:dyDescent="0.35">
      <c r="A3947" s="19" t="str">
        <f>B2178&amp;C3947&amp;D3947</f>
        <v>DISTRIBUCION VOLUMEN X CRITERIO (kg ó litros).Arroz Ing.T.ESPAÑA</v>
      </c>
      <c r="B3947" s="19">
        <v>0</v>
      </c>
      <c r="C3947" s="19" t="s">
        <v>169</v>
      </c>
      <c r="D3947" s="19" t="s">
        <v>36</v>
      </c>
      <c r="E3947" s="20">
        <v>100</v>
      </c>
      <c r="F3947" s="20">
        <v>100</v>
      </c>
      <c r="G3947" s="20">
        <v>100</v>
      </c>
      <c r="H3947" s="20">
        <v>100</v>
      </c>
      <c r="I3947" s="20">
        <v>100</v>
      </c>
      <c r="J3947" s="20">
        <v>100</v>
      </c>
      <c r="K3947" s="20">
        <v>100</v>
      </c>
      <c r="L3947" s="20">
        <v>100</v>
      </c>
      <c r="M3947" s="51">
        <v>100</v>
      </c>
    </row>
    <row r="3948" spans="1:13" x14ac:dyDescent="0.35">
      <c r="A3948" s="19" t="str">
        <f>B2178&amp;C3947&amp;D3948</f>
        <v>DISTRIBUCION VOLUMEN X CRITERIO (kg ó litros).Arroz Ing.BCN AM</v>
      </c>
      <c r="B3948" s="19">
        <v>0</v>
      </c>
      <c r="C3948" s="19">
        <v>0</v>
      </c>
      <c r="D3948" s="19" t="s">
        <v>1</v>
      </c>
      <c r="E3948" s="20">
        <v>10.8260752781219</v>
      </c>
      <c r="F3948" s="20">
        <v>5.6029962878233501</v>
      </c>
      <c r="G3948" s="20">
        <v>12.8771318383797</v>
      </c>
      <c r="H3948" s="20">
        <v>10.4452161314029</v>
      </c>
      <c r="I3948" s="20">
        <v>9.6558910119649504</v>
      </c>
      <c r="J3948" s="20">
        <v>7.6709509230340203</v>
      </c>
      <c r="K3948" s="20">
        <v>7.80504643611508</v>
      </c>
      <c r="L3948" s="20">
        <v>11.9507007476528</v>
      </c>
      <c r="M3948" s="51">
        <v>9.2925204108762198</v>
      </c>
    </row>
    <row r="3949" spans="1:13" x14ac:dyDescent="0.35">
      <c r="A3949" s="19" t="str">
        <f>B2178&amp;C3947&amp;D3949</f>
        <v>DISTRIBUCION VOLUMEN X CRITERIO (kg ó litros).Arroz Ing.REST.CAT ARAGON</v>
      </c>
      <c r="B3949" s="19">
        <v>0</v>
      </c>
      <c r="C3949" s="19">
        <v>0</v>
      </c>
      <c r="D3949" s="19" t="s">
        <v>2</v>
      </c>
      <c r="E3949" s="20">
        <v>14.3019920271801</v>
      </c>
      <c r="F3949" s="20">
        <v>16.250181861664199</v>
      </c>
      <c r="G3949" s="20">
        <v>12.1572361612973</v>
      </c>
      <c r="H3949" s="20">
        <v>14.5869238841175</v>
      </c>
      <c r="I3949" s="20">
        <v>14.9158452507129</v>
      </c>
      <c r="J3949" s="20">
        <v>12.3284416246007</v>
      </c>
      <c r="K3949" s="20">
        <v>12.7478519173305</v>
      </c>
      <c r="L3949" s="20">
        <v>10.061108325358999</v>
      </c>
      <c r="M3949" s="51">
        <v>16.420650490266102</v>
      </c>
    </row>
    <row r="3950" spans="1:13" x14ac:dyDescent="0.35">
      <c r="A3950" s="19" t="str">
        <f>B2178&amp;C3947&amp;D3950</f>
        <v>DISTRIBUCION VOLUMEN X CRITERIO (kg ó litros).Arroz Ing.LEVANTE</v>
      </c>
      <c r="B3950" s="19">
        <v>0</v>
      </c>
      <c r="C3950" s="19">
        <v>0</v>
      </c>
      <c r="D3950" s="19" t="s">
        <v>3</v>
      </c>
      <c r="E3950" s="20">
        <v>22.847580940765699</v>
      </c>
      <c r="F3950" s="20">
        <v>25.015829858844398</v>
      </c>
      <c r="G3950" s="20">
        <v>21.9215968459199</v>
      </c>
      <c r="H3950" s="20">
        <v>21.378597852842699</v>
      </c>
      <c r="I3950" s="20">
        <v>22.528056901580399</v>
      </c>
      <c r="J3950" s="20">
        <v>26.5198317670176</v>
      </c>
      <c r="K3950" s="20">
        <v>19.7390936664154</v>
      </c>
      <c r="L3950" s="20">
        <v>21.672661948325398</v>
      </c>
      <c r="M3950" s="51">
        <v>21.5266910218315</v>
      </c>
    </row>
    <row r="3951" spans="1:13" x14ac:dyDescent="0.35">
      <c r="A3951" s="19" t="str">
        <f>B2178&amp;C3947&amp;D3951</f>
        <v>DISTRIBUCION VOLUMEN X CRITERIO (kg ó litros).Arroz Ing.ANDALUCIA</v>
      </c>
      <c r="B3951" s="19">
        <v>0</v>
      </c>
      <c r="C3951" s="19">
        <v>0</v>
      </c>
      <c r="D3951" s="19" t="s">
        <v>4</v>
      </c>
      <c r="E3951" s="20">
        <v>13.778261743282901</v>
      </c>
      <c r="F3951" s="20">
        <v>17.0227322545792</v>
      </c>
      <c r="G3951" s="20">
        <v>15.7028895247121</v>
      </c>
      <c r="H3951" s="20">
        <v>17.007285176493401</v>
      </c>
      <c r="I3951" s="20">
        <v>11.9185824457261</v>
      </c>
      <c r="J3951" s="20">
        <v>15.6952122336961</v>
      </c>
      <c r="K3951" s="20">
        <v>14.9717183139784</v>
      </c>
      <c r="L3951" s="20">
        <v>12.2827323163941</v>
      </c>
      <c r="M3951" s="51">
        <v>13.452141115652299</v>
      </c>
    </row>
    <row r="3952" spans="1:13" x14ac:dyDescent="0.35">
      <c r="A3952" s="19" t="str">
        <f>B2178&amp;C3947&amp;D3952</f>
        <v>DISTRIBUCION VOLUMEN X CRITERIO (kg ó litros).Arroz Ing.MDD AM</v>
      </c>
      <c r="B3952" s="19">
        <v>0</v>
      </c>
      <c r="C3952" s="19">
        <v>0</v>
      </c>
      <c r="D3952" s="19" t="s">
        <v>5</v>
      </c>
      <c r="E3952" s="20">
        <v>18.264463850713199</v>
      </c>
      <c r="F3952" s="20">
        <v>15.731356337272899</v>
      </c>
      <c r="G3952" s="20">
        <v>14.700440307534601</v>
      </c>
      <c r="H3952" s="20">
        <v>16.778468058858302</v>
      </c>
      <c r="I3952" s="20">
        <v>17.870507850907099</v>
      </c>
      <c r="J3952" s="20">
        <v>16.437056476148499</v>
      </c>
      <c r="K3952" s="20">
        <v>19.834961557238501</v>
      </c>
      <c r="L3952" s="20">
        <v>23.527912041631499</v>
      </c>
      <c r="M3952" s="51">
        <v>15.546666218099899</v>
      </c>
    </row>
    <row r="3953" spans="1:13" x14ac:dyDescent="0.35">
      <c r="A3953" s="19" t="str">
        <f>B2178&amp;C3947&amp;D3953</f>
        <v>DISTRIBUCION VOLUMEN X CRITERIO (kg ó litros).Arroz Ing.RTO CENTRO</v>
      </c>
      <c r="B3953" s="19">
        <v>0</v>
      </c>
      <c r="C3953" s="19">
        <v>0</v>
      </c>
      <c r="D3953" s="19" t="s">
        <v>6</v>
      </c>
      <c r="E3953" s="20">
        <v>5.1289374216996304</v>
      </c>
      <c r="F3953" s="20">
        <v>6.3148933693959801</v>
      </c>
      <c r="G3953" s="20">
        <v>7.75978052732974</v>
      </c>
      <c r="H3953" s="20">
        <v>9.3303481890567497</v>
      </c>
      <c r="I3953" s="20">
        <v>9.1076500416641792</v>
      </c>
      <c r="J3953" s="20">
        <v>9.1127663004611996</v>
      </c>
      <c r="K3953" s="20">
        <v>14.089923970405099</v>
      </c>
      <c r="L3953" s="20">
        <v>10.943112872863701</v>
      </c>
      <c r="M3953" s="51">
        <v>11.134614592195</v>
      </c>
    </row>
    <row r="3954" spans="1:13" x14ac:dyDescent="0.35">
      <c r="A3954" s="19" t="str">
        <f>B2178&amp;C3947&amp;D3954</f>
        <v>DISTRIBUCION VOLUMEN X CRITERIO (kg ó litros).Arroz Ing.NORTE-CENTRO</v>
      </c>
      <c r="B3954" s="19">
        <v>0</v>
      </c>
      <c r="C3954" s="19">
        <v>0</v>
      </c>
      <c r="D3954" s="19" t="s">
        <v>7</v>
      </c>
      <c r="E3954" s="20">
        <v>8.4555675437932507</v>
      </c>
      <c r="F3954" s="20">
        <v>8.0985964511943909</v>
      </c>
      <c r="G3954" s="20">
        <v>7.0210087678064399</v>
      </c>
      <c r="H3954" s="20">
        <v>4.6451433466086396</v>
      </c>
      <c r="I3954" s="20">
        <v>7.3561422996013199</v>
      </c>
      <c r="J3954" s="20">
        <v>7.0124088890686096</v>
      </c>
      <c r="K3954" s="20">
        <v>5.1722455523575697</v>
      </c>
      <c r="L3954" s="20">
        <v>4.8404625156712502</v>
      </c>
      <c r="M3954" s="51">
        <v>6.6242515018105204</v>
      </c>
    </row>
    <row r="3955" spans="1:13" x14ac:dyDescent="0.35">
      <c r="A3955" s="19" t="str">
        <f>B2178&amp;C3947&amp;D3955</f>
        <v>DISTRIBUCION VOLUMEN X CRITERIO (kg ó litros).Arroz Ing.NOROESTE</v>
      </c>
      <c r="B3955" s="19">
        <v>0</v>
      </c>
      <c r="C3955" s="19">
        <v>0</v>
      </c>
      <c r="D3955" s="19" t="s">
        <v>8</v>
      </c>
      <c r="E3955" s="20">
        <v>6.3971215322984101</v>
      </c>
      <c r="F3955" s="20">
        <v>5.9634239818360504</v>
      </c>
      <c r="G3955" s="20">
        <v>7.8599026534021297</v>
      </c>
      <c r="H3955" s="20">
        <v>5.8280292760758901</v>
      </c>
      <c r="I3955" s="20">
        <v>6.64732111643041</v>
      </c>
      <c r="J3955" s="20">
        <v>5.2233197200568604</v>
      </c>
      <c r="K3955" s="20">
        <v>5.6391662827465598</v>
      </c>
      <c r="L3955" s="20">
        <v>4.7212963891245696</v>
      </c>
      <c r="M3955" s="51">
        <v>6.0024500078837297</v>
      </c>
    </row>
    <row r="3956" spans="1:13" x14ac:dyDescent="0.35">
      <c r="A3956" s="19" t="str">
        <f>B2178&amp;C3947&amp;D3956</f>
        <v>DISTRIBUCION VOLUMEN X CRITERIO (kg ó litros).Arroz Ing.&lt;2MIL</v>
      </c>
      <c r="B3956" s="19">
        <v>0</v>
      </c>
      <c r="C3956" s="19">
        <v>0</v>
      </c>
      <c r="D3956" s="19" t="s">
        <v>9</v>
      </c>
      <c r="E3956" s="20">
        <v>4.1025797582510002</v>
      </c>
      <c r="F3956" s="20">
        <v>2.9777119072241498</v>
      </c>
      <c r="G3956" s="20">
        <v>4.8789116819486296</v>
      </c>
      <c r="H3956" s="20">
        <v>5.3323195197145301</v>
      </c>
      <c r="I3956" s="20">
        <v>4.8993390911461896</v>
      </c>
      <c r="J3956" s="20">
        <v>7.78319669299698</v>
      </c>
      <c r="K3956" s="20">
        <v>12.954237684697199</v>
      </c>
      <c r="L3956" s="20">
        <v>7.88087153089685</v>
      </c>
      <c r="M3956" s="51">
        <v>8.4607682812829506</v>
      </c>
    </row>
    <row r="3957" spans="1:13" x14ac:dyDescent="0.35">
      <c r="A3957" s="19" t="str">
        <f>B2178&amp;C3947&amp;D3957</f>
        <v>DISTRIBUCION VOLUMEN X CRITERIO (kg ó litros).Arroz Ing.2-5MIL</v>
      </c>
      <c r="B3957" s="19">
        <v>0</v>
      </c>
      <c r="C3957" s="19">
        <v>0</v>
      </c>
      <c r="D3957" s="19" t="s">
        <v>10</v>
      </c>
      <c r="E3957" s="20">
        <v>6.8163804764955396</v>
      </c>
      <c r="F3957" s="20">
        <v>4.9739969131372401</v>
      </c>
      <c r="G3957" s="20">
        <v>5.4784229646642304</v>
      </c>
      <c r="H3957" s="20">
        <v>2.5139414044297999</v>
      </c>
      <c r="I3957" s="20">
        <v>3.5191018080620999</v>
      </c>
      <c r="J3957" s="20">
        <v>3.4149507563812702</v>
      </c>
      <c r="K3957" s="20">
        <v>3.71818751407555</v>
      </c>
      <c r="L3957" s="20">
        <v>2.7122264410426902</v>
      </c>
      <c r="M3957" s="51">
        <v>3.01455017425286</v>
      </c>
    </row>
    <row r="3958" spans="1:13" x14ac:dyDescent="0.35">
      <c r="A3958" s="19" t="str">
        <f>B2178&amp;C3947&amp;D3958</f>
        <v>DISTRIBUCION VOLUMEN X CRITERIO (kg ó litros).Arroz Ing.5-10MIL</v>
      </c>
      <c r="B3958" s="19">
        <v>0</v>
      </c>
      <c r="C3958" s="19">
        <v>0</v>
      </c>
      <c r="D3958" s="19" t="s">
        <v>11</v>
      </c>
      <c r="E3958" s="20">
        <v>4.8923562567914001</v>
      </c>
      <c r="F3958" s="20">
        <v>7.7475466026300301</v>
      </c>
      <c r="G3958" s="20">
        <v>7.3804322104132902</v>
      </c>
      <c r="H3958" s="20">
        <v>9.5280766374712105</v>
      </c>
      <c r="I3958" s="20">
        <v>8.6656655133148899</v>
      </c>
      <c r="J3958" s="20">
        <v>8.8034208892883292</v>
      </c>
      <c r="K3958" s="20">
        <v>9.0833414309293801</v>
      </c>
      <c r="L3958" s="20">
        <v>7.6952776901656401</v>
      </c>
      <c r="M3958" s="51">
        <v>10.0240114638493</v>
      </c>
    </row>
    <row r="3959" spans="1:13" x14ac:dyDescent="0.35">
      <c r="A3959" s="19" t="str">
        <f>B2178&amp;C3947&amp;D3959</f>
        <v>DISTRIBUCION VOLUMEN X CRITERIO (kg ó litros).Arroz Ing.10-30MIL</v>
      </c>
      <c r="B3959" s="19">
        <v>0</v>
      </c>
      <c r="C3959" s="19">
        <v>0</v>
      </c>
      <c r="D3959" s="19" t="s">
        <v>12</v>
      </c>
      <c r="E3959" s="20">
        <v>16.3002281601349</v>
      </c>
      <c r="F3959" s="20">
        <v>16.9059696269921</v>
      </c>
      <c r="G3959" s="20">
        <v>14.4702219003937</v>
      </c>
      <c r="H3959" s="20">
        <v>16.692740417771901</v>
      </c>
      <c r="I3959" s="20">
        <v>17.567025051077501</v>
      </c>
      <c r="J3959" s="20">
        <v>16.3063928492633</v>
      </c>
      <c r="K3959" s="20">
        <v>14.1737623974533</v>
      </c>
      <c r="L3959" s="20">
        <v>13.9938587558321</v>
      </c>
      <c r="M3959" s="51">
        <v>17.819340562481901</v>
      </c>
    </row>
    <row r="3960" spans="1:13" x14ac:dyDescent="0.35">
      <c r="A3960" s="19" t="str">
        <f>B2178&amp;C3947&amp;D3960</f>
        <v>DISTRIBUCION VOLUMEN X CRITERIO (kg ó litros).Arroz Ing.30-100MIL</v>
      </c>
      <c r="B3960" s="19">
        <v>0</v>
      </c>
      <c r="C3960" s="19">
        <v>0</v>
      </c>
      <c r="D3960" s="19" t="s">
        <v>13</v>
      </c>
      <c r="E3960" s="20">
        <v>21.070653126494999</v>
      </c>
      <c r="F3960" s="20">
        <v>21.5898824767701</v>
      </c>
      <c r="G3960" s="20">
        <v>28.6084143602992</v>
      </c>
      <c r="H3960" s="20">
        <v>20.995867208699298</v>
      </c>
      <c r="I3960" s="20">
        <v>19.0473450096537</v>
      </c>
      <c r="J3960" s="20">
        <v>20.651213906433199</v>
      </c>
      <c r="K3960" s="20">
        <v>19.883950262374601</v>
      </c>
      <c r="L3960" s="20">
        <v>23.003049132640101</v>
      </c>
      <c r="M3960" s="51">
        <v>20.222073541522601</v>
      </c>
    </row>
    <row r="3961" spans="1:13" x14ac:dyDescent="0.35">
      <c r="A3961" s="19" t="str">
        <f>B2178&amp;C3947&amp;D3961</f>
        <v>DISTRIBUCION VOLUMEN X CRITERIO (kg ó litros).Arroz Ing.100-200MIL</v>
      </c>
      <c r="B3961" s="19">
        <v>0</v>
      </c>
      <c r="C3961" s="19">
        <v>0</v>
      </c>
      <c r="D3961" s="19" t="s">
        <v>14</v>
      </c>
      <c r="E3961" s="20">
        <v>12.353809925903599</v>
      </c>
      <c r="F3961" s="20">
        <v>11.189617432125999</v>
      </c>
      <c r="G3961" s="20">
        <v>8.7944793500338108</v>
      </c>
      <c r="H3961" s="20">
        <v>9.4780597363089392</v>
      </c>
      <c r="I3961" s="20">
        <v>7.4574598224935302</v>
      </c>
      <c r="J3961" s="20">
        <v>8.4671125702817598</v>
      </c>
      <c r="K3961" s="20">
        <v>7.7409427973816101</v>
      </c>
      <c r="L3961" s="20">
        <v>11.546279808839399</v>
      </c>
      <c r="M3961" s="51">
        <v>8.5752744801715899</v>
      </c>
    </row>
    <row r="3962" spans="1:13" x14ac:dyDescent="0.35">
      <c r="A3962" s="19" t="str">
        <f>B2178&amp;C3947&amp;D3962</f>
        <v>DISTRIBUCION VOLUMEN X CRITERIO (kg ó litros).Arroz Ing.200-500MIL</v>
      </c>
      <c r="B3962" s="19">
        <v>0</v>
      </c>
      <c r="C3962" s="19">
        <v>0</v>
      </c>
      <c r="D3962" s="19" t="s">
        <v>15</v>
      </c>
      <c r="E3962" s="20">
        <v>14.990319218882901</v>
      </c>
      <c r="F3962" s="20">
        <v>18.155030301310699</v>
      </c>
      <c r="G3962" s="20">
        <v>12.0639237656054</v>
      </c>
      <c r="H3962" s="20">
        <v>15.861114426614201</v>
      </c>
      <c r="I3962" s="20">
        <v>19.2668073901498</v>
      </c>
      <c r="J3962" s="20">
        <v>14.969697879993699</v>
      </c>
      <c r="K3962" s="20">
        <v>13.3427529805316</v>
      </c>
      <c r="L3962" s="20">
        <v>16.3963391466995</v>
      </c>
      <c r="M3962" s="51">
        <v>15.7369070973166</v>
      </c>
    </row>
    <row r="3963" spans="1:13" x14ac:dyDescent="0.35">
      <c r="A3963" s="19" t="str">
        <f>B2178&amp;C3947&amp;D3963</f>
        <v>DISTRIBUCION VOLUMEN X CRITERIO (kg ó litros).Arroz Ing.&gt;500MIL</v>
      </c>
      <c r="B3963" s="19">
        <v>0</v>
      </c>
      <c r="C3963" s="19">
        <v>0</v>
      </c>
      <c r="D3963" s="19" t="s">
        <v>16</v>
      </c>
      <c r="E3963" s="20">
        <v>19.473672511057401</v>
      </c>
      <c r="F3963" s="20">
        <v>16.460254749658699</v>
      </c>
      <c r="G3963" s="20">
        <v>18.325183509619102</v>
      </c>
      <c r="H3963" s="20">
        <v>19.597894540381901</v>
      </c>
      <c r="I3963" s="20">
        <v>19.5772506674206</v>
      </c>
      <c r="J3963" s="20">
        <v>19.6040024247894</v>
      </c>
      <c r="K3963" s="20">
        <v>19.1028281037126</v>
      </c>
      <c r="L3963" s="20">
        <v>16.7720832378178</v>
      </c>
      <c r="M3963" s="51">
        <v>16.1470654350716</v>
      </c>
    </row>
    <row r="3964" spans="1:13" x14ac:dyDescent="0.35">
      <c r="A3964" s="19" t="str">
        <f>B2178&amp;C3947&amp;D3964</f>
        <v>DISTRIBUCION VOLUMEN X CRITERIO (kg ó litros).Arroz Ing.DE 15 A 19 AÑOS</v>
      </c>
      <c r="B3964" s="19">
        <v>0</v>
      </c>
      <c r="C3964" s="19">
        <v>0</v>
      </c>
      <c r="D3964" s="19" t="s">
        <v>39</v>
      </c>
      <c r="E3964" s="20">
        <v>2.7536220877958102</v>
      </c>
      <c r="F3964" s="20">
        <v>0.30160829507789999</v>
      </c>
      <c r="G3964" s="20">
        <v>1.47619717527232</v>
      </c>
      <c r="H3964" s="20">
        <v>3.72841546968472</v>
      </c>
      <c r="I3964" s="20">
        <v>2.46834959754307</v>
      </c>
      <c r="J3964" s="20">
        <v>1.27647754115556</v>
      </c>
      <c r="K3964" s="20">
        <v>0.99432783426412996</v>
      </c>
      <c r="L3964" s="20">
        <v>9.01660306744166E-2</v>
      </c>
      <c r="M3964" s="51">
        <v>0.62247445506747201</v>
      </c>
    </row>
    <row r="3965" spans="1:13" x14ac:dyDescent="0.35">
      <c r="A3965" s="19" t="str">
        <f>B2178&amp;C3947&amp;D3965</f>
        <v>DISTRIBUCION VOLUMEN X CRITERIO (kg ó litros).Arroz Ing.DE 20 A 24 AÑOS</v>
      </c>
      <c r="B3965" s="19">
        <v>0</v>
      </c>
      <c r="C3965" s="19">
        <v>0</v>
      </c>
      <c r="D3965" s="19" t="s">
        <v>40</v>
      </c>
      <c r="E3965" s="20">
        <v>1.72811727929713</v>
      </c>
      <c r="F3965" s="20">
        <v>2.7089970552089802</v>
      </c>
      <c r="G3965" s="20">
        <v>2.0563345160084201</v>
      </c>
      <c r="H3965" s="20">
        <v>0.81517207856152896</v>
      </c>
      <c r="I3965" s="20">
        <v>1.39909511199517</v>
      </c>
      <c r="J3965" s="20">
        <v>3.4967438480408699</v>
      </c>
      <c r="K3965" s="20">
        <v>2.6016576947813501</v>
      </c>
      <c r="L3965" s="20">
        <v>3.27414294022807</v>
      </c>
      <c r="M3965" s="51">
        <v>3.95736766789339</v>
      </c>
    </row>
    <row r="3966" spans="1:13" x14ac:dyDescent="0.35">
      <c r="A3966" s="19" t="str">
        <f>B2178&amp;C3947&amp;D3966</f>
        <v>DISTRIBUCION VOLUMEN X CRITERIO (kg ó litros).Arroz Ing.DE 25 A 34 AÑOS</v>
      </c>
      <c r="B3966" s="19">
        <v>0</v>
      </c>
      <c r="C3966" s="19">
        <v>0</v>
      </c>
      <c r="D3966" s="19" t="s">
        <v>41</v>
      </c>
      <c r="E3966" s="20">
        <v>13.8622494300478</v>
      </c>
      <c r="F3966" s="20">
        <v>15.2842029414404</v>
      </c>
      <c r="G3966" s="20">
        <v>11.347887101072899</v>
      </c>
      <c r="H3966" s="20">
        <v>13.4925551839716</v>
      </c>
      <c r="I3966" s="20">
        <v>11.1364116215964</v>
      </c>
      <c r="J3966" s="20">
        <v>10.238100173744501</v>
      </c>
      <c r="K3966" s="20">
        <v>10.281469335502999</v>
      </c>
      <c r="L3966" s="20">
        <v>9.3003259276259005</v>
      </c>
      <c r="M3966" s="51">
        <v>8.3186533084478995</v>
      </c>
    </row>
    <row r="3967" spans="1:13" x14ac:dyDescent="0.35">
      <c r="A3967" s="19" t="str">
        <f>B2178&amp;C3947&amp;D3967</f>
        <v>DISTRIBUCION VOLUMEN X CRITERIO (kg ó litros).Arroz Ing.DE 35 A 49 AÑOS</v>
      </c>
      <c r="B3967" s="19">
        <v>0</v>
      </c>
      <c r="C3967" s="19">
        <v>0</v>
      </c>
      <c r="D3967" s="19" t="s">
        <v>42</v>
      </c>
      <c r="E3967" s="20">
        <v>25.535641891173299</v>
      </c>
      <c r="F3967" s="20">
        <v>24.505500547169</v>
      </c>
      <c r="G3967" s="20">
        <v>21.7690483701139</v>
      </c>
      <c r="H3967" s="20">
        <v>22.8536278429155</v>
      </c>
      <c r="I3967" s="20">
        <v>24.954776559599999</v>
      </c>
      <c r="J3967" s="20">
        <v>26.7853021639316</v>
      </c>
      <c r="K3967" s="20">
        <v>22.4252344465154</v>
      </c>
      <c r="L3967" s="20">
        <v>20.587345813172501</v>
      </c>
      <c r="M3967" s="51">
        <v>22.508276916970299</v>
      </c>
    </row>
    <row r="3968" spans="1:13" x14ac:dyDescent="0.35">
      <c r="A3968" s="19" t="str">
        <f>B2178&amp;C3947&amp;D3968</f>
        <v>DISTRIBUCION VOLUMEN X CRITERIO (kg ó litros).Arroz Ing.DE 50 A 59 AÑOS</v>
      </c>
      <c r="B3968" s="19">
        <v>0</v>
      </c>
      <c r="C3968" s="19">
        <v>0</v>
      </c>
      <c r="D3968" s="19" t="s">
        <v>43</v>
      </c>
      <c r="E3968" s="20">
        <v>20.984555902697</v>
      </c>
      <c r="F3968" s="20">
        <v>24.1608728321768</v>
      </c>
      <c r="G3968" s="20">
        <v>23.159508354881201</v>
      </c>
      <c r="H3968" s="20">
        <v>20.206921766739502</v>
      </c>
      <c r="I3968" s="20">
        <v>21.186496473430399</v>
      </c>
      <c r="J3968" s="20">
        <v>26.052101727275101</v>
      </c>
      <c r="K3968" s="20">
        <v>26.2327350284415</v>
      </c>
      <c r="L3968" s="20">
        <v>27.029229717278699</v>
      </c>
      <c r="M3968" s="51">
        <v>28.5779701777303</v>
      </c>
    </row>
    <row r="3969" spans="1:13" x14ac:dyDescent="0.35">
      <c r="A3969" s="19" t="str">
        <f>B2178&amp;C3947&amp;D3969</f>
        <v>DISTRIBUCION VOLUMEN X CRITERIO (kg ó litros).Arroz Ing.DE 60 A 75 AÑOS</v>
      </c>
      <c r="B3969" s="19">
        <v>0</v>
      </c>
      <c r="C3969" s="19">
        <v>0</v>
      </c>
      <c r="D3969" s="19" t="s">
        <v>44</v>
      </c>
      <c r="E3969" s="20">
        <v>35.135811859421601</v>
      </c>
      <c r="F3969" s="20">
        <v>33.038830780304401</v>
      </c>
      <c r="G3969" s="20">
        <v>40.191017307580097</v>
      </c>
      <c r="H3969" s="20">
        <v>38.903321930105101</v>
      </c>
      <c r="I3969" s="20">
        <v>38.854863315269597</v>
      </c>
      <c r="J3969" s="20">
        <v>32.151267085616098</v>
      </c>
      <c r="K3969" s="20">
        <v>37.4645958508804</v>
      </c>
      <c r="L3969" s="20">
        <v>39.718776088333897</v>
      </c>
      <c r="M3969" s="51">
        <v>36.015251545327402</v>
      </c>
    </row>
    <row r="3970" spans="1:13" x14ac:dyDescent="0.35">
      <c r="A3970" s="19" t="str">
        <f>B2178&amp;C3947&amp;D3970</f>
        <v>DISTRIBUCION VOLUMEN X CRITERIO (kg ó litros).Arroz Ing.NIVEL ALTO</v>
      </c>
      <c r="B3970" s="19">
        <v>0</v>
      </c>
      <c r="C3970" s="19">
        <v>0</v>
      </c>
      <c r="D3970" s="19" t="s">
        <v>256</v>
      </c>
      <c r="E3970" s="20">
        <v>26.791126023270699</v>
      </c>
      <c r="F3970" s="20">
        <v>27.3023450618834</v>
      </c>
      <c r="G3970" s="20">
        <v>24.278315428549899</v>
      </c>
      <c r="H3970" s="20">
        <v>26.558123067122899</v>
      </c>
      <c r="I3970" s="20">
        <v>24.899947215513301</v>
      </c>
      <c r="J3970" s="20">
        <v>25.977029709339799</v>
      </c>
      <c r="K3970" s="20">
        <v>22.645650088298201</v>
      </c>
      <c r="L3970" s="20">
        <v>28.263081606971902</v>
      </c>
      <c r="M3970" s="51">
        <v>27.191199443091499</v>
      </c>
    </row>
    <row r="3971" spans="1:13" x14ac:dyDescent="0.35">
      <c r="A3971" s="19" t="str">
        <f>B2178&amp;C3947&amp;D3971</f>
        <v>DISTRIBUCION VOLUMEN X CRITERIO (kg ó litros).Arroz Ing.NIVEL MEDIO ALTO</v>
      </c>
      <c r="B3971" s="19">
        <v>0</v>
      </c>
      <c r="C3971" s="19">
        <v>0</v>
      </c>
      <c r="D3971" s="19" t="s">
        <v>257</v>
      </c>
      <c r="E3971" s="20">
        <v>14.949559088378299</v>
      </c>
      <c r="F3971" s="20">
        <v>15.3315887669406</v>
      </c>
      <c r="G3971" s="20">
        <v>17.7821931686147</v>
      </c>
      <c r="H3971" s="20">
        <v>15.0747273500921</v>
      </c>
      <c r="I3971" s="20">
        <v>14.750613264374699</v>
      </c>
      <c r="J3971" s="20">
        <v>15.664114282600901</v>
      </c>
      <c r="K3971" s="20">
        <v>15.413934794709</v>
      </c>
      <c r="L3971" s="20">
        <v>15.557047691578401</v>
      </c>
      <c r="M3971" s="51">
        <v>16.355732017547499</v>
      </c>
    </row>
    <row r="3972" spans="1:13" x14ac:dyDescent="0.35">
      <c r="A3972" s="19" t="str">
        <f>B2178&amp;C3947&amp;D3972</f>
        <v>DISTRIBUCION VOLUMEN X CRITERIO (kg ó litros).Arroz Ing.NIVEL MEDIO</v>
      </c>
      <c r="B3972" s="19">
        <v>0</v>
      </c>
      <c r="C3972" s="19">
        <v>0</v>
      </c>
      <c r="D3972" s="19" t="s">
        <v>258</v>
      </c>
      <c r="E3972" s="20">
        <v>22.683613680357698</v>
      </c>
      <c r="F3972" s="20">
        <v>26.6344435241488</v>
      </c>
      <c r="G3972" s="20">
        <v>24.4020321506007</v>
      </c>
      <c r="H3972" s="20">
        <v>22.118903762181301</v>
      </c>
      <c r="I3972" s="20">
        <v>30.986343396165999</v>
      </c>
      <c r="J3972" s="20">
        <v>28.098886411251701</v>
      </c>
      <c r="K3972" s="20">
        <v>21.852473264309101</v>
      </c>
      <c r="L3972" s="20">
        <v>22.036899136764401</v>
      </c>
      <c r="M3972" s="51">
        <v>24.861273119197602</v>
      </c>
    </row>
    <row r="3973" spans="1:13" x14ac:dyDescent="0.35">
      <c r="A3973" s="19" t="str">
        <f>B2178&amp;C3947&amp;D3973</f>
        <v>DISTRIBUCION VOLUMEN X CRITERIO (kg ó litros).Arroz Ing.NIVEL MEDIO BAJO</v>
      </c>
      <c r="B3973" s="19">
        <v>0</v>
      </c>
      <c r="C3973" s="19">
        <v>0</v>
      </c>
      <c r="D3973" s="19" t="s">
        <v>259</v>
      </c>
      <c r="E3973" s="20">
        <v>12.6523989021061</v>
      </c>
      <c r="F3973" s="20">
        <v>11.364667394855299</v>
      </c>
      <c r="G3973" s="20">
        <v>17.145402140043501</v>
      </c>
      <c r="H3973" s="20">
        <v>14.476641233833</v>
      </c>
      <c r="I3973" s="20">
        <v>11.751087075726099</v>
      </c>
      <c r="J3973" s="20">
        <v>12.4458301559161</v>
      </c>
      <c r="K3973" s="20">
        <v>15.2751218816011</v>
      </c>
      <c r="L3973" s="20">
        <v>12.1747849201276</v>
      </c>
      <c r="M3973" s="51">
        <v>12.0064514959584</v>
      </c>
    </row>
    <row r="3974" spans="1:13" x14ac:dyDescent="0.35">
      <c r="A3974" s="19" t="str">
        <f>B2178&amp;C3947&amp;D3974</f>
        <v>DISTRIBUCION VOLUMEN X CRITERIO (kg ó litros).Arroz Ing.HOMBRE</v>
      </c>
      <c r="B3974" s="19">
        <v>0</v>
      </c>
      <c r="C3974" s="19">
        <v>0</v>
      </c>
      <c r="D3974" s="19" t="s">
        <v>21</v>
      </c>
      <c r="E3974" s="20">
        <v>48.049508982036997</v>
      </c>
      <c r="F3974" s="20">
        <v>47.612325788500698</v>
      </c>
      <c r="G3974" s="20">
        <v>49.8361316658861</v>
      </c>
      <c r="H3974" s="20">
        <v>52.2211237734885</v>
      </c>
      <c r="I3974" s="20">
        <v>50.473908730977101</v>
      </c>
      <c r="J3974" s="20">
        <v>51.824701284286803</v>
      </c>
      <c r="K3974" s="20">
        <v>51.089921785568897</v>
      </c>
      <c r="L3974" s="20">
        <v>45.672259373660602</v>
      </c>
      <c r="M3974" s="51">
        <v>50.631362177351299</v>
      </c>
    </row>
    <row r="3975" spans="1:13" x14ac:dyDescent="0.35">
      <c r="A3975" s="19" t="str">
        <f>B2178&amp;C3947&amp;D3975</f>
        <v>DISTRIBUCION VOLUMEN X CRITERIO (kg ó litros).Arroz Ing.MUJER</v>
      </c>
      <c r="B3975" s="19">
        <v>0</v>
      </c>
      <c r="C3975" s="19">
        <v>0</v>
      </c>
      <c r="D3975" s="19" t="s">
        <v>22</v>
      </c>
      <c r="E3975" s="20">
        <v>51.950490928515798</v>
      </c>
      <c r="F3975" s="20">
        <v>52.3876894010656</v>
      </c>
      <c r="G3975" s="20">
        <v>50.163863500210901</v>
      </c>
      <c r="H3975" s="20">
        <v>47.778884908182597</v>
      </c>
      <c r="I3975" s="20">
        <v>49.526085098752397</v>
      </c>
      <c r="J3975" s="20">
        <v>48.175283536336401</v>
      </c>
      <c r="K3975" s="20">
        <v>48.910085203232804</v>
      </c>
      <c r="L3975" s="20">
        <v>54.327719684626302</v>
      </c>
      <c r="M3975" s="51">
        <v>49.368629981974003</v>
      </c>
    </row>
    <row r="3976" spans="1:13" x14ac:dyDescent="0.35">
      <c r="A3976" s="19" t="str">
        <f>B2178&amp;C3976&amp;D3976</f>
        <v>DISTRIBUCION VOLUMEN X CRITERIO (kg ó litros).Legumbres Ing.T.ESPAÑA</v>
      </c>
      <c r="B3976" s="19">
        <v>0</v>
      </c>
      <c r="C3976" s="19" t="s">
        <v>170</v>
      </c>
      <c r="D3976" s="19" t="s">
        <v>36</v>
      </c>
      <c r="E3976" s="20">
        <v>100</v>
      </c>
      <c r="F3976" s="20">
        <v>100</v>
      </c>
      <c r="G3976" s="20">
        <v>100</v>
      </c>
      <c r="H3976" s="20">
        <v>100</v>
      </c>
      <c r="I3976" s="20">
        <v>100</v>
      </c>
      <c r="J3976" s="20">
        <v>100</v>
      </c>
      <c r="K3976" s="20">
        <v>100</v>
      </c>
      <c r="L3976" s="20">
        <v>100</v>
      </c>
      <c r="M3976" s="51">
        <v>100</v>
      </c>
    </row>
    <row r="3977" spans="1:13" x14ac:dyDescent="0.35">
      <c r="A3977" s="19" t="str">
        <f>B2178&amp;C3976&amp;D3977</f>
        <v>DISTRIBUCION VOLUMEN X CRITERIO (kg ó litros).Legumbres Ing.BCN AM</v>
      </c>
      <c r="B3977" s="19">
        <v>0</v>
      </c>
      <c r="C3977" s="19">
        <v>0</v>
      </c>
      <c r="D3977" s="19" t="s">
        <v>1</v>
      </c>
      <c r="E3977" s="20">
        <v>7.0669679429962402</v>
      </c>
      <c r="F3977" s="20">
        <v>4.7622542588422103</v>
      </c>
      <c r="G3977" s="20">
        <v>5.5753680980522002</v>
      </c>
      <c r="H3977" s="20">
        <v>4.7994432822341597</v>
      </c>
      <c r="I3977" s="20">
        <v>3.3501630213628601</v>
      </c>
      <c r="J3977" s="20">
        <v>4.1560172096243297</v>
      </c>
      <c r="K3977" s="20">
        <v>3.47630692511368</v>
      </c>
      <c r="L3977" s="20">
        <v>3.6500801607370401</v>
      </c>
      <c r="M3977" s="51">
        <v>3.5604885425986699</v>
      </c>
    </row>
    <row r="3978" spans="1:13" x14ac:dyDescent="0.35">
      <c r="A3978" s="19" t="str">
        <f>B2178&amp;C3976&amp;D3978</f>
        <v>DISTRIBUCION VOLUMEN X CRITERIO (kg ó litros).Legumbres Ing.REST.CAT ARAGON</v>
      </c>
      <c r="B3978" s="19">
        <v>0</v>
      </c>
      <c r="C3978" s="19">
        <v>0</v>
      </c>
      <c r="D3978" s="19" t="s">
        <v>2</v>
      </c>
      <c r="E3978" s="20">
        <v>6.8757567859410598</v>
      </c>
      <c r="F3978" s="20">
        <v>4.7303143592899701</v>
      </c>
      <c r="G3978" s="20">
        <v>2.2975885184597402</v>
      </c>
      <c r="H3978" s="20">
        <v>3.9273907399372998</v>
      </c>
      <c r="I3978" s="20">
        <v>5.6784706980042898</v>
      </c>
      <c r="J3978" s="20">
        <v>9.1162639835363102</v>
      </c>
      <c r="K3978" s="20">
        <v>7.3151356483579999</v>
      </c>
      <c r="L3978" s="20">
        <v>6.5239543405244103</v>
      </c>
      <c r="M3978" s="51">
        <v>6.3879406504934799</v>
      </c>
    </row>
    <row r="3979" spans="1:13" x14ac:dyDescent="0.35">
      <c r="A3979" s="19" t="str">
        <f>B2178&amp;C3976&amp;D3979</f>
        <v>DISTRIBUCION VOLUMEN X CRITERIO (kg ó litros).Legumbres Ing.LEVANTE</v>
      </c>
      <c r="B3979" s="19">
        <v>0</v>
      </c>
      <c r="C3979" s="19">
        <v>0</v>
      </c>
      <c r="D3979" s="19" t="s">
        <v>3</v>
      </c>
      <c r="E3979" s="20">
        <v>10.8180068068234</v>
      </c>
      <c r="F3979" s="20">
        <v>7.3320499234901204</v>
      </c>
      <c r="G3979" s="20">
        <v>12.4083094217095</v>
      </c>
      <c r="H3979" s="20">
        <v>20.540712228058901</v>
      </c>
      <c r="I3979" s="20">
        <v>21.6808317708497</v>
      </c>
      <c r="J3979" s="20">
        <v>6.9869964727020601</v>
      </c>
      <c r="K3979" s="20">
        <v>7.0413812210857101</v>
      </c>
      <c r="L3979" s="20">
        <v>12.6094947036551</v>
      </c>
      <c r="M3979" s="51">
        <v>8.1360962502378396</v>
      </c>
    </row>
    <row r="3980" spans="1:13" x14ac:dyDescent="0.35">
      <c r="A3980" s="19" t="str">
        <f>B2178&amp;C3976&amp;D3980</f>
        <v>DISTRIBUCION VOLUMEN X CRITERIO (kg ó litros).Legumbres Ing.ANDALUCIA</v>
      </c>
      <c r="B3980" s="19">
        <v>0</v>
      </c>
      <c r="C3980" s="19">
        <v>0</v>
      </c>
      <c r="D3980" s="19" t="s">
        <v>4</v>
      </c>
      <c r="E3980" s="20">
        <v>14.439866370506801</v>
      </c>
      <c r="F3980" s="20">
        <v>12.644268454077</v>
      </c>
      <c r="G3980" s="20">
        <v>8.5431742198969207</v>
      </c>
      <c r="H3980" s="20">
        <v>3.9411796755979398</v>
      </c>
      <c r="I3980" s="20">
        <v>16.8304488751149</v>
      </c>
      <c r="J3980" s="20">
        <v>9.3947716567669008</v>
      </c>
      <c r="K3980" s="20">
        <v>8.6503579218289097</v>
      </c>
      <c r="L3980" s="20">
        <v>4.4236695999284903</v>
      </c>
      <c r="M3980" s="51">
        <v>6.5663412118064999</v>
      </c>
    </row>
    <row r="3981" spans="1:13" x14ac:dyDescent="0.35">
      <c r="A3981" s="19" t="str">
        <f>B2178&amp;C3976&amp;D3981</f>
        <v>DISTRIBUCION VOLUMEN X CRITERIO (kg ó litros).Legumbres Ing.MDD AM</v>
      </c>
      <c r="B3981" s="19">
        <v>0</v>
      </c>
      <c r="C3981" s="19">
        <v>0</v>
      </c>
      <c r="D3981" s="19" t="s">
        <v>5</v>
      </c>
      <c r="E3981" s="20">
        <v>27.590978695349801</v>
      </c>
      <c r="F3981" s="20">
        <v>38.307695857439803</v>
      </c>
      <c r="G3981" s="20">
        <v>35.875977185308003</v>
      </c>
      <c r="H3981" s="20">
        <v>30.102504566090499</v>
      </c>
      <c r="I3981" s="20">
        <v>14.5305305865483</v>
      </c>
      <c r="J3981" s="20">
        <v>26.9335637403465</v>
      </c>
      <c r="K3981" s="20">
        <v>25.6048917511546</v>
      </c>
      <c r="L3981" s="20">
        <v>18.5068799715701</v>
      </c>
      <c r="M3981" s="51">
        <v>8.6702409113302892</v>
      </c>
    </row>
    <row r="3982" spans="1:13" x14ac:dyDescent="0.35">
      <c r="A3982" s="19" t="str">
        <f>B2178&amp;C3976&amp;D3982</f>
        <v>DISTRIBUCION VOLUMEN X CRITERIO (kg ó litros).Legumbres Ing.RTO CENTRO</v>
      </c>
      <c r="B3982" s="19">
        <v>0</v>
      </c>
      <c r="C3982" s="19">
        <v>0</v>
      </c>
      <c r="D3982" s="19" t="s">
        <v>6</v>
      </c>
      <c r="E3982" s="20">
        <v>4.9062991290675404</v>
      </c>
      <c r="F3982" s="20">
        <v>6.0841927756526601</v>
      </c>
      <c r="G3982" s="20">
        <v>10.714458562889099</v>
      </c>
      <c r="H3982" s="20">
        <v>9.7868102835714996</v>
      </c>
      <c r="I3982" s="20">
        <v>11.0394774671669</v>
      </c>
      <c r="J3982" s="20">
        <v>16.8560732005913</v>
      </c>
      <c r="K3982" s="20">
        <v>25.306801617922801</v>
      </c>
      <c r="L3982" s="20">
        <v>36.667627886065901</v>
      </c>
      <c r="M3982" s="51">
        <v>42.020891639041899</v>
      </c>
    </row>
    <row r="3983" spans="1:13" x14ac:dyDescent="0.35">
      <c r="A3983" s="19" t="str">
        <f>B2178&amp;C3976&amp;D3983</f>
        <v>DISTRIBUCION VOLUMEN X CRITERIO (kg ó litros).Legumbres Ing.NORTE-CENTRO</v>
      </c>
      <c r="B3983" s="19">
        <v>0</v>
      </c>
      <c r="C3983" s="19">
        <v>0</v>
      </c>
      <c r="D3983" s="19" t="s">
        <v>7</v>
      </c>
      <c r="E3983" s="20">
        <v>8.6220773201316607</v>
      </c>
      <c r="F3983" s="20">
        <v>10.52501765916</v>
      </c>
      <c r="G3983" s="20">
        <v>8.2734689997191708</v>
      </c>
      <c r="H3983" s="20">
        <v>10.008463989414</v>
      </c>
      <c r="I3983" s="20">
        <v>15.5219801677795</v>
      </c>
      <c r="J3983" s="20">
        <v>9.2052833489999095</v>
      </c>
      <c r="K3983" s="20">
        <v>7.3430549000161696</v>
      </c>
      <c r="L3983" s="20">
        <v>8.5559908079178708</v>
      </c>
      <c r="M3983" s="51">
        <v>9.4607315725946801</v>
      </c>
    </row>
    <row r="3984" spans="1:13" x14ac:dyDescent="0.35">
      <c r="A3984" s="19" t="str">
        <f>B2178&amp;C3976&amp;D3984</f>
        <v>DISTRIBUCION VOLUMEN X CRITERIO (kg ó litros).Legumbres Ing.NOROESTE</v>
      </c>
      <c r="B3984" s="19">
        <v>0</v>
      </c>
      <c r="C3984" s="19">
        <v>0</v>
      </c>
      <c r="D3984" s="19" t="s">
        <v>8</v>
      </c>
      <c r="E3984" s="20">
        <v>19.680047684301599</v>
      </c>
      <c r="F3984" s="20">
        <v>15.6142037753071</v>
      </c>
      <c r="G3984" s="20">
        <v>16.311647236203299</v>
      </c>
      <c r="H3984" s="20">
        <v>16.893489684183699</v>
      </c>
      <c r="I3984" s="20">
        <v>11.3680984990564</v>
      </c>
      <c r="J3984" s="20">
        <v>17.351044484745401</v>
      </c>
      <c r="K3984" s="20">
        <v>15.262069753175201</v>
      </c>
      <c r="L3984" s="20">
        <v>9.0622946640520006</v>
      </c>
      <c r="M3984" s="51">
        <v>15.1972656907577</v>
      </c>
    </row>
    <row r="3985" spans="1:13" x14ac:dyDescent="0.35">
      <c r="A3985" s="19" t="str">
        <f>B2178&amp;C3976&amp;D3985</f>
        <v>DISTRIBUCION VOLUMEN X CRITERIO (kg ó litros).Legumbres Ing.&lt;2MIL</v>
      </c>
      <c r="B3985" s="19">
        <v>0</v>
      </c>
      <c r="C3985" s="19">
        <v>0</v>
      </c>
      <c r="D3985" s="19" t="s">
        <v>9</v>
      </c>
      <c r="E3985" s="20">
        <v>1.7099877418618299</v>
      </c>
      <c r="F3985" s="20">
        <v>3.02074398379097</v>
      </c>
      <c r="G3985" s="20">
        <v>7.4314689956681503</v>
      </c>
      <c r="H3985" s="20">
        <v>7.48356901886602</v>
      </c>
      <c r="I3985" s="20">
        <v>11.2941473469673</v>
      </c>
      <c r="J3985" s="20">
        <v>16.371669671176399</v>
      </c>
      <c r="K3985" s="20">
        <v>22.5881438133366</v>
      </c>
      <c r="L3985" s="20">
        <v>36.542910075386203</v>
      </c>
      <c r="M3985" s="51">
        <v>41.918281327175102</v>
      </c>
    </row>
    <row r="3986" spans="1:13" x14ac:dyDescent="0.35">
      <c r="A3986" s="19" t="str">
        <f>B2178&amp;C3976&amp;D3986</f>
        <v>DISTRIBUCION VOLUMEN X CRITERIO (kg ó litros).Legumbres Ing.2-5MIL</v>
      </c>
      <c r="B3986" s="19">
        <v>0</v>
      </c>
      <c r="C3986" s="19">
        <v>0</v>
      </c>
      <c r="D3986" s="19" t="s">
        <v>10</v>
      </c>
      <c r="E3986" s="20">
        <v>3.5675188014852601</v>
      </c>
      <c r="F3986" s="20">
        <v>6.3621232948525801</v>
      </c>
      <c r="G3986" s="20">
        <v>4.20717412299655</v>
      </c>
      <c r="H3986" s="20">
        <v>5.3308283516184796</v>
      </c>
      <c r="I3986" s="20">
        <v>8.6491696364763708</v>
      </c>
      <c r="J3986" s="20">
        <v>5.64922399538374</v>
      </c>
      <c r="K3986" s="20">
        <v>5.6981938641603698</v>
      </c>
      <c r="L3986" s="20">
        <v>6.4799599498171903</v>
      </c>
      <c r="M3986" s="51">
        <v>5.5556449679700304</v>
      </c>
    </row>
    <row r="3987" spans="1:13" x14ac:dyDescent="0.35">
      <c r="A3987" s="19" t="str">
        <f>B2178&amp;C3976&amp;D3987</f>
        <v>DISTRIBUCION VOLUMEN X CRITERIO (kg ó litros).Legumbres Ing.5-10MIL</v>
      </c>
      <c r="B3987" s="19">
        <v>0</v>
      </c>
      <c r="C3987" s="19">
        <v>0</v>
      </c>
      <c r="D3987" s="19" t="s">
        <v>11</v>
      </c>
      <c r="E3987" s="20">
        <v>6.5771923737150804</v>
      </c>
      <c r="F3987" s="20">
        <v>5.28765883464966</v>
      </c>
      <c r="G3987" s="20">
        <v>4.8660364267222898</v>
      </c>
      <c r="H3987" s="20">
        <v>4.8062480633967999</v>
      </c>
      <c r="I3987" s="20">
        <v>9.9865070318688201</v>
      </c>
      <c r="J3987" s="20">
        <v>4.5377135177914401</v>
      </c>
      <c r="K3987" s="20">
        <v>6.5856610308210399</v>
      </c>
      <c r="L3987" s="20">
        <v>3.5509593910224901</v>
      </c>
      <c r="M3987" s="51">
        <v>5.1839005371928204</v>
      </c>
    </row>
    <row r="3988" spans="1:13" x14ac:dyDescent="0.35">
      <c r="A3988" s="19" t="str">
        <f>B2178&amp;C3976&amp;D3988</f>
        <v>DISTRIBUCION VOLUMEN X CRITERIO (kg ó litros).Legumbres Ing.10-30MIL</v>
      </c>
      <c r="B3988" s="19">
        <v>0</v>
      </c>
      <c r="C3988" s="19">
        <v>0</v>
      </c>
      <c r="D3988" s="19" t="s">
        <v>12</v>
      </c>
      <c r="E3988" s="20">
        <v>13.6548117875343</v>
      </c>
      <c r="F3988" s="20">
        <v>11.6799542116218</v>
      </c>
      <c r="G3988" s="20">
        <v>15.276534081790899</v>
      </c>
      <c r="H3988" s="20">
        <v>18.123216870578599</v>
      </c>
      <c r="I3988" s="20">
        <v>13.2057418776979</v>
      </c>
      <c r="J3988" s="20">
        <v>18.359696120972799</v>
      </c>
      <c r="K3988" s="20">
        <v>9.9197391796775793</v>
      </c>
      <c r="L3988" s="20">
        <v>12.7402652312421</v>
      </c>
      <c r="M3988" s="51">
        <v>13.474597886906199</v>
      </c>
    </row>
    <row r="3989" spans="1:13" x14ac:dyDescent="0.35">
      <c r="A3989" s="19" t="str">
        <f>B2178&amp;C3976&amp;D3989</f>
        <v>DISTRIBUCION VOLUMEN X CRITERIO (kg ó litros).Legumbres Ing.30-100MIL</v>
      </c>
      <c r="B3989" s="19">
        <v>0</v>
      </c>
      <c r="C3989" s="19">
        <v>0</v>
      </c>
      <c r="D3989" s="19" t="s">
        <v>13</v>
      </c>
      <c r="E3989" s="20">
        <v>14.2020423854058</v>
      </c>
      <c r="F3989" s="20">
        <v>9.8422266418416697</v>
      </c>
      <c r="G3989" s="20">
        <v>14.4612401932604</v>
      </c>
      <c r="H3989" s="20">
        <v>9.3317427186108208</v>
      </c>
      <c r="I3989" s="20">
        <v>9.3791624169811705</v>
      </c>
      <c r="J3989" s="20">
        <v>13.9815624392178</v>
      </c>
      <c r="K3989" s="20">
        <v>17.164292455563402</v>
      </c>
      <c r="L3989" s="20">
        <v>6.3284136874383004</v>
      </c>
      <c r="M3989" s="51">
        <v>10.690484024310299</v>
      </c>
    </row>
    <row r="3990" spans="1:13" x14ac:dyDescent="0.35">
      <c r="A3990" s="19" t="str">
        <f>B2178&amp;C3976&amp;D3990</f>
        <v>DISTRIBUCION VOLUMEN X CRITERIO (kg ó litros).Legumbres Ing.100-200MIL</v>
      </c>
      <c r="B3990" s="19">
        <v>0</v>
      </c>
      <c r="C3990" s="19">
        <v>0</v>
      </c>
      <c r="D3990" s="19" t="s">
        <v>14</v>
      </c>
      <c r="E3990" s="20">
        <v>7.6913297282564601</v>
      </c>
      <c r="F3990" s="20">
        <v>7.7763920173372796</v>
      </c>
      <c r="G3990" s="20">
        <v>3.2015251009447701</v>
      </c>
      <c r="H3990" s="20">
        <v>3.2830749191106499</v>
      </c>
      <c r="I3990" s="20">
        <v>6.7404177889393804</v>
      </c>
      <c r="J3990" s="20">
        <v>3.1185446833535</v>
      </c>
      <c r="K3990" s="20">
        <v>4.20346455738453</v>
      </c>
      <c r="L3990" s="20">
        <v>5.6534234259800398</v>
      </c>
      <c r="M3990" s="51">
        <v>5.2199887371392997</v>
      </c>
    </row>
    <row r="3991" spans="1:13" x14ac:dyDescent="0.35">
      <c r="A3991" s="19" t="str">
        <f>B2178&amp;C3976&amp;D3991</f>
        <v>DISTRIBUCION VOLUMEN X CRITERIO (kg ó litros).Legumbres Ing.200-500MIL</v>
      </c>
      <c r="B3991" s="19">
        <v>0</v>
      </c>
      <c r="C3991" s="19">
        <v>0</v>
      </c>
      <c r="D3991" s="19" t="s">
        <v>15</v>
      </c>
      <c r="E3991" s="20">
        <v>20.589993646062801</v>
      </c>
      <c r="F3991" s="20">
        <v>17.4870222308755</v>
      </c>
      <c r="G3991" s="20">
        <v>13.6803223623079</v>
      </c>
      <c r="H3991" s="20">
        <v>20.9340029147432</v>
      </c>
      <c r="I3991" s="20">
        <v>24.787913847626399</v>
      </c>
      <c r="J3991" s="20">
        <v>15.885903741417099</v>
      </c>
      <c r="K3991" s="20">
        <v>10.5459346745406</v>
      </c>
      <c r="L3991" s="20">
        <v>12.3975275282881</v>
      </c>
      <c r="M3991" s="51">
        <v>10.95341343842</v>
      </c>
    </row>
    <row r="3992" spans="1:13" x14ac:dyDescent="0.35">
      <c r="A3992" s="19" t="str">
        <f>B2178&amp;C3976&amp;D3992</f>
        <v>DISTRIBUCION VOLUMEN X CRITERIO (kg ó litros).Legumbres Ing.&gt;500MIL</v>
      </c>
      <c r="B3992" s="19">
        <v>0</v>
      </c>
      <c r="C3992" s="19">
        <v>0</v>
      </c>
      <c r="D3992" s="19" t="s">
        <v>16</v>
      </c>
      <c r="E3992" s="20">
        <v>32.007123201534</v>
      </c>
      <c r="F3992" s="20">
        <v>38.543875558240799</v>
      </c>
      <c r="G3992" s="20">
        <v>36.875694479137799</v>
      </c>
      <c r="H3992" s="20">
        <v>30.7073101223721</v>
      </c>
      <c r="I3992" s="20">
        <v>15.9569360755098</v>
      </c>
      <c r="J3992" s="20">
        <v>22.0956919649588</v>
      </c>
      <c r="K3992" s="20">
        <v>23.2945646286122</v>
      </c>
      <c r="L3992" s="20">
        <v>16.306535692118501</v>
      </c>
      <c r="M3992" s="51">
        <v>7.0036827283630698</v>
      </c>
    </row>
    <row r="3993" spans="1:13" x14ac:dyDescent="0.35">
      <c r="A3993" s="19" t="str">
        <f>B2178&amp;C3976&amp;D3993</f>
        <v>DISTRIBUCION VOLUMEN X CRITERIO (kg ó litros).Legumbres Ing.DE 15 A 19 AÑOS</v>
      </c>
      <c r="B3993" s="19">
        <v>0</v>
      </c>
      <c r="C3993" s="19">
        <v>0</v>
      </c>
      <c r="D3993" s="19" t="s">
        <v>39</v>
      </c>
      <c r="E3993" s="20" t="s">
        <v>282</v>
      </c>
      <c r="F3993" s="20" t="s">
        <v>282</v>
      </c>
      <c r="G3993" s="20" t="s">
        <v>282</v>
      </c>
      <c r="H3993" s="20" t="s">
        <v>282</v>
      </c>
      <c r="I3993" s="20" t="s">
        <v>282</v>
      </c>
      <c r="J3993" s="20" t="s">
        <v>282</v>
      </c>
      <c r="K3993" s="20" t="s">
        <v>282</v>
      </c>
      <c r="L3993" s="20">
        <v>0.83902286512496205</v>
      </c>
      <c r="M3993" s="51" t="s">
        <v>282</v>
      </c>
    </row>
    <row r="3994" spans="1:13" x14ac:dyDescent="0.35">
      <c r="A3994" s="19" t="str">
        <f>B2178&amp;C3976&amp;D3994</f>
        <v>DISTRIBUCION VOLUMEN X CRITERIO (kg ó litros).Legumbres Ing.DE 20 A 24 AÑOS</v>
      </c>
      <c r="B3994" s="19">
        <v>0</v>
      </c>
      <c r="C3994" s="19">
        <v>0</v>
      </c>
      <c r="D3994" s="19" t="s">
        <v>40</v>
      </c>
      <c r="E3994" s="20">
        <v>0.153498665082412</v>
      </c>
      <c r="F3994" s="20" t="s">
        <v>282</v>
      </c>
      <c r="G3994" s="20">
        <v>1.0639702964105999</v>
      </c>
      <c r="H3994" s="20">
        <v>0.67753833760867099</v>
      </c>
      <c r="I3994" s="20">
        <v>0.211533372495982</v>
      </c>
      <c r="J3994" s="20">
        <v>0.49908683769186701</v>
      </c>
      <c r="K3994" s="20">
        <v>0.885635449382846</v>
      </c>
      <c r="L3994" s="20" t="s">
        <v>282</v>
      </c>
      <c r="M3994" s="51" t="s">
        <v>282</v>
      </c>
    </row>
    <row r="3995" spans="1:13" x14ac:dyDescent="0.35">
      <c r="A3995" s="19" t="str">
        <f>B2178&amp;C3976&amp;D3995</f>
        <v>DISTRIBUCION VOLUMEN X CRITERIO (kg ó litros).Legumbres Ing.DE 25 A 34 AÑOS</v>
      </c>
      <c r="B3995" s="19">
        <v>0</v>
      </c>
      <c r="C3995" s="19">
        <v>0</v>
      </c>
      <c r="D3995" s="19" t="s">
        <v>41</v>
      </c>
      <c r="E3995" s="20">
        <v>3.9190836941866398</v>
      </c>
      <c r="F3995" s="20">
        <v>5.2663621239555196</v>
      </c>
      <c r="G3995" s="20">
        <v>4.3573828882498002</v>
      </c>
      <c r="H3995" s="20">
        <v>8.2052519466100193</v>
      </c>
      <c r="I3995" s="20">
        <v>4.3156252420659396</v>
      </c>
      <c r="J3995" s="20">
        <v>5.4474340719627801</v>
      </c>
      <c r="K3995" s="20">
        <v>3.5136520628272501</v>
      </c>
      <c r="L3995" s="20">
        <v>2.1854153476413098</v>
      </c>
      <c r="M3995" s="51">
        <v>2.7936969151125899</v>
      </c>
    </row>
    <row r="3996" spans="1:13" x14ac:dyDescent="0.35">
      <c r="A3996" s="19" t="str">
        <f>B2178&amp;C3976&amp;D3996</f>
        <v>DISTRIBUCION VOLUMEN X CRITERIO (kg ó litros).Legumbres Ing.DE 35 A 49 AÑOS</v>
      </c>
      <c r="B3996" s="19">
        <v>0</v>
      </c>
      <c r="C3996" s="19">
        <v>0</v>
      </c>
      <c r="D3996" s="19" t="s">
        <v>42</v>
      </c>
      <c r="E3996" s="20">
        <v>22.051117249465701</v>
      </c>
      <c r="F3996" s="20">
        <v>17.817503637316999</v>
      </c>
      <c r="G3996" s="20">
        <v>19.466674036333</v>
      </c>
      <c r="H3996" s="20">
        <v>18.445461312507501</v>
      </c>
      <c r="I3996" s="20">
        <v>27.4151021060277</v>
      </c>
      <c r="J3996" s="20">
        <v>15.264904060894899</v>
      </c>
      <c r="K3996" s="20">
        <v>9.9149829228561792</v>
      </c>
      <c r="L3996" s="20">
        <v>10.711473130715399</v>
      </c>
      <c r="M3996" s="51">
        <v>9.9954819584661596</v>
      </c>
    </row>
    <row r="3997" spans="1:13" x14ac:dyDescent="0.35">
      <c r="A3997" s="19" t="str">
        <f>B2178&amp;C3976&amp;D3997</f>
        <v>DISTRIBUCION VOLUMEN X CRITERIO (kg ó litros).Legumbres Ing.DE 50 A 59 AÑOS</v>
      </c>
      <c r="B3997" s="19">
        <v>0</v>
      </c>
      <c r="C3997" s="19">
        <v>0</v>
      </c>
      <c r="D3997" s="19" t="s">
        <v>43</v>
      </c>
      <c r="E3997" s="20">
        <v>17.2758533764441</v>
      </c>
      <c r="F3997" s="20">
        <v>14.5795299736277</v>
      </c>
      <c r="G3997" s="20">
        <v>16.7577839257618</v>
      </c>
      <c r="H3997" s="20">
        <v>19.1591525584866</v>
      </c>
      <c r="I3997" s="20">
        <v>21.747551553960498</v>
      </c>
      <c r="J3997" s="20">
        <v>22.171823423125499</v>
      </c>
      <c r="K3997" s="20">
        <v>21.712705138277101</v>
      </c>
      <c r="L3997" s="20">
        <v>18.348549817623699</v>
      </c>
      <c r="M3997" s="51">
        <v>20.3976765726701</v>
      </c>
    </row>
    <row r="3998" spans="1:13" x14ac:dyDescent="0.35">
      <c r="A3998" s="19" t="str">
        <f>B2178&amp;C3976&amp;D3998</f>
        <v>DISTRIBUCION VOLUMEN X CRITERIO (kg ó litros).Legumbres Ing.DE 60 A 75 AÑOS</v>
      </c>
      <c r="B3998" s="19">
        <v>0</v>
      </c>
      <c r="C3998" s="19">
        <v>0</v>
      </c>
      <c r="D3998" s="19" t="s">
        <v>44</v>
      </c>
      <c r="E3998" s="20">
        <v>56.600436127277199</v>
      </c>
      <c r="F3998" s="20">
        <v>62.336595555587699</v>
      </c>
      <c r="G3998" s="20">
        <v>58.354188572843803</v>
      </c>
      <c r="H3998" s="20">
        <v>53.5125881381813</v>
      </c>
      <c r="I3998" s="20">
        <v>46.3101869233153</v>
      </c>
      <c r="J3998" s="20">
        <v>56.616756063128101</v>
      </c>
      <c r="K3998" s="20">
        <v>63.973019858081898</v>
      </c>
      <c r="L3998" s="20">
        <v>67.915530211126395</v>
      </c>
      <c r="M3998" s="51">
        <v>66.813151254539093</v>
      </c>
    </row>
    <row r="3999" spans="1:13" x14ac:dyDescent="0.35">
      <c r="A3999" s="19" t="str">
        <f>B2178&amp;C3976&amp;D3999</f>
        <v>DISTRIBUCION VOLUMEN X CRITERIO (kg ó litros).Legumbres Ing.NIVEL ALTO</v>
      </c>
      <c r="B3999" s="19">
        <v>0</v>
      </c>
      <c r="C3999" s="19">
        <v>0</v>
      </c>
      <c r="D3999" s="19" t="s">
        <v>256</v>
      </c>
      <c r="E3999" s="20">
        <v>15.7756103375037</v>
      </c>
      <c r="F3999" s="20">
        <v>20.916070474786601</v>
      </c>
      <c r="G3999" s="20">
        <v>25.855959565366199</v>
      </c>
      <c r="H3999" s="20">
        <v>17.682187753056699</v>
      </c>
      <c r="I3999" s="20">
        <v>25.802612198163299</v>
      </c>
      <c r="J3999" s="20">
        <v>23.446964526856199</v>
      </c>
      <c r="K3999" s="20">
        <v>24.384906052441</v>
      </c>
      <c r="L3999" s="20">
        <v>12.114007851109299</v>
      </c>
      <c r="M3999" s="51">
        <v>18.799778291029501</v>
      </c>
    </row>
    <row r="4000" spans="1:13" x14ac:dyDescent="0.35">
      <c r="A4000" s="19" t="str">
        <f>B2178&amp;C3976&amp;D4000</f>
        <v>DISTRIBUCION VOLUMEN X CRITERIO (kg ó litros).Legumbres Ing.NIVEL MEDIO ALTO</v>
      </c>
      <c r="B4000" s="19">
        <v>0</v>
      </c>
      <c r="C4000" s="19">
        <v>0</v>
      </c>
      <c r="D4000" s="19" t="s">
        <v>257</v>
      </c>
      <c r="E4000" s="20">
        <v>10.9812672104085</v>
      </c>
      <c r="F4000" s="20">
        <v>10.685670288533</v>
      </c>
      <c r="G4000" s="20">
        <v>17.5116917643557</v>
      </c>
      <c r="H4000" s="20">
        <v>20.6607513950586</v>
      </c>
      <c r="I4000" s="20">
        <v>13.498082754234501</v>
      </c>
      <c r="J4000" s="20">
        <v>17.4871744969936</v>
      </c>
      <c r="K4000" s="20">
        <v>14.5466079236658</v>
      </c>
      <c r="L4000" s="20">
        <v>9.2323914592363998</v>
      </c>
      <c r="M4000" s="51">
        <v>10.618251117378</v>
      </c>
    </row>
    <row r="4001" spans="1:13" x14ac:dyDescent="0.35">
      <c r="A4001" s="19" t="str">
        <f>B2178&amp;C3976&amp;D4001</f>
        <v>DISTRIBUCION VOLUMEN X CRITERIO (kg ó litros).Legumbres Ing.NIVEL MEDIO</v>
      </c>
      <c r="B4001" s="19">
        <v>0</v>
      </c>
      <c r="C4001" s="19">
        <v>0</v>
      </c>
      <c r="D4001" s="19" t="s">
        <v>258</v>
      </c>
      <c r="E4001" s="20">
        <v>28.055617047438599</v>
      </c>
      <c r="F4001" s="20">
        <v>19.365754525676401</v>
      </c>
      <c r="G4001" s="20">
        <v>14.098300595265</v>
      </c>
      <c r="H4001" s="20">
        <v>15.7917713290792</v>
      </c>
      <c r="I4001" s="20">
        <v>13.962506157147001</v>
      </c>
      <c r="J4001" s="20">
        <v>17.6291039121129</v>
      </c>
      <c r="K4001" s="20">
        <v>13.803499011782201</v>
      </c>
      <c r="L4001" s="20">
        <v>18.015036434078102</v>
      </c>
      <c r="M4001" s="51">
        <v>18.210990308973098</v>
      </c>
    </row>
    <row r="4002" spans="1:13" x14ac:dyDescent="0.35">
      <c r="A4002" s="19" t="str">
        <f>B2178&amp;C3976&amp;D4002</f>
        <v>DISTRIBUCION VOLUMEN X CRITERIO (kg ó litros).Legumbres Ing.NIVEL MEDIO BAJO</v>
      </c>
      <c r="B4002" s="19">
        <v>0</v>
      </c>
      <c r="C4002" s="19">
        <v>0</v>
      </c>
      <c r="D4002" s="19" t="s">
        <v>259</v>
      </c>
      <c r="E4002" s="20">
        <v>30.717615169782199</v>
      </c>
      <c r="F4002" s="20">
        <v>35.453207587509702</v>
      </c>
      <c r="G4002" s="20">
        <v>10.934247744076</v>
      </c>
      <c r="H4002" s="20">
        <v>12.1979757004787</v>
      </c>
      <c r="I4002" s="20">
        <v>24.931132924375401</v>
      </c>
      <c r="J4002" s="20">
        <v>9.4516640492365607</v>
      </c>
      <c r="K4002" s="20">
        <v>8.5788732574992004</v>
      </c>
      <c r="L4002" s="20">
        <v>5.6972977626008596</v>
      </c>
      <c r="M4002" s="51">
        <v>5.5265433313408403</v>
      </c>
    </row>
    <row r="4003" spans="1:13" x14ac:dyDescent="0.35">
      <c r="A4003" s="19" t="str">
        <f>B2178&amp;C3976&amp;D4003</f>
        <v>DISTRIBUCION VOLUMEN X CRITERIO (kg ó litros).Legumbres Ing.HOMBRE</v>
      </c>
      <c r="B4003" s="19">
        <v>0</v>
      </c>
      <c r="C4003" s="19">
        <v>0</v>
      </c>
      <c r="D4003" s="19" t="s">
        <v>21</v>
      </c>
      <c r="E4003" s="20">
        <v>72.331625703092797</v>
      </c>
      <c r="F4003" s="20">
        <v>77.695307910649603</v>
      </c>
      <c r="G4003" s="20">
        <v>69.568098811693901</v>
      </c>
      <c r="H4003" s="20">
        <v>67.938129564605404</v>
      </c>
      <c r="I4003" s="20">
        <v>69.312418357020903</v>
      </c>
      <c r="J4003" s="20">
        <v>68.466004610267902</v>
      </c>
      <c r="K4003" s="20">
        <v>72.810441198960504</v>
      </c>
      <c r="L4003" s="20">
        <v>75.889529930589404</v>
      </c>
      <c r="M4003" s="51">
        <v>71.496243114193206</v>
      </c>
    </row>
    <row r="4004" spans="1:13" x14ac:dyDescent="0.35">
      <c r="A4004" s="19" t="str">
        <f>B2178&amp;C3976&amp;D4004</f>
        <v>DISTRIBUCION VOLUMEN X CRITERIO (kg ó litros).Legumbres Ing.MUJER</v>
      </c>
      <c r="B4004" s="19">
        <v>0</v>
      </c>
      <c r="C4004" s="19">
        <v>0</v>
      </c>
      <c r="D4004" s="19" t="s">
        <v>22</v>
      </c>
      <c r="E4004" s="20">
        <v>27.668375522104</v>
      </c>
      <c r="F4004" s="20">
        <v>22.304689511141401</v>
      </c>
      <c r="G4004" s="20">
        <v>30.431905082764999</v>
      </c>
      <c r="H4004" s="20">
        <v>32.061871312370101</v>
      </c>
      <c r="I4004" s="20">
        <v>30.687592556375101</v>
      </c>
      <c r="J4004" s="20">
        <v>31.533999895872601</v>
      </c>
      <c r="K4004" s="20">
        <v>27.189559793488701</v>
      </c>
      <c r="L4004" s="20">
        <v>24.1104621717196</v>
      </c>
      <c r="M4004" s="51">
        <v>28.503767510082401</v>
      </c>
    </row>
    <row r="4005" spans="1:13" x14ac:dyDescent="0.35">
      <c r="A4005" s="19" t="str">
        <f>B2178&amp;C4005&amp;D4005</f>
        <v>DISTRIBUCION VOLUMEN X CRITERIO (kg ó litros)BATIDOST.ESPAÑA</v>
      </c>
      <c r="B4005" s="19">
        <v>0</v>
      </c>
      <c r="C4005" s="19" t="s">
        <v>272</v>
      </c>
      <c r="D4005" s="19" t="s">
        <v>36</v>
      </c>
      <c r="E4005" s="20">
        <v>100</v>
      </c>
      <c r="F4005" s="20">
        <v>100</v>
      </c>
      <c r="G4005" s="20">
        <v>100</v>
      </c>
      <c r="H4005" s="20">
        <v>100</v>
      </c>
      <c r="I4005" s="20">
        <v>100</v>
      </c>
      <c r="J4005" s="20">
        <v>100</v>
      </c>
      <c r="K4005" s="20">
        <v>100</v>
      </c>
      <c r="L4005" s="20">
        <v>100</v>
      </c>
      <c r="M4005" s="51">
        <v>100</v>
      </c>
    </row>
    <row r="4006" spans="1:13" x14ac:dyDescent="0.35">
      <c r="A4006" s="19" t="str">
        <f>B2178&amp;C4005&amp;D4006</f>
        <v>DISTRIBUCION VOLUMEN X CRITERIO (kg ó litros)BATIDOSBCN AM</v>
      </c>
      <c r="B4006" s="19">
        <v>0</v>
      </c>
      <c r="C4006" s="19">
        <v>0</v>
      </c>
      <c r="D4006" s="19" t="s">
        <v>1</v>
      </c>
      <c r="E4006" s="20">
        <v>8.5340055661284708</v>
      </c>
      <c r="F4006" s="20">
        <v>10.892689279849099</v>
      </c>
      <c r="G4006" s="20">
        <v>9.5378687343222701</v>
      </c>
      <c r="H4006" s="20">
        <v>17.877352240875599</v>
      </c>
      <c r="I4006" s="20">
        <v>15.901420093993099</v>
      </c>
      <c r="J4006" s="20">
        <v>14.3695623504371</v>
      </c>
      <c r="K4006" s="20">
        <v>22.807305099143001</v>
      </c>
      <c r="L4006" s="20">
        <v>22.271473298353499</v>
      </c>
      <c r="M4006" s="51">
        <v>17.851549605017698</v>
      </c>
    </row>
    <row r="4007" spans="1:13" x14ac:dyDescent="0.35">
      <c r="A4007" s="19" t="str">
        <f>B2178&amp;C4005&amp;D4007</f>
        <v>DISTRIBUCION VOLUMEN X CRITERIO (kg ó litros)BATIDOSREST.CAT ARAGON</v>
      </c>
      <c r="B4007" s="19">
        <v>0</v>
      </c>
      <c r="C4007" s="19">
        <v>0</v>
      </c>
      <c r="D4007" s="19" t="s">
        <v>2</v>
      </c>
      <c r="E4007" s="20">
        <v>8.5395051875498798</v>
      </c>
      <c r="F4007" s="20">
        <v>10.058841361036899</v>
      </c>
      <c r="G4007" s="20">
        <v>10.0956169297835</v>
      </c>
      <c r="H4007" s="20">
        <v>7.7787298510285003</v>
      </c>
      <c r="I4007" s="20">
        <v>9.9529123853536792</v>
      </c>
      <c r="J4007" s="20">
        <v>15.4919350077479</v>
      </c>
      <c r="K4007" s="20">
        <v>10.539061225863801</v>
      </c>
      <c r="L4007" s="20">
        <v>12.616038708930899</v>
      </c>
      <c r="M4007" s="51">
        <v>12.5141352996722</v>
      </c>
    </row>
    <row r="4008" spans="1:13" x14ac:dyDescent="0.35">
      <c r="A4008" s="19" t="str">
        <f>B2178&amp;C4005&amp;D4008</f>
        <v>DISTRIBUCION VOLUMEN X CRITERIO (kg ó litros)BATIDOSLEVANTE</v>
      </c>
      <c r="B4008" s="19">
        <v>0</v>
      </c>
      <c r="C4008" s="19">
        <v>0</v>
      </c>
      <c r="D4008" s="19" t="s">
        <v>3</v>
      </c>
      <c r="E4008" s="20">
        <v>17.0163573236199</v>
      </c>
      <c r="F4008" s="20">
        <v>14.145978629307599</v>
      </c>
      <c r="G4008" s="20">
        <v>11.245092402625801</v>
      </c>
      <c r="H4008" s="20">
        <v>9.6047064755845497</v>
      </c>
      <c r="I4008" s="20">
        <v>10.1610647700518</v>
      </c>
      <c r="J4008" s="20">
        <v>8.3580627303585207</v>
      </c>
      <c r="K4008" s="20">
        <v>13.035976743904801</v>
      </c>
      <c r="L4008" s="20">
        <v>11.3972074822256</v>
      </c>
      <c r="M4008" s="51">
        <v>13.0310093736325</v>
      </c>
    </row>
    <row r="4009" spans="1:13" x14ac:dyDescent="0.35">
      <c r="A4009" s="19" t="str">
        <f>B2178&amp;C4005&amp;D4009</f>
        <v>DISTRIBUCION VOLUMEN X CRITERIO (kg ó litros)BATIDOSANDALUCIA</v>
      </c>
      <c r="B4009" s="19">
        <v>0</v>
      </c>
      <c r="C4009" s="19">
        <v>0</v>
      </c>
      <c r="D4009" s="19" t="s">
        <v>4</v>
      </c>
      <c r="E4009" s="20">
        <v>30.5620442561783</v>
      </c>
      <c r="F4009" s="20">
        <v>33.284035193904302</v>
      </c>
      <c r="G4009" s="20">
        <v>35.027742446139499</v>
      </c>
      <c r="H4009" s="20">
        <v>27.406058294539299</v>
      </c>
      <c r="I4009" s="20">
        <v>26.261505601896602</v>
      </c>
      <c r="J4009" s="20">
        <v>29.2584554564156</v>
      </c>
      <c r="K4009" s="20">
        <v>21.987723516678798</v>
      </c>
      <c r="L4009" s="20">
        <v>19.946907345721701</v>
      </c>
      <c r="M4009" s="51">
        <v>23.183090995631801</v>
      </c>
    </row>
    <row r="4010" spans="1:13" x14ac:dyDescent="0.35">
      <c r="A4010" s="19" t="str">
        <f>B2178&amp;C4005&amp;D4010</f>
        <v>DISTRIBUCION VOLUMEN X CRITERIO (kg ó litros)BATIDOSMDD AM</v>
      </c>
      <c r="B4010" s="19">
        <v>0</v>
      </c>
      <c r="C4010" s="19">
        <v>0</v>
      </c>
      <c r="D4010" s="19" t="s">
        <v>5</v>
      </c>
      <c r="E4010" s="20">
        <v>10.8424226301321</v>
      </c>
      <c r="F4010" s="20">
        <v>7.1438889869861804</v>
      </c>
      <c r="G4010" s="20">
        <v>9.0477242924593302</v>
      </c>
      <c r="H4010" s="20">
        <v>9.6805734393109297</v>
      </c>
      <c r="I4010" s="20">
        <v>7.1167876632634703</v>
      </c>
      <c r="J4010" s="20">
        <v>8.9189337357203602</v>
      </c>
      <c r="K4010" s="20">
        <v>9.5888070972336603</v>
      </c>
      <c r="L4010" s="20">
        <v>12.134716648936999</v>
      </c>
      <c r="M4010" s="51">
        <v>10.5351741530336</v>
      </c>
    </row>
    <row r="4011" spans="1:13" x14ac:dyDescent="0.35">
      <c r="A4011" s="19" t="str">
        <f>B2178&amp;C4005&amp;D4011</f>
        <v>DISTRIBUCION VOLUMEN X CRITERIO (kg ó litros)BATIDOSRTO CENTRO</v>
      </c>
      <c r="B4011" s="19">
        <v>0</v>
      </c>
      <c r="C4011" s="19">
        <v>0</v>
      </c>
      <c r="D4011" s="19" t="s">
        <v>6</v>
      </c>
      <c r="E4011" s="20">
        <v>6.8878793459799104</v>
      </c>
      <c r="F4011" s="20">
        <v>8.5176416913242399</v>
      </c>
      <c r="G4011" s="20">
        <v>7.7903276194526603</v>
      </c>
      <c r="H4011" s="20">
        <v>8.9575580430590804</v>
      </c>
      <c r="I4011" s="20">
        <v>6.5211511883886999</v>
      </c>
      <c r="J4011" s="20">
        <v>6.9731283214373097</v>
      </c>
      <c r="K4011" s="20">
        <v>9.3108082535671297</v>
      </c>
      <c r="L4011" s="20">
        <v>7.4446948260396599</v>
      </c>
      <c r="M4011" s="51">
        <v>6.0060840325812404</v>
      </c>
    </row>
    <row r="4012" spans="1:13" x14ac:dyDescent="0.35">
      <c r="A4012" s="19" t="str">
        <f>B2178&amp;C4005&amp;D4012</f>
        <v>DISTRIBUCION VOLUMEN X CRITERIO (kg ó litros)BATIDOSNORTE-CENTRO</v>
      </c>
      <c r="B4012" s="19">
        <v>0</v>
      </c>
      <c r="C4012" s="19">
        <v>0</v>
      </c>
      <c r="D4012" s="19" t="s">
        <v>7</v>
      </c>
      <c r="E4012" s="20">
        <v>9.0899107100224406</v>
      </c>
      <c r="F4012" s="20">
        <v>10.823469452675001</v>
      </c>
      <c r="G4012" s="20">
        <v>12.8256275358381</v>
      </c>
      <c r="H4012" s="20">
        <v>12.384142207906599</v>
      </c>
      <c r="I4012" s="20">
        <v>17.607435691537901</v>
      </c>
      <c r="J4012" s="20">
        <v>9.7027200994926392</v>
      </c>
      <c r="K4012" s="20">
        <v>8.5121178061301404</v>
      </c>
      <c r="L4012" s="20">
        <v>10.635969107075001</v>
      </c>
      <c r="M4012" s="51">
        <v>9.9325190581840808</v>
      </c>
    </row>
    <row r="4013" spans="1:13" x14ac:dyDescent="0.35">
      <c r="A4013" s="19" t="str">
        <f>B2178&amp;C4005&amp;D4013</f>
        <v>DISTRIBUCION VOLUMEN X CRITERIO (kg ó litros)BATIDOSNOROESTE</v>
      </c>
      <c r="B4013" s="19">
        <v>0</v>
      </c>
      <c r="C4013" s="19">
        <v>0</v>
      </c>
      <c r="D4013" s="19" t="s">
        <v>8</v>
      </c>
      <c r="E4013" s="20">
        <v>8.5278579272992694</v>
      </c>
      <c r="F4013" s="20">
        <v>5.1334639104617903</v>
      </c>
      <c r="G4013" s="20">
        <v>4.4299885538618202</v>
      </c>
      <c r="H4013" s="20">
        <v>6.3108858794155402</v>
      </c>
      <c r="I4013" s="20">
        <v>6.4777007551134496</v>
      </c>
      <c r="J4013" s="20">
        <v>6.9272003815316001</v>
      </c>
      <c r="K4013" s="20">
        <v>4.2182002574786601</v>
      </c>
      <c r="L4013" s="20">
        <v>3.55299909779233</v>
      </c>
      <c r="M4013" s="51">
        <v>6.9463990971833001</v>
      </c>
    </row>
    <row r="4014" spans="1:13" x14ac:dyDescent="0.35">
      <c r="A4014" s="19" t="str">
        <f>B2178&amp;C4005&amp;D4014</f>
        <v>DISTRIBUCION VOLUMEN X CRITERIO (kg ó litros)BATIDOS&lt;2MIL</v>
      </c>
      <c r="B4014" s="19">
        <v>0</v>
      </c>
      <c r="C4014" s="19">
        <v>0</v>
      </c>
      <c r="D4014" s="19" t="s">
        <v>9</v>
      </c>
      <c r="E4014" s="20">
        <v>6.1022375358967498</v>
      </c>
      <c r="F4014" s="20">
        <v>4.7274670248521797</v>
      </c>
      <c r="G4014" s="20">
        <v>4.2799466809480897</v>
      </c>
      <c r="H4014" s="20">
        <v>4.2761002422185799</v>
      </c>
      <c r="I4014" s="20">
        <v>4.1635274923569101</v>
      </c>
      <c r="J4014" s="20">
        <v>2.6841085494208401</v>
      </c>
      <c r="K4014" s="20">
        <v>3.6505101365473598</v>
      </c>
      <c r="L4014" s="20">
        <v>6.5805078319027102</v>
      </c>
      <c r="M4014" s="51">
        <v>2.4685712695475899</v>
      </c>
    </row>
    <row r="4015" spans="1:13" x14ac:dyDescent="0.35">
      <c r="A4015" s="19" t="str">
        <f>B2178&amp;C4005&amp;D4015</f>
        <v>DISTRIBUCION VOLUMEN X CRITERIO (kg ó litros)BATIDOS2-5MIL</v>
      </c>
      <c r="B4015" s="19">
        <v>0</v>
      </c>
      <c r="C4015" s="19">
        <v>0</v>
      </c>
      <c r="D4015" s="19" t="s">
        <v>10</v>
      </c>
      <c r="E4015" s="20">
        <v>4.2221361041193397</v>
      </c>
      <c r="F4015" s="20">
        <v>9.9173686293041907</v>
      </c>
      <c r="G4015" s="20">
        <v>7.2108717966892799</v>
      </c>
      <c r="H4015" s="20">
        <v>4.8863402482901304</v>
      </c>
      <c r="I4015" s="20">
        <v>5.7777368082754803</v>
      </c>
      <c r="J4015" s="20">
        <v>5.7759770805011703</v>
      </c>
      <c r="K4015" s="20">
        <v>4.9492706895610699</v>
      </c>
      <c r="L4015" s="20">
        <v>3.36696502238319</v>
      </c>
      <c r="M4015" s="51">
        <v>3.55064909142554</v>
      </c>
    </row>
    <row r="4016" spans="1:13" x14ac:dyDescent="0.35">
      <c r="A4016" s="19" t="str">
        <f>B2178&amp;C4005&amp;D4016</f>
        <v>DISTRIBUCION VOLUMEN X CRITERIO (kg ó litros)BATIDOS5-10MIL</v>
      </c>
      <c r="B4016" s="19">
        <v>0</v>
      </c>
      <c r="C4016" s="19">
        <v>0</v>
      </c>
      <c r="D4016" s="19" t="s">
        <v>11</v>
      </c>
      <c r="E4016" s="20">
        <v>4.8206091704695098</v>
      </c>
      <c r="F4016" s="20">
        <v>6.4144874609553</v>
      </c>
      <c r="G4016" s="20">
        <v>6.5479704106827104</v>
      </c>
      <c r="H4016" s="20">
        <v>6.1320502909067098</v>
      </c>
      <c r="I4016" s="20">
        <v>6.8768520491124203</v>
      </c>
      <c r="J4016" s="20">
        <v>11.4647811675511</v>
      </c>
      <c r="K4016" s="20">
        <v>2.9138737465564102</v>
      </c>
      <c r="L4016" s="20">
        <v>7.0696531947064196</v>
      </c>
      <c r="M4016" s="51">
        <v>8.2202371813080095</v>
      </c>
    </row>
    <row r="4017" spans="1:13" x14ac:dyDescent="0.35">
      <c r="A4017" s="19" t="str">
        <f>B2178&amp;C4005&amp;D4017</f>
        <v>DISTRIBUCION VOLUMEN X CRITERIO (kg ó litros)BATIDOS10-30MIL</v>
      </c>
      <c r="B4017" s="19">
        <v>0</v>
      </c>
      <c r="C4017" s="19">
        <v>0</v>
      </c>
      <c r="D4017" s="19" t="s">
        <v>12</v>
      </c>
      <c r="E4017" s="20">
        <v>22.395447507179401</v>
      </c>
      <c r="F4017" s="20">
        <v>20.985102027415799</v>
      </c>
      <c r="G4017" s="20">
        <v>26.964154685631598</v>
      </c>
      <c r="H4017" s="20">
        <v>21.734744281236001</v>
      </c>
      <c r="I4017" s="20">
        <v>24.013336028216202</v>
      </c>
      <c r="J4017" s="20">
        <v>19.6205462741246</v>
      </c>
      <c r="K4017" s="20">
        <v>13.9124974547917</v>
      </c>
      <c r="L4017" s="20">
        <v>16.575446921157699</v>
      </c>
      <c r="M4017" s="51">
        <v>13.7319302313084</v>
      </c>
    </row>
    <row r="4018" spans="1:13" x14ac:dyDescent="0.35">
      <c r="A4018" s="19" t="str">
        <f>B2178&amp;C4005&amp;D4018</f>
        <v>DISTRIBUCION VOLUMEN X CRITERIO (kg ó litros)BATIDOS30-100MIL</v>
      </c>
      <c r="B4018" s="19">
        <v>0</v>
      </c>
      <c r="C4018" s="19">
        <v>0</v>
      </c>
      <c r="D4018" s="19" t="s">
        <v>13</v>
      </c>
      <c r="E4018" s="20">
        <v>19.225005286457801</v>
      </c>
      <c r="F4018" s="20">
        <v>19.632975522061901</v>
      </c>
      <c r="G4018" s="20">
        <v>22.572453923386998</v>
      </c>
      <c r="H4018" s="20">
        <v>18.569083750001599</v>
      </c>
      <c r="I4018" s="20">
        <v>21.708983610378201</v>
      </c>
      <c r="J4018" s="20">
        <v>22.4847743895379</v>
      </c>
      <c r="K4018" s="20">
        <v>23.4319637634242</v>
      </c>
      <c r="L4018" s="20">
        <v>14.0750390774236</v>
      </c>
      <c r="M4018" s="51">
        <v>19.917289784199198</v>
      </c>
    </row>
    <row r="4019" spans="1:13" x14ac:dyDescent="0.35">
      <c r="A4019" s="19" t="str">
        <f>B2178&amp;C4005&amp;D4019</f>
        <v>DISTRIBUCION VOLUMEN X CRITERIO (kg ó litros)BATIDOS100-200MIL</v>
      </c>
      <c r="B4019" s="19">
        <v>0</v>
      </c>
      <c r="C4019" s="19">
        <v>0</v>
      </c>
      <c r="D4019" s="19" t="s">
        <v>14</v>
      </c>
      <c r="E4019" s="20">
        <v>7.0670553065804498</v>
      </c>
      <c r="F4019" s="20">
        <v>6.0670920800106396</v>
      </c>
      <c r="G4019" s="20">
        <v>6.5159438666682403</v>
      </c>
      <c r="H4019" s="20">
        <v>7.7011054197533602</v>
      </c>
      <c r="I4019" s="20">
        <v>7.7722660140680198</v>
      </c>
      <c r="J4019" s="20">
        <v>7.3304806638772497</v>
      </c>
      <c r="K4019" s="20">
        <v>10.6851341206293</v>
      </c>
      <c r="L4019" s="20">
        <v>11.962248263992899</v>
      </c>
      <c r="M4019" s="51">
        <v>10.815298750949999</v>
      </c>
    </row>
    <row r="4020" spans="1:13" x14ac:dyDescent="0.35">
      <c r="A4020" s="19" t="str">
        <f>B2178&amp;C4005&amp;D4020</f>
        <v>DISTRIBUCION VOLUMEN X CRITERIO (kg ó litros)BATIDOS200-500MIL</v>
      </c>
      <c r="B4020" s="19">
        <v>0</v>
      </c>
      <c r="C4020" s="19">
        <v>0</v>
      </c>
      <c r="D4020" s="19" t="s">
        <v>15</v>
      </c>
      <c r="E4020" s="20">
        <v>19.139151506469901</v>
      </c>
      <c r="F4020" s="20">
        <v>13.956303272355401</v>
      </c>
      <c r="G4020" s="20">
        <v>11.8995125546547</v>
      </c>
      <c r="H4020" s="20">
        <v>18.8997867241577</v>
      </c>
      <c r="I4020" s="20">
        <v>14.9333744849223</v>
      </c>
      <c r="J4020" s="20">
        <v>12.2907805986274</v>
      </c>
      <c r="K4020" s="20">
        <v>15.6379950654825</v>
      </c>
      <c r="L4020" s="20">
        <v>15.039166028623599</v>
      </c>
      <c r="M4020" s="51">
        <v>18.1597528769605</v>
      </c>
    </row>
    <row r="4021" spans="1:13" x14ac:dyDescent="0.35">
      <c r="A4021" s="19" t="str">
        <f>B2178&amp;C4005&amp;D4021</f>
        <v>DISTRIBUCION VOLUMEN X CRITERIO (kg ó litros)BATIDOS&gt;500MIL</v>
      </c>
      <c r="B4021" s="19">
        <v>0</v>
      </c>
      <c r="C4021" s="19">
        <v>0</v>
      </c>
      <c r="D4021" s="19" t="s">
        <v>16</v>
      </c>
      <c r="E4021" s="20">
        <v>17.0283541722089</v>
      </c>
      <c r="F4021" s="20">
        <v>18.299220994134899</v>
      </c>
      <c r="G4021" s="20">
        <v>14.0091329550332</v>
      </c>
      <c r="H4021" s="20">
        <v>17.8007826117158</v>
      </c>
      <c r="I4021" s="20">
        <v>14.753909856169701</v>
      </c>
      <c r="J4021" s="20">
        <v>18.3485512763597</v>
      </c>
      <c r="K4021" s="20">
        <v>24.818746852194199</v>
      </c>
      <c r="L4021" s="20">
        <v>25.3309788718704</v>
      </c>
      <c r="M4021" s="51">
        <v>23.136232429237101</v>
      </c>
    </row>
    <row r="4022" spans="1:13" x14ac:dyDescent="0.35">
      <c r="A4022" s="19" t="str">
        <f>B2178&amp;C4005&amp;D4022</f>
        <v>DISTRIBUCION VOLUMEN X CRITERIO (kg ó litros)BATIDOSDE 15 A 19 AÑOS</v>
      </c>
      <c r="B4022" s="19">
        <v>0</v>
      </c>
      <c r="C4022" s="19">
        <v>0</v>
      </c>
      <c r="D4022" s="19" t="s">
        <v>39</v>
      </c>
      <c r="E4022" s="20">
        <v>3.79345468311949</v>
      </c>
      <c r="F4022" s="20">
        <v>2.38198471111256</v>
      </c>
      <c r="G4022" s="20">
        <v>7.2789218446659296</v>
      </c>
      <c r="H4022" s="20">
        <v>4.9045404085685904</v>
      </c>
      <c r="I4022" s="20">
        <v>4.5840621352576303</v>
      </c>
      <c r="J4022" s="20">
        <v>9.2287939813696607</v>
      </c>
      <c r="K4022" s="20">
        <v>3.5307145768286898</v>
      </c>
      <c r="L4022" s="20">
        <v>11.641561908593999</v>
      </c>
      <c r="M4022" s="51">
        <v>7.5429653613186103</v>
      </c>
    </row>
    <row r="4023" spans="1:13" x14ac:dyDescent="0.35">
      <c r="A4023" s="19" t="str">
        <f>B2178&amp;C4005&amp;D4023</f>
        <v>DISTRIBUCION VOLUMEN X CRITERIO (kg ó litros)BATIDOSDE 20 A 24 AÑOS</v>
      </c>
      <c r="B4023" s="19">
        <v>0</v>
      </c>
      <c r="C4023" s="19">
        <v>0</v>
      </c>
      <c r="D4023" s="19" t="s">
        <v>40</v>
      </c>
      <c r="E4023" s="20">
        <v>3.68732819012149</v>
      </c>
      <c r="F4023" s="20">
        <v>3.97946217056748</v>
      </c>
      <c r="G4023" s="20">
        <v>5.3215879153983403</v>
      </c>
      <c r="H4023" s="20">
        <v>4.7334984570303202</v>
      </c>
      <c r="I4023" s="20">
        <v>5.0779431124804004</v>
      </c>
      <c r="J4023" s="20">
        <v>4.3571238528557696</v>
      </c>
      <c r="K4023" s="20">
        <v>8.1902972574502293</v>
      </c>
      <c r="L4023" s="20">
        <v>8.7663717335365305</v>
      </c>
      <c r="M4023" s="51">
        <v>5.8191833193867604</v>
      </c>
    </row>
    <row r="4024" spans="1:13" x14ac:dyDescent="0.35">
      <c r="A4024" s="19" t="str">
        <f>B2178&amp;C4005&amp;D4024</f>
        <v>DISTRIBUCION VOLUMEN X CRITERIO (kg ó litros)BATIDOSDE 25 A 34 AÑOS</v>
      </c>
      <c r="B4024" s="19">
        <v>0</v>
      </c>
      <c r="C4024" s="19">
        <v>0</v>
      </c>
      <c r="D4024" s="19" t="s">
        <v>41</v>
      </c>
      <c r="E4024" s="20">
        <v>13.777753903452201</v>
      </c>
      <c r="F4024" s="20">
        <v>11.5132317362982</v>
      </c>
      <c r="G4024" s="20">
        <v>16.9362153449134</v>
      </c>
      <c r="H4024" s="20">
        <v>11.937301661827901</v>
      </c>
      <c r="I4024" s="20">
        <v>19.203033928210498</v>
      </c>
      <c r="J4024" s="20">
        <v>16.7964667689503</v>
      </c>
      <c r="K4024" s="20">
        <v>12.3424757106238</v>
      </c>
      <c r="L4024" s="20">
        <v>9.7895474211506404</v>
      </c>
      <c r="M4024" s="51">
        <v>9.9161670210887607</v>
      </c>
    </row>
    <row r="4025" spans="1:13" x14ac:dyDescent="0.35">
      <c r="A4025" s="19" t="str">
        <f>B2178&amp;C4005&amp;D4025</f>
        <v>DISTRIBUCION VOLUMEN X CRITERIO (kg ó litros)BATIDOSDE 35 A 49 AÑOS</v>
      </c>
      <c r="B4025" s="19">
        <v>0</v>
      </c>
      <c r="C4025" s="19">
        <v>0</v>
      </c>
      <c r="D4025" s="19" t="s">
        <v>42</v>
      </c>
      <c r="E4025" s="20">
        <v>36.028667949058999</v>
      </c>
      <c r="F4025" s="20">
        <v>39.624255637220102</v>
      </c>
      <c r="G4025" s="20">
        <v>36.332119806413303</v>
      </c>
      <c r="H4025" s="20">
        <v>38.773384126771802</v>
      </c>
      <c r="I4025" s="20">
        <v>36.456975649548703</v>
      </c>
      <c r="J4025" s="20">
        <v>37.502309815007798</v>
      </c>
      <c r="K4025" s="20">
        <v>35.3716625088122</v>
      </c>
      <c r="L4025" s="20">
        <v>34.226167983667501</v>
      </c>
      <c r="M4025" s="51">
        <v>33.658394045708903</v>
      </c>
    </row>
    <row r="4026" spans="1:13" x14ac:dyDescent="0.35">
      <c r="A4026" s="19" t="str">
        <f>B2178&amp;C4005&amp;D4026</f>
        <v>DISTRIBUCION VOLUMEN X CRITERIO (kg ó litros)BATIDOSDE 50 A 59 AÑOS</v>
      </c>
      <c r="B4026" s="19">
        <v>0</v>
      </c>
      <c r="C4026" s="19">
        <v>0</v>
      </c>
      <c r="D4026" s="19" t="s">
        <v>43</v>
      </c>
      <c r="E4026" s="20">
        <v>19.637519525787699</v>
      </c>
      <c r="F4026" s="20">
        <v>20.685842928438799</v>
      </c>
      <c r="G4026" s="20">
        <v>14.3978569994054</v>
      </c>
      <c r="H4026" s="20">
        <v>23.0403995641866</v>
      </c>
      <c r="I4026" s="20">
        <v>15.741393217999599</v>
      </c>
      <c r="J4026" s="20">
        <v>16.656143111154002</v>
      </c>
      <c r="K4026" s="20">
        <v>22.073566079490199</v>
      </c>
      <c r="L4026" s="20">
        <v>17.713552451831401</v>
      </c>
      <c r="M4026" s="51">
        <v>19.530876945163101</v>
      </c>
    </row>
    <row r="4027" spans="1:13" x14ac:dyDescent="0.35">
      <c r="A4027" s="19" t="str">
        <f>B2178&amp;C4005&amp;D4027</f>
        <v>DISTRIBUCION VOLUMEN X CRITERIO (kg ó litros)BATIDOSDE 60 A 75 AÑOS</v>
      </c>
      <c r="B4027" s="19">
        <v>0</v>
      </c>
      <c r="C4027" s="19">
        <v>0</v>
      </c>
      <c r="D4027" s="19" t="s">
        <v>44</v>
      </c>
      <c r="E4027" s="20">
        <v>23.075260400679401</v>
      </c>
      <c r="F4027" s="20">
        <v>21.8152092074907</v>
      </c>
      <c r="G4027" s="20">
        <v>19.733299729991899</v>
      </c>
      <c r="H4027" s="20">
        <v>16.610882213335</v>
      </c>
      <c r="I4027" s="20">
        <v>18.936577389568999</v>
      </c>
      <c r="J4027" s="20">
        <v>15.4591701380982</v>
      </c>
      <c r="K4027" s="20">
        <v>18.4912691593312</v>
      </c>
      <c r="L4027" s="20">
        <v>17.8628128343863</v>
      </c>
      <c r="M4027" s="51">
        <v>23.532375881896801</v>
      </c>
    </row>
    <row r="4028" spans="1:13" x14ac:dyDescent="0.35">
      <c r="A4028" s="19" t="str">
        <f>B2178&amp;C4005&amp;D4028</f>
        <v>DISTRIBUCION VOLUMEN X CRITERIO (kg ó litros)BATIDOSNIVEL ALTO</v>
      </c>
      <c r="B4028" s="19">
        <v>0</v>
      </c>
      <c r="C4028" s="19">
        <v>0</v>
      </c>
      <c r="D4028" s="19" t="s">
        <v>256</v>
      </c>
      <c r="E4028" s="20">
        <v>27.288550214527898</v>
      </c>
      <c r="F4028" s="20">
        <v>18.085799856358399</v>
      </c>
      <c r="G4028" s="20">
        <v>19.2431963078329</v>
      </c>
      <c r="H4028" s="20">
        <v>24.528554908238601</v>
      </c>
      <c r="I4028" s="20">
        <v>19.596805471340499</v>
      </c>
      <c r="J4028" s="20">
        <v>22.539194014492999</v>
      </c>
      <c r="K4028" s="20">
        <v>23.733123594007299</v>
      </c>
      <c r="L4028" s="20">
        <v>26.5491677121191</v>
      </c>
      <c r="M4028" s="51">
        <v>27.265975863472001</v>
      </c>
    </row>
    <row r="4029" spans="1:13" x14ac:dyDescent="0.35">
      <c r="A4029" s="19" t="str">
        <f>B2178&amp;C4005&amp;D4029</f>
        <v>DISTRIBUCION VOLUMEN X CRITERIO (kg ó litros)BATIDOSNIVEL MEDIO ALTO</v>
      </c>
      <c r="B4029" s="19">
        <v>0</v>
      </c>
      <c r="C4029" s="19">
        <v>0</v>
      </c>
      <c r="D4029" s="19" t="s">
        <v>257</v>
      </c>
      <c r="E4029" s="20">
        <v>19.9433240564526</v>
      </c>
      <c r="F4029" s="20">
        <v>17.240144539831299</v>
      </c>
      <c r="G4029" s="20">
        <v>15.462964786060899</v>
      </c>
      <c r="H4029" s="20">
        <v>17.793048468157199</v>
      </c>
      <c r="I4029" s="20">
        <v>12.574632776694401</v>
      </c>
      <c r="J4029" s="20">
        <v>18.6248147355846</v>
      </c>
      <c r="K4029" s="20">
        <v>15.3078288482651</v>
      </c>
      <c r="L4029" s="20">
        <v>17.292952199672001</v>
      </c>
      <c r="M4029" s="51">
        <v>18.876910616540901</v>
      </c>
    </row>
    <row r="4030" spans="1:13" x14ac:dyDescent="0.35">
      <c r="A4030" s="19" t="str">
        <f>B2178&amp;C4005&amp;D4030</f>
        <v>DISTRIBUCION VOLUMEN X CRITERIO (kg ó litros)BATIDOSNIVEL MEDIO</v>
      </c>
      <c r="B4030" s="19">
        <v>0</v>
      </c>
      <c r="C4030" s="19">
        <v>0</v>
      </c>
      <c r="D4030" s="19" t="s">
        <v>258</v>
      </c>
      <c r="E4030" s="20">
        <v>22.886729967735601</v>
      </c>
      <c r="F4030" s="20">
        <v>25.725888735902501</v>
      </c>
      <c r="G4030" s="20">
        <v>25.448214100539602</v>
      </c>
      <c r="H4030" s="20">
        <v>26.904770020980301</v>
      </c>
      <c r="I4030" s="20">
        <v>21.553026371613399</v>
      </c>
      <c r="J4030" s="20">
        <v>25.999833616645098</v>
      </c>
      <c r="K4030" s="20">
        <v>23.900118672889999</v>
      </c>
      <c r="L4030" s="20">
        <v>26.878478724629598</v>
      </c>
      <c r="M4030" s="51">
        <v>22.1198535225973</v>
      </c>
    </row>
    <row r="4031" spans="1:13" x14ac:dyDescent="0.35">
      <c r="A4031" s="19" t="str">
        <f>B2178&amp;C4005&amp;D4031</f>
        <v>DISTRIBUCION VOLUMEN X CRITERIO (kg ó litros)BATIDOSNIVEL MEDIO BAJO</v>
      </c>
      <c r="B4031" s="19">
        <v>0</v>
      </c>
      <c r="C4031" s="19">
        <v>0</v>
      </c>
      <c r="D4031" s="19" t="s">
        <v>259</v>
      </c>
      <c r="E4031" s="20">
        <v>11.8836672328292</v>
      </c>
      <c r="F4031" s="20">
        <v>16.086459206214901</v>
      </c>
      <c r="G4031" s="20">
        <v>13.687802643375401</v>
      </c>
      <c r="H4031" s="20">
        <v>11.5424953402187</v>
      </c>
      <c r="I4031" s="20">
        <v>15.8312438887159</v>
      </c>
      <c r="J4031" s="20">
        <v>16.127904712176001</v>
      </c>
      <c r="K4031" s="20">
        <v>13.085784386622</v>
      </c>
      <c r="L4031" s="20">
        <v>11.714633693782099</v>
      </c>
      <c r="M4031" s="51">
        <v>14.0471291810931</v>
      </c>
    </row>
    <row r="4032" spans="1:13" x14ac:dyDescent="0.35">
      <c r="A4032" s="19" t="str">
        <f>B2178&amp;C4005&amp;D4032</f>
        <v>DISTRIBUCION VOLUMEN X CRITERIO (kg ó litros)BATIDOSHOMBRE</v>
      </c>
      <c r="B4032" s="19">
        <v>0</v>
      </c>
      <c r="C4032" s="19">
        <v>0</v>
      </c>
      <c r="D4032" s="19" t="s">
        <v>21</v>
      </c>
      <c r="E4032" s="20">
        <v>41.593304274868501</v>
      </c>
      <c r="F4032" s="20">
        <v>45.105347980562399</v>
      </c>
      <c r="G4032" s="20">
        <v>44.2375191808135</v>
      </c>
      <c r="H4032" s="20">
        <v>42.119566965141402</v>
      </c>
      <c r="I4032" s="20">
        <v>38.214057455629998</v>
      </c>
      <c r="J4032" s="20">
        <v>34.334508751227702</v>
      </c>
      <c r="K4032" s="20">
        <v>39.218873532481098</v>
      </c>
      <c r="L4032" s="20">
        <v>41.007397477467002</v>
      </c>
      <c r="M4032" s="51">
        <v>42.174043636140297</v>
      </c>
    </row>
    <row r="4033" spans="1:13" x14ac:dyDescent="0.35">
      <c r="A4033" s="19" t="str">
        <f>B2178&amp;C4005&amp;D4033</f>
        <v>DISTRIBUCION VOLUMEN X CRITERIO (kg ó litros)BATIDOSMUJER</v>
      </c>
      <c r="B4033" s="19">
        <v>0</v>
      </c>
      <c r="C4033" s="19">
        <v>0</v>
      </c>
      <c r="D4033" s="19" t="s">
        <v>22</v>
      </c>
      <c r="E4033" s="20">
        <v>58.406678672041799</v>
      </c>
      <c r="F4033" s="20">
        <v>54.894652019437601</v>
      </c>
      <c r="G4033" s="20">
        <v>55.7624808191865</v>
      </c>
      <c r="H4033" s="20">
        <v>57.880433034858598</v>
      </c>
      <c r="I4033" s="20">
        <v>61.785924335702298</v>
      </c>
      <c r="J4033" s="20">
        <v>65.665491248772199</v>
      </c>
      <c r="K4033" s="20">
        <v>60.781126467518902</v>
      </c>
      <c r="L4033" s="20">
        <v>58.992602522532998</v>
      </c>
      <c r="M4033" s="51">
        <v>57.825917978796099</v>
      </c>
    </row>
    <row r="4034" spans="1:13" x14ac:dyDescent="0.35">
      <c r="A4034" s="19" t="str">
        <f>B2178&amp;C4034&amp;D4034</f>
        <v>DISTRIBUCION VOLUMEN X CRITERIO (kg ó litros)HELADOST.ESPAÑA</v>
      </c>
      <c r="B4034" s="19">
        <v>0</v>
      </c>
      <c r="C4034" s="19" t="s">
        <v>273</v>
      </c>
      <c r="D4034" s="19" t="s">
        <v>36</v>
      </c>
      <c r="E4034" s="20">
        <v>100</v>
      </c>
      <c r="F4034" s="20">
        <v>100</v>
      </c>
      <c r="G4034" s="20">
        <v>100</v>
      </c>
      <c r="H4034" s="20">
        <v>100</v>
      </c>
      <c r="I4034" s="20">
        <v>100</v>
      </c>
      <c r="J4034" s="20">
        <v>100</v>
      </c>
      <c r="K4034" s="20">
        <v>100</v>
      </c>
      <c r="L4034" s="20">
        <v>100</v>
      </c>
      <c r="M4034" s="51">
        <v>100</v>
      </c>
    </row>
    <row r="4035" spans="1:13" x14ac:dyDescent="0.35">
      <c r="A4035" s="19" t="str">
        <f>B2178&amp;C4034&amp;D4035</f>
        <v>DISTRIBUCION VOLUMEN X CRITERIO (kg ó litros)HELADOSBCN AM</v>
      </c>
      <c r="B4035" s="19">
        <v>0</v>
      </c>
      <c r="C4035" s="19">
        <v>0</v>
      </c>
      <c r="D4035" s="19" t="s">
        <v>1</v>
      </c>
      <c r="E4035" s="20">
        <v>9.8196560325053497</v>
      </c>
      <c r="F4035" s="20">
        <v>8.9492665613438493</v>
      </c>
      <c r="G4035" s="20">
        <v>7.34631119148266</v>
      </c>
      <c r="H4035" s="20">
        <v>9.8541096168003204</v>
      </c>
      <c r="I4035" s="20">
        <v>9.1771171347435594</v>
      </c>
      <c r="J4035" s="20">
        <v>10.6822127538606</v>
      </c>
      <c r="K4035" s="20">
        <v>8.6583158625622705</v>
      </c>
      <c r="L4035" s="20">
        <v>10.516638944850101</v>
      </c>
      <c r="M4035" s="51">
        <v>10.2606015094056</v>
      </c>
    </row>
    <row r="4036" spans="1:13" x14ac:dyDescent="0.35">
      <c r="A4036" s="19" t="str">
        <f>B2178&amp;C4034&amp;D4036</f>
        <v>DISTRIBUCION VOLUMEN X CRITERIO (kg ó litros)HELADOSREST.CAT ARAGON</v>
      </c>
      <c r="B4036" s="19">
        <v>0</v>
      </c>
      <c r="C4036" s="19">
        <v>0</v>
      </c>
      <c r="D4036" s="19" t="s">
        <v>2</v>
      </c>
      <c r="E4036" s="20">
        <v>11.5666369834059</v>
      </c>
      <c r="F4036" s="20">
        <v>9.6394973456451591</v>
      </c>
      <c r="G4036" s="20">
        <v>14.4095079820399</v>
      </c>
      <c r="H4036" s="20">
        <v>9.8738944650816993</v>
      </c>
      <c r="I4036" s="20">
        <v>12.802161625118</v>
      </c>
      <c r="J4036" s="20">
        <v>12.0914761055478</v>
      </c>
      <c r="K4036" s="20">
        <v>14.1108125741666</v>
      </c>
      <c r="L4036" s="20">
        <v>11.656522365574601</v>
      </c>
      <c r="M4036" s="51">
        <v>12.245710209139</v>
      </c>
    </row>
    <row r="4037" spans="1:13" x14ac:dyDescent="0.35">
      <c r="A4037" s="19" t="str">
        <f>B2178&amp;C4034&amp;D4037</f>
        <v>DISTRIBUCION VOLUMEN X CRITERIO (kg ó litros)HELADOSLEVANTE</v>
      </c>
      <c r="B4037" s="19">
        <v>0</v>
      </c>
      <c r="C4037" s="19">
        <v>0</v>
      </c>
      <c r="D4037" s="19" t="s">
        <v>3</v>
      </c>
      <c r="E4037" s="20">
        <v>19.381866675189102</v>
      </c>
      <c r="F4037" s="20">
        <v>23.327138765024898</v>
      </c>
      <c r="G4037" s="20">
        <v>20.514871859023899</v>
      </c>
      <c r="H4037" s="20">
        <v>18.4951507991669</v>
      </c>
      <c r="I4037" s="20">
        <v>20.075742911200301</v>
      </c>
      <c r="J4037" s="20">
        <v>17.958874671305299</v>
      </c>
      <c r="K4037" s="20">
        <v>21.569234383674601</v>
      </c>
      <c r="L4037" s="20">
        <v>17.739366048640701</v>
      </c>
      <c r="M4037" s="51">
        <v>18.2690196372921</v>
      </c>
    </row>
    <row r="4038" spans="1:13" x14ac:dyDescent="0.35">
      <c r="A4038" s="19" t="str">
        <f>B2178&amp;C4034&amp;D4038</f>
        <v>DISTRIBUCION VOLUMEN X CRITERIO (kg ó litros)HELADOSANDALUCIA</v>
      </c>
      <c r="B4038" s="19">
        <v>0</v>
      </c>
      <c r="C4038" s="19">
        <v>0</v>
      </c>
      <c r="D4038" s="19" t="s">
        <v>4</v>
      </c>
      <c r="E4038" s="20">
        <v>20.885972698179302</v>
      </c>
      <c r="F4038" s="20">
        <v>24.264528277433801</v>
      </c>
      <c r="G4038" s="20">
        <v>23.061199202231499</v>
      </c>
      <c r="H4038" s="20">
        <v>23.034762536452899</v>
      </c>
      <c r="I4038" s="20">
        <v>19.116506154415099</v>
      </c>
      <c r="J4038" s="20">
        <v>21.733054246041299</v>
      </c>
      <c r="K4038" s="20">
        <v>21.0364880981775</v>
      </c>
      <c r="L4038" s="20">
        <v>24.629548452593099</v>
      </c>
      <c r="M4038" s="51">
        <v>20.8312018923891</v>
      </c>
    </row>
    <row r="4039" spans="1:13" x14ac:dyDescent="0.35">
      <c r="A4039" s="19" t="str">
        <f>B2178&amp;C4034&amp;D4039</f>
        <v>DISTRIBUCION VOLUMEN X CRITERIO (kg ó litros)HELADOSMDD AM</v>
      </c>
      <c r="B4039" s="19">
        <v>0</v>
      </c>
      <c r="C4039" s="19">
        <v>0</v>
      </c>
      <c r="D4039" s="19" t="s">
        <v>5</v>
      </c>
      <c r="E4039" s="20">
        <v>13.8126816768089</v>
      </c>
      <c r="F4039" s="20">
        <v>12.9960843102978</v>
      </c>
      <c r="G4039" s="20">
        <v>13.107746256402301</v>
      </c>
      <c r="H4039" s="20">
        <v>12.896602807110501</v>
      </c>
      <c r="I4039" s="20">
        <v>12.2924563057691</v>
      </c>
      <c r="J4039" s="20">
        <v>12.591985434215401</v>
      </c>
      <c r="K4039" s="20">
        <v>13.1443946134657</v>
      </c>
      <c r="L4039" s="20">
        <v>12.760349605454101</v>
      </c>
      <c r="M4039" s="51">
        <v>14.0836931626178</v>
      </c>
    </row>
    <row r="4040" spans="1:13" x14ac:dyDescent="0.35">
      <c r="A4040" s="19" t="str">
        <f>B2178&amp;C4034&amp;D4040</f>
        <v>DISTRIBUCION VOLUMEN X CRITERIO (kg ó litros)HELADOSRTO CENTRO</v>
      </c>
      <c r="B4040" s="19">
        <v>0</v>
      </c>
      <c r="C4040" s="19">
        <v>0</v>
      </c>
      <c r="D4040" s="19" t="s">
        <v>6</v>
      </c>
      <c r="E4040" s="20">
        <v>8.9860963219389305</v>
      </c>
      <c r="F4040" s="20">
        <v>9.4433566475966408</v>
      </c>
      <c r="G4040" s="20">
        <v>7.3889390771189403</v>
      </c>
      <c r="H4040" s="20">
        <v>7.5121691258977501</v>
      </c>
      <c r="I4040" s="20">
        <v>9.3645352221535294</v>
      </c>
      <c r="J4040" s="20">
        <v>9.7992331303915208</v>
      </c>
      <c r="K4040" s="20">
        <v>7.6369940397360896</v>
      </c>
      <c r="L4040" s="20">
        <v>9.2455796558014391</v>
      </c>
      <c r="M4040" s="51">
        <v>8.7123042841587495</v>
      </c>
    </row>
    <row r="4041" spans="1:13" x14ac:dyDescent="0.35">
      <c r="A4041" s="19" t="str">
        <f>B2178&amp;C4034&amp;D4041</f>
        <v>DISTRIBUCION VOLUMEN X CRITERIO (kg ó litros)HELADOSNORTE-CENTRO</v>
      </c>
      <c r="B4041" s="19">
        <v>0</v>
      </c>
      <c r="C4041" s="19">
        <v>0</v>
      </c>
      <c r="D4041" s="19" t="s">
        <v>7</v>
      </c>
      <c r="E4041" s="20">
        <v>8.4639856823058199</v>
      </c>
      <c r="F4041" s="20">
        <v>5.47476174470067</v>
      </c>
      <c r="G4041" s="20">
        <v>7.8357638776174303</v>
      </c>
      <c r="H4041" s="20">
        <v>9.7106161597281293</v>
      </c>
      <c r="I4041" s="20">
        <v>8.7786915216089696</v>
      </c>
      <c r="J4041" s="20">
        <v>7.8377424387536498</v>
      </c>
      <c r="K4041" s="20">
        <v>6.3274643513966904</v>
      </c>
      <c r="L4041" s="20">
        <v>7.3438851035499404</v>
      </c>
      <c r="M4041" s="51">
        <v>8.4180527916494601</v>
      </c>
    </row>
    <row r="4042" spans="1:13" x14ac:dyDescent="0.35">
      <c r="A4042" s="19" t="str">
        <f>B2178&amp;C4034&amp;D4042</f>
        <v>DISTRIBUCION VOLUMEN X CRITERIO (kg ó litros)HELADOSNOROESTE</v>
      </c>
      <c r="B4042" s="19">
        <v>0</v>
      </c>
      <c r="C4042" s="19">
        <v>0</v>
      </c>
      <c r="D4042" s="19" t="s">
        <v>8</v>
      </c>
      <c r="E4042" s="20">
        <v>7.0831162775157299</v>
      </c>
      <c r="F4042" s="20">
        <v>5.9053852954539998</v>
      </c>
      <c r="G4042" s="20">
        <v>6.3356368015467703</v>
      </c>
      <c r="H4042" s="20">
        <v>8.6226899529930296</v>
      </c>
      <c r="I4042" s="20">
        <v>8.3928030011316004</v>
      </c>
      <c r="J4042" s="20">
        <v>7.3054246041280999</v>
      </c>
      <c r="K4042" s="20">
        <v>7.5163185232073202</v>
      </c>
      <c r="L4042" s="20">
        <v>6.1081217031021398</v>
      </c>
      <c r="M4042" s="51">
        <v>7.1794187661923203</v>
      </c>
    </row>
    <row r="4043" spans="1:13" x14ac:dyDescent="0.35">
      <c r="A4043" s="19" t="str">
        <f>B2178&amp;C4034&amp;D4043</f>
        <v>DISTRIBUCION VOLUMEN X CRITERIO (kg ó litros)HELADOS&lt;2MIL</v>
      </c>
      <c r="B4043" s="19">
        <v>0</v>
      </c>
      <c r="C4043" s="19">
        <v>0</v>
      </c>
      <c r="D4043" s="19" t="s">
        <v>9</v>
      </c>
      <c r="E4043" s="20">
        <v>5.21716452709917</v>
      </c>
      <c r="F4043" s="20">
        <v>4.6216052243554104</v>
      </c>
      <c r="G4043" s="20">
        <v>6.2558837012469297</v>
      </c>
      <c r="H4043" s="20">
        <v>4.9576840461201899</v>
      </c>
      <c r="I4043" s="20">
        <v>4.8577820516289503</v>
      </c>
      <c r="J4043" s="20">
        <v>4.2836063853909003</v>
      </c>
      <c r="K4043" s="20">
        <v>2.1448461599469701</v>
      </c>
      <c r="L4043" s="20">
        <v>3.4374628233214901</v>
      </c>
      <c r="M4043" s="51">
        <v>4.3910524537228302</v>
      </c>
    </row>
    <row r="4044" spans="1:13" x14ac:dyDescent="0.35">
      <c r="A4044" s="19" t="str">
        <f>B2178&amp;C4034&amp;D4044</f>
        <v>DISTRIBUCION VOLUMEN X CRITERIO (kg ó litros)HELADOS2-5MIL</v>
      </c>
      <c r="B4044" s="19">
        <v>0</v>
      </c>
      <c r="C4044" s="19">
        <v>0</v>
      </c>
      <c r="D4044" s="19" t="s">
        <v>10</v>
      </c>
      <c r="E4044" s="20">
        <v>5.1877846360798303</v>
      </c>
      <c r="F4044" s="20">
        <v>6.5525901038739702</v>
      </c>
      <c r="G4044" s="20">
        <v>7.9183831173304</v>
      </c>
      <c r="H4044" s="20">
        <v>5.6609179758268899</v>
      </c>
      <c r="I4044" s="20">
        <v>5.51497062074219</v>
      </c>
      <c r="J4044" s="20">
        <v>5.0827346042296302</v>
      </c>
      <c r="K4044" s="20">
        <v>3.6740997876571799</v>
      </c>
      <c r="L4044" s="20">
        <v>5.4671070931023698</v>
      </c>
      <c r="M4044" s="51">
        <v>4.8342995531859003</v>
      </c>
    </row>
    <row r="4045" spans="1:13" x14ac:dyDescent="0.35">
      <c r="A4045" s="19" t="str">
        <f>B2178&amp;C4034&amp;D4045</f>
        <v>DISTRIBUCION VOLUMEN X CRITERIO (kg ó litros)HELADOS5-10MIL</v>
      </c>
      <c r="B4045" s="19">
        <v>0</v>
      </c>
      <c r="C4045" s="19">
        <v>0</v>
      </c>
      <c r="D4045" s="19" t="s">
        <v>11</v>
      </c>
      <c r="E4045" s="20">
        <v>7.4777411861779601</v>
      </c>
      <c r="F4045" s="20">
        <v>5.5127817919102498</v>
      </c>
      <c r="G4045" s="20">
        <v>8.6080934393118707</v>
      </c>
      <c r="H4045" s="20">
        <v>6.6120046529099703</v>
      </c>
      <c r="I4045" s="20">
        <v>7.1427431602770497</v>
      </c>
      <c r="J4045" s="20">
        <v>9.6800502221755895</v>
      </c>
      <c r="K4045" s="20">
        <v>12.161635683170701</v>
      </c>
      <c r="L4045" s="20">
        <v>9.0867871899581694</v>
      </c>
      <c r="M4045" s="51">
        <v>7.7278939661322399</v>
      </c>
    </row>
    <row r="4046" spans="1:13" x14ac:dyDescent="0.35">
      <c r="A4046" s="19" t="str">
        <f>B2178&amp;C4034&amp;D4046</f>
        <v>DISTRIBUCION VOLUMEN X CRITERIO (kg ó litros)HELADOS10-30MIL</v>
      </c>
      <c r="B4046" s="19">
        <v>0</v>
      </c>
      <c r="C4046" s="19">
        <v>0</v>
      </c>
      <c r="D4046" s="19" t="s">
        <v>12</v>
      </c>
      <c r="E4046" s="20">
        <v>16.307201410850698</v>
      </c>
      <c r="F4046" s="20">
        <v>14.271266007318999</v>
      </c>
      <c r="G4046" s="20">
        <v>13.338185448720999</v>
      </c>
      <c r="H4046" s="20">
        <v>17.444057105214899</v>
      </c>
      <c r="I4046" s="20">
        <v>16.795860469859999</v>
      </c>
      <c r="J4046" s="20">
        <v>15.3205250992429</v>
      </c>
      <c r="K4046" s="20">
        <v>13.862368482878599</v>
      </c>
      <c r="L4046" s="20">
        <v>17.5726957332501</v>
      </c>
      <c r="M4046" s="51">
        <v>19.096046258401199</v>
      </c>
    </row>
    <row r="4047" spans="1:13" x14ac:dyDescent="0.35">
      <c r="A4047" s="19" t="str">
        <f>B2178&amp;C4034&amp;D4047</f>
        <v>DISTRIBUCION VOLUMEN X CRITERIO (kg ó litros)HELADOS30-100MIL</v>
      </c>
      <c r="B4047" s="19">
        <v>0</v>
      </c>
      <c r="C4047" s="19">
        <v>0</v>
      </c>
      <c r="D4047" s="19" t="s">
        <v>13</v>
      </c>
      <c r="E4047" s="20">
        <v>23.771875667328601</v>
      </c>
      <c r="F4047" s="20">
        <v>26.5518094670031</v>
      </c>
      <c r="G4047" s="20">
        <v>22.370887149323501</v>
      </c>
      <c r="H4047" s="20">
        <v>21.572894682241699</v>
      </c>
      <c r="I4047" s="20">
        <v>21.989179385883698</v>
      </c>
      <c r="J4047" s="20">
        <v>25.118299620626299</v>
      </c>
      <c r="K4047" s="20">
        <v>25.4717033365806</v>
      </c>
      <c r="L4047" s="20">
        <v>24.0437500668226</v>
      </c>
      <c r="M4047" s="51">
        <v>22.049066947020599</v>
      </c>
    </row>
    <row r="4048" spans="1:13" x14ac:dyDescent="0.35">
      <c r="A4048" s="19" t="str">
        <f>B2178&amp;C4034&amp;D4048</f>
        <v>DISTRIBUCION VOLUMEN X CRITERIO (kg ó litros)HELADOS100-200MIL</v>
      </c>
      <c r="B4048" s="19">
        <v>0</v>
      </c>
      <c r="C4048" s="19">
        <v>0</v>
      </c>
      <c r="D4048" s="19" t="s">
        <v>14</v>
      </c>
      <c r="E4048" s="20">
        <v>10.825715194681999</v>
      </c>
      <c r="F4048" s="20">
        <v>9.6749897967729392</v>
      </c>
      <c r="G4048" s="20">
        <v>9.2345665914239099</v>
      </c>
      <c r="H4048" s="20">
        <v>9.6402372669537506</v>
      </c>
      <c r="I4048" s="20">
        <v>8.7447227304358606</v>
      </c>
      <c r="J4048" s="20">
        <v>8.5814435152815491</v>
      </c>
      <c r="K4048" s="20">
        <v>9.1314744732207096</v>
      </c>
      <c r="L4048" s="20">
        <v>10.543240687989799</v>
      </c>
      <c r="M4048" s="51">
        <v>9.6120376975932107</v>
      </c>
    </row>
    <row r="4049" spans="1:13" x14ac:dyDescent="0.35">
      <c r="A4049" s="19" t="str">
        <f>B2178&amp;C4034&amp;D4049</f>
        <v>DISTRIBUCION VOLUMEN X CRITERIO (kg ó litros)HELADOS200-500MIL</v>
      </c>
      <c r="B4049" s="19">
        <v>0</v>
      </c>
      <c r="C4049" s="19">
        <v>0</v>
      </c>
      <c r="D4049" s="19" t="s">
        <v>15</v>
      </c>
      <c r="E4049" s="20">
        <v>14.053341255325901</v>
      </c>
      <c r="F4049" s="20">
        <v>11.7263632818732</v>
      </c>
      <c r="G4049" s="20">
        <v>15.2695477437861</v>
      </c>
      <c r="H4049" s="20">
        <v>17.288566919455398</v>
      </c>
      <c r="I4049" s="20">
        <v>17.1034667454831</v>
      </c>
      <c r="J4049" s="20">
        <v>17.8524943567737</v>
      </c>
      <c r="K4049" s="20">
        <v>14.0793726683816</v>
      </c>
      <c r="L4049" s="20">
        <v>12.7822266753625</v>
      </c>
      <c r="M4049" s="51">
        <v>14.040678857056999</v>
      </c>
    </row>
    <row r="4050" spans="1:13" x14ac:dyDescent="0.35">
      <c r="A4050" s="19" t="str">
        <f>B2178&amp;C4034&amp;D4050</f>
        <v>DISTRIBUCION VOLUMEN X CRITERIO (kg ó litros)HELADOS&gt;500MIL</v>
      </c>
      <c r="B4050" s="19">
        <v>0</v>
      </c>
      <c r="C4050" s="19">
        <v>0</v>
      </c>
      <c r="D4050" s="19" t="s">
        <v>16</v>
      </c>
      <c r="E4050" s="20">
        <v>17.159188470304901</v>
      </c>
      <c r="F4050" s="20">
        <v>21.088613274388901</v>
      </c>
      <c r="G4050" s="20">
        <v>17.004436973831801</v>
      </c>
      <c r="H4050" s="20">
        <v>16.8236388635334</v>
      </c>
      <c r="I4050" s="20">
        <v>17.851279692338199</v>
      </c>
      <c r="J4050" s="20">
        <v>14.080849580522999</v>
      </c>
      <c r="K4050" s="20">
        <v>19.474518861698801</v>
      </c>
      <c r="L4050" s="20">
        <v>17.066728033112099</v>
      </c>
      <c r="M4050" s="51">
        <v>18.248924266886899</v>
      </c>
    </row>
    <row r="4051" spans="1:13" x14ac:dyDescent="0.35">
      <c r="A4051" s="19" t="str">
        <f>B2178&amp;C4034&amp;D4051</f>
        <v>DISTRIBUCION VOLUMEN X CRITERIO (kg ó litros)HELADOSDE 15 A 19 AÑOS</v>
      </c>
      <c r="B4051" s="19">
        <v>0</v>
      </c>
      <c r="C4051" s="19">
        <v>0</v>
      </c>
      <c r="D4051" s="19" t="s">
        <v>39</v>
      </c>
      <c r="E4051" s="20">
        <v>3.6002195011759501</v>
      </c>
      <c r="F4051" s="20">
        <v>3.8099588801422999</v>
      </c>
      <c r="G4051" s="20">
        <v>3.45904706406772</v>
      </c>
      <c r="H4051" s="20">
        <v>3.6471658201056298</v>
      </c>
      <c r="I4051" s="20">
        <v>3.5844054386143802</v>
      </c>
      <c r="J4051" s="20">
        <v>8.4889453681549405</v>
      </c>
      <c r="K4051" s="20">
        <v>4.4048677234425604</v>
      </c>
      <c r="L4051" s="20">
        <v>3.8459569847692099</v>
      </c>
      <c r="M4051" s="51">
        <v>4.1111733563624098</v>
      </c>
    </row>
    <row r="4052" spans="1:13" x14ac:dyDescent="0.35">
      <c r="A4052" s="19" t="str">
        <f>B2178&amp;C4034&amp;D4052</f>
        <v>DISTRIBUCION VOLUMEN X CRITERIO (kg ó litros)HELADOSDE 20 A 24 AÑOS</v>
      </c>
      <c r="B4052" s="19">
        <v>0</v>
      </c>
      <c r="C4052" s="19">
        <v>0</v>
      </c>
      <c r="D4052" s="19" t="s">
        <v>40</v>
      </c>
      <c r="E4052" s="20">
        <v>3.60037639149364</v>
      </c>
      <c r="F4052" s="20">
        <v>6.2508209003016804</v>
      </c>
      <c r="G4052" s="20">
        <v>4.0046341198853899</v>
      </c>
      <c r="H4052" s="20">
        <v>5.1860982518922896</v>
      </c>
      <c r="I4052" s="20">
        <v>3.6500895357945402</v>
      </c>
      <c r="J4052" s="20">
        <v>5.1355220365024499</v>
      </c>
      <c r="K4052" s="20">
        <v>7.3766309170546096</v>
      </c>
      <c r="L4052" s="20">
        <v>4.83783288878299</v>
      </c>
      <c r="M4052" s="51">
        <v>4.2437554913077804</v>
      </c>
    </row>
    <row r="4053" spans="1:13" x14ac:dyDescent="0.35">
      <c r="A4053" s="19" t="str">
        <f>B2178&amp;C4034&amp;D4053</f>
        <v>DISTRIBUCION VOLUMEN X CRITERIO (kg ó litros)HELADOSDE 25 A 34 AÑOS</v>
      </c>
      <c r="B4053" s="19">
        <v>0</v>
      </c>
      <c r="C4053" s="19">
        <v>0</v>
      </c>
      <c r="D4053" s="19" t="s">
        <v>41</v>
      </c>
      <c r="E4053" s="20">
        <v>9.1117901621054695</v>
      </c>
      <c r="F4053" s="20">
        <v>8.2095032307376901</v>
      </c>
      <c r="G4053" s="20">
        <v>11.061465230641099</v>
      </c>
      <c r="H4053" s="20">
        <v>9.0421399272544303</v>
      </c>
      <c r="I4053" s="20">
        <v>8.1434973284961103</v>
      </c>
      <c r="J4053" s="20">
        <v>8.2434286449149994</v>
      </c>
      <c r="K4053" s="20">
        <v>9.7365430170038891</v>
      </c>
      <c r="L4053" s="20">
        <v>7.5407396998644503</v>
      </c>
      <c r="M4053" s="51">
        <v>8.0878534149363599</v>
      </c>
    </row>
    <row r="4054" spans="1:13" x14ac:dyDescent="0.35">
      <c r="A4054" s="19" t="str">
        <f>B2178&amp;C4034&amp;D4054</f>
        <v>DISTRIBUCION VOLUMEN X CRITERIO (kg ó litros)HELADOSDE 35 A 49 AÑOS</v>
      </c>
      <c r="B4054" s="19">
        <v>0</v>
      </c>
      <c r="C4054" s="19">
        <v>0</v>
      </c>
      <c r="D4054" s="19" t="s">
        <v>42</v>
      </c>
      <c r="E4054" s="20">
        <v>32.808736175856602</v>
      </c>
      <c r="F4054" s="20">
        <v>35.200489148579102</v>
      </c>
      <c r="G4054" s="20">
        <v>30.330690731681099</v>
      </c>
      <c r="H4054" s="20">
        <v>34.210124374001502</v>
      </c>
      <c r="I4054" s="20">
        <v>31.605275153452801</v>
      </c>
      <c r="J4054" s="20">
        <v>30.815440273176101</v>
      </c>
      <c r="K4054" s="20">
        <v>32.3118768321863</v>
      </c>
      <c r="L4054" s="20">
        <v>34.347729500917403</v>
      </c>
      <c r="M4054" s="51">
        <v>30.117433259490099</v>
      </c>
    </row>
    <row r="4055" spans="1:13" x14ac:dyDescent="0.35">
      <c r="A4055" s="19" t="str">
        <f>B2178&amp;C4034&amp;D4055</f>
        <v>DISTRIBUCION VOLUMEN X CRITERIO (kg ó litros)HELADOSDE 50 A 59 AÑOS</v>
      </c>
      <c r="B4055" s="19">
        <v>0</v>
      </c>
      <c r="C4055" s="19">
        <v>0</v>
      </c>
      <c r="D4055" s="19" t="s">
        <v>43</v>
      </c>
      <c r="E4055" s="20">
        <v>21.345378054821499</v>
      </c>
      <c r="F4055" s="20">
        <v>21.324520978858001</v>
      </c>
      <c r="G4055" s="20">
        <v>22.5851112766751</v>
      </c>
      <c r="H4055" s="20">
        <v>21.793850440278302</v>
      </c>
      <c r="I4055" s="20">
        <v>23.3366150404871</v>
      </c>
      <c r="J4055" s="20">
        <v>23.724353355646802</v>
      </c>
      <c r="K4055" s="20">
        <v>20.8190087974872</v>
      </c>
      <c r="L4055" s="20">
        <v>23.717112905604498</v>
      </c>
      <c r="M4055" s="51">
        <v>24.691262719183001</v>
      </c>
    </row>
    <row r="4056" spans="1:13" x14ac:dyDescent="0.35">
      <c r="A4056" s="19" t="str">
        <f>B2178&amp;C4034&amp;D4056</f>
        <v>DISTRIBUCION VOLUMEN X CRITERIO (kg ó litros)HELADOSDE 60 A 75 AÑOS</v>
      </c>
      <c r="B4056" s="19">
        <v>0</v>
      </c>
      <c r="C4056" s="19">
        <v>0</v>
      </c>
      <c r="D4056" s="19" t="s">
        <v>44</v>
      </c>
      <c r="E4056" s="20">
        <v>29.533505525299301</v>
      </c>
      <c r="F4056" s="20">
        <v>25.204725808878099</v>
      </c>
      <c r="G4056" s="20">
        <v>28.559040492532599</v>
      </c>
      <c r="H4056" s="20">
        <v>26.120612112930498</v>
      </c>
      <c r="I4056" s="20">
        <v>29.680134154523302</v>
      </c>
      <c r="J4056" s="20">
        <v>23.592313705848301</v>
      </c>
      <c r="K4056" s="20">
        <v>25.351091418147799</v>
      </c>
      <c r="L4056" s="20">
        <v>25.7106398996278</v>
      </c>
      <c r="M4056" s="51">
        <v>28.7485300191492</v>
      </c>
    </row>
    <row r="4057" spans="1:13" x14ac:dyDescent="0.35">
      <c r="A4057" s="19" t="str">
        <f>B2178&amp;C4034&amp;D4057</f>
        <v>DISTRIBUCION VOLUMEN X CRITERIO (kg ó litros)HELADOSNIVEL ALTO</v>
      </c>
      <c r="B4057" s="19">
        <v>0</v>
      </c>
      <c r="C4057" s="19">
        <v>0</v>
      </c>
      <c r="D4057" s="19" t="s">
        <v>256</v>
      </c>
      <c r="E4057" s="20">
        <v>23.999751590330298</v>
      </c>
      <c r="F4057" s="20">
        <v>22.991949966481901</v>
      </c>
      <c r="G4057" s="20">
        <v>20.2008831193098</v>
      </c>
      <c r="H4057" s="20">
        <v>22.0676444310559</v>
      </c>
      <c r="I4057" s="20">
        <v>28.538072312729302</v>
      </c>
      <c r="J4057" s="20">
        <v>21.735670266373798</v>
      </c>
      <c r="K4057" s="20">
        <v>24.121467125770099</v>
      </c>
      <c r="L4057" s="20">
        <v>24.416581770194501</v>
      </c>
      <c r="M4057" s="51">
        <v>27.8031915293057</v>
      </c>
    </row>
    <row r="4058" spans="1:13" x14ac:dyDescent="0.35">
      <c r="A4058" s="19" t="str">
        <f>B2178&amp;C4034&amp;D4058</f>
        <v>DISTRIBUCION VOLUMEN X CRITERIO (kg ó litros)HELADOSNIVEL MEDIO ALTO</v>
      </c>
      <c r="B4058" s="19">
        <v>0</v>
      </c>
      <c r="C4058" s="19">
        <v>0</v>
      </c>
      <c r="D4058" s="19" t="s">
        <v>257</v>
      </c>
      <c r="E4058" s="20">
        <v>18.207397378479001</v>
      </c>
      <c r="F4058" s="20">
        <v>14.2590410823416</v>
      </c>
      <c r="G4058" s="20">
        <v>15.556624859563099</v>
      </c>
      <c r="H4058" s="20">
        <v>15.705249767263799</v>
      </c>
      <c r="I4058" s="20">
        <v>14.236337032018501</v>
      </c>
      <c r="J4058" s="20">
        <v>16.722451410722002</v>
      </c>
      <c r="K4058" s="20">
        <v>13.628462168111501</v>
      </c>
      <c r="L4058" s="20">
        <v>16.931099024500899</v>
      </c>
      <c r="M4058" s="51">
        <v>14.878864566515199</v>
      </c>
    </row>
    <row r="4059" spans="1:13" x14ac:dyDescent="0.35">
      <c r="A4059" s="19" t="str">
        <f>B2178&amp;C4034&amp;D4059</f>
        <v>DISTRIBUCION VOLUMEN X CRITERIO (kg ó litros)HELADOSNIVEL MEDIO</v>
      </c>
      <c r="B4059" s="19">
        <v>0</v>
      </c>
      <c r="C4059" s="19">
        <v>0</v>
      </c>
      <c r="D4059" s="19" t="s">
        <v>258</v>
      </c>
      <c r="E4059" s="20">
        <v>23.859356546321099</v>
      </c>
      <c r="F4059" s="20">
        <v>28.3097089626587</v>
      </c>
      <c r="G4059" s="20">
        <v>25.9816408727315</v>
      </c>
      <c r="H4059" s="20">
        <v>26.806132985393401</v>
      </c>
      <c r="I4059" s="20">
        <v>24.6772930148204</v>
      </c>
      <c r="J4059" s="20">
        <v>29.814110265426201</v>
      </c>
      <c r="K4059" s="20">
        <v>29.214028542825499</v>
      </c>
      <c r="L4059" s="20">
        <v>26.043233814812201</v>
      </c>
      <c r="M4059" s="51">
        <v>24.460669094732101</v>
      </c>
    </row>
    <row r="4060" spans="1:13" x14ac:dyDescent="0.35">
      <c r="A4060" s="19" t="str">
        <f>B2178&amp;C4034&amp;D4060</f>
        <v>DISTRIBUCION VOLUMEN X CRITERIO (kg ó litros)HELADOSNIVEL MEDIO BAJO</v>
      </c>
      <c r="B4060" s="19">
        <v>0</v>
      </c>
      <c r="C4060" s="19">
        <v>0</v>
      </c>
      <c r="D4060" s="19" t="s">
        <v>259</v>
      </c>
      <c r="E4060" s="20">
        <v>13.7848626991817</v>
      </c>
      <c r="F4060" s="20">
        <v>14.3857619413757</v>
      </c>
      <c r="G4060" s="20">
        <v>19.4756429613712</v>
      </c>
      <c r="H4060" s="20">
        <v>14.1258614567625</v>
      </c>
      <c r="I4060" s="20">
        <v>14.532821581283301</v>
      </c>
      <c r="J4060" s="20">
        <v>12.6048726339907</v>
      </c>
      <c r="K4060" s="20">
        <v>19.179910034881701</v>
      </c>
      <c r="L4060" s="20">
        <v>14.222062357201199</v>
      </c>
      <c r="M4060" s="51">
        <v>13.182765741749</v>
      </c>
    </row>
    <row r="4061" spans="1:13" x14ac:dyDescent="0.35">
      <c r="A4061" s="19" t="str">
        <f>B2178&amp;C4034&amp;D4061</f>
        <v>DISTRIBUCION VOLUMEN X CRITERIO (kg ó litros)HELADOSHOMBRE</v>
      </c>
      <c r="B4061" s="19">
        <v>0</v>
      </c>
      <c r="C4061" s="19">
        <v>0</v>
      </c>
      <c r="D4061" s="19" t="s">
        <v>21</v>
      </c>
      <c r="E4061" s="20">
        <v>45.8883333163853</v>
      </c>
      <c r="F4061" s="20">
        <v>47.676411616937699</v>
      </c>
      <c r="G4061" s="20">
        <v>45.720861773696903</v>
      </c>
      <c r="H4061" s="20">
        <v>43.325521017639602</v>
      </c>
      <c r="I4061" s="20">
        <v>47.128242593783597</v>
      </c>
      <c r="J4061" s="20">
        <v>41.2584309969643</v>
      </c>
      <c r="K4061" s="20">
        <v>45.3540094484324</v>
      </c>
      <c r="L4061" s="20">
        <v>46.950761403832097</v>
      </c>
      <c r="M4061" s="51">
        <v>46.494844741486098</v>
      </c>
    </row>
    <row r="4062" spans="1:13" x14ac:dyDescent="0.35">
      <c r="A4062" s="19" t="str">
        <f>B2178&amp;C4034&amp;D4062</f>
        <v>DISTRIBUCION VOLUMEN X CRITERIO (kg ó litros)HELADOSMUJER</v>
      </c>
      <c r="B4062" s="19">
        <v>0</v>
      </c>
      <c r="C4062" s="19">
        <v>0</v>
      </c>
      <c r="D4062" s="19" t="s">
        <v>22</v>
      </c>
      <c r="E4062" s="20">
        <v>54.111673947055301</v>
      </c>
      <c r="F4062" s="20">
        <v>52.323588383062301</v>
      </c>
      <c r="G4062" s="20">
        <v>54.279098638742099</v>
      </c>
      <c r="H4062" s="20">
        <v>56.674478982360398</v>
      </c>
      <c r="I4062" s="20">
        <v>52.871764344286497</v>
      </c>
      <c r="J4062" s="20">
        <v>58.7415690030357</v>
      </c>
      <c r="K4062" s="20">
        <v>54.646027962212301</v>
      </c>
      <c r="L4062" s="20">
        <v>53.049238596167903</v>
      </c>
      <c r="M4062" s="51">
        <v>53.505155258513902</v>
      </c>
    </row>
    <row r="4063" spans="1:13" x14ac:dyDescent="0.35">
      <c r="A4063" s="19" t="str">
        <f>B2178&amp;C4063&amp;D4063</f>
        <v>DISTRIBUCION VOLUMEN X CRITERIO (kg ó litros)GALLETAST.ESPAÑA</v>
      </c>
      <c r="B4063" s="19">
        <v>0</v>
      </c>
      <c r="C4063" s="19" t="s">
        <v>274</v>
      </c>
      <c r="D4063" s="19" t="s">
        <v>36</v>
      </c>
      <c r="E4063" s="20">
        <v>100</v>
      </c>
      <c r="F4063" s="20">
        <v>100</v>
      </c>
      <c r="G4063" s="20">
        <v>100</v>
      </c>
      <c r="H4063" s="20">
        <v>100</v>
      </c>
      <c r="I4063" s="20">
        <v>100</v>
      </c>
      <c r="J4063" s="20">
        <v>100</v>
      </c>
      <c r="K4063" s="20">
        <v>100</v>
      </c>
      <c r="L4063" s="20">
        <v>100</v>
      </c>
      <c r="M4063" s="51">
        <v>100</v>
      </c>
    </row>
    <row r="4064" spans="1:13" x14ac:dyDescent="0.35">
      <c r="A4064" s="19" t="str">
        <f>B2178&amp;C4063&amp;D4064</f>
        <v>DISTRIBUCION VOLUMEN X CRITERIO (kg ó litros)GALLETASBCN AM</v>
      </c>
      <c r="B4064" s="19">
        <v>0</v>
      </c>
      <c r="C4064" s="19">
        <v>0</v>
      </c>
      <c r="D4064" s="19" t="s">
        <v>1</v>
      </c>
      <c r="E4064" s="20">
        <v>12.685813550619301</v>
      </c>
      <c r="F4064" s="20">
        <v>13.3296386391258</v>
      </c>
      <c r="G4064" s="20">
        <v>18.420386833460402</v>
      </c>
      <c r="H4064" s="20">
        <v>17.900159877542301</v>
      </c>
      <c r="I4064" s="20">
        <v>15.313719144212101</v>
      </c>
      <c r="J4064" s="20">
        <v>16.6639881763939</v>
      </c>
      <c r="K4064" s="20">
        <v>15.7963599580728</v>
      </c>
      <c r="L4064" s="20">
        <v>15.075785036713899</v>
      </c>
      <c r="M4064" s="51">
        <v>13.717840088975899</v>
      </c>
    </row>
    <row r="4065" spans="1:13" x14ac:dyDescent="0.35">
      <c r="A4065" s="19" t="str">
        <f>B2178&amp;C4063&amp;D4065</f>
        <v>DISTRIBUCION VOLUMEN X CRITERIO (kg ó litros)GALLETASREST.CAT ARAGON</v>
      </c>
      <c r="B4065" s="19">
        <v>0</v>
      </c>
      <c r="C4065" s="19">
        <v>0</v>
      </c>
      <c r="D4065" s="19" t="s">
        <v>2</v>
      </c>
      <c r="E4065" s="20">
        <v>10.001161289703401</v>
      </c>
      <c r="F4065" s="20">
        <v>11.192840726861901</v>
      </c>
      <c r="G4065" s="20">
        <v>9.8762090231738995</v>
      </c>
      <c r="H4065" s="20">
        <v>13.647170680372099</v>
      </c>
      <c r="I4065" s="20">
        <v>10.517140746928799</v>
      </c>
      <c r="J4065" s="20">
        <v>19.397765189999198</v>
      </c>
      <c r="K4065" s="20">
        <v>23.925355277506998</v>
      </c>
      <c r="L4065" s="20">
        <v>26.572242393270098</v>
      </c>
      <c r="M4065" s="51">
        <v>19.025817395911201</v>
      </c>
    </row>
    <row r="4066" spans="1:13" x14ac:dyDescent="0.35">
      <c r="A4066" s="19" t="str">
        <f>B2178&amp;C4063&amp;D4066</f>
        <v>DISTRIBUCION VOLUMEN X CRITERIO (kg ó litros)GALLETASLEVANTE</v>
      </c>
      <c r="B4066" s="19">
        <v>0</v>
      </c>
      <c r="C4066" s="19">
        <v>0</v>
      </c>
      <c r="D4066" s="19" t="s">
        <v>3</v>
      </c>
      <c r="E4066" s="20">
        <v>12.7721328860928</v>
      </c>
      <c r="F4066" s="20">
        <v>14.635761726494801</v>
      </c>
      <c r="G4066" s="20">
        <v>14.5503749245946</v>
      </c>
      <c r="H4066" s="20">
        <v>10.4067754149567</v>
      </c>
      <c r="I4066" s="20">
        <v>10.715329624783701</v>
      </c>
      <c r="J4066" s="20">
        <v>8.5395022572367996</v>
      </c>
      <c r="K4066" s="20">
        <v>9.3996056499080094</v>
      </c>
      <c r="L4066" s="20">
        <v>10.0531346996825</v>
      </c>
      <c r="M4066" s="51">
        <v>12.388438044916001</v>
      </c>
    </row>
    <row r="4067" spans="1:13" x14ac:dyDescent="0.35">
      <c r="A4067" s="19" t="str">
        <f>B2178&amp;C4063&amp;D4067</f>
        <v>DISTRIBUCION VOLUMEN X CRITERIO (kg ó litros)GALLETASANDALUCIA</v>
      </c>
      <c r="B4067" s="19">
        <v>0</v>
      </c>
      <c r="C4067" s="19">
        <v>0</v>
      </c>
      <c r="D4067" s="19" t="s">
        <v>4</v>
      </c>
      <c r="E4067" s="20">
        <v>15.3466833662045</v>
      </c>
      <c r="F4067" s="20">
        <v>16.194732542167401</v>
      </c>
      <c r="G4067" s="20">
        <v>14.0792398781972</v>
      </c>
      <c r="H4067" s="20">
        <v>10.048791745939701</v>
      </c>
      <c r="I4067" s="20">
        <v>14.388776243152501</v>
      </c>
      <c r="J4067" s="20">
        <v>9.11816919662248</v>
      </c>
      <c r="K4067" s="20">
        <v>9.2148833360616909</v>
      </c>
      <c r="L4067" s="20">
        <v>9.3132590140814404</v>
      </c>
      <c r="M4067" s="51">
        <v>12.8127751990204</v>
      </c>
    </row>
    <row r="4068" spans="1:13" x14ac:dyDescent="0.35">
      <c r="A4068" s="19" t="str">
        <f>B2178&amp;C4063&amp;D4068</f>
        <v>DISTRIBUCION VOLUMEN X CRITERIO (kg ó litros)GALLETASMDD AM</v>
      </c>
      <c r="B4068" s="19">
        <v>0</v>
      </c>
      <c r="C4068" s="19">
        <v>0</v>
      </c>
      <c r="D4068" s="19" t="s">
        <v>5</v>
      </c>
      <c r="E4068" s="20">
        <v>12.9588126052719</v>
      </c>
      <c r="F4068" s="20">
        <v>17.613559520074599</v>
      </c>
      <c r="G4068" s="20">
        <v>15.586761770253499</v>
      </c>
      <c r="H4068" s="20">
        <v>12.641441324153</v>
      </c>
      <c r="I4068" s="20">
        <v>13.7631452041961</v>
      </c>
      <c r="J4068" s="20">
        <v>12.1125524718377</v>
      </c>
      <c r="K4068" s="20">
        <v>12.750473798360201</v>
      </c>
      <c r="L4068" s="20">
        <v>12.170619333701801</v>
      </c>
      <c r="M4068" s="51">
        <v>15.6133320000982</v>
      </c>
    </row>
    <row r="4069" spans="1:13" x14ac:dyDescent="0.35">
      <c r="A4069" s="19" t="str">
        <f>B2178&amp;C4063&amp;D4069</f>
        <v>DISTRIBUCION VOLUMEN X CRITERIO (kg ó litros)GALLETASRTO CENTRO</v>
      </c>
      <c r="B4069" s="19">
        <v>0</v>
      </c>
      <c r="C4069" s="19">
        <v>0</v>
      </c>
      <c r="D4069" s="19" t="s">
        <v>6</v>
      </c>
      <c r="E4069" s="20">
        <v>10.8946825408251</v>
      </c>
      <c r="F4069" s="20">
        <v>11.082021751390901</v>
      </c>
      <c r="G4069" s="20">
        <v>9.5734296583423504</v>
      </c>
      <c r="H4069" s="20">
        <v>10.697997141732801</v>
      </c>
      <c r="I4069" s="20">
        <v>11.4346241336037</v>
      </c>
      <c r="J4069" s="20">
        <v>9.2377745403652103</v>
      </c>
      <c r="K4069" s="20">
        <v>7.9207300933425504</v>
      </c>
      <c r="L4069" s="20">
        <v>7.7200895713371702</v>
      </c>
      <c r="M4069" s="51">
        <v>5.0791292571424602</v>
      </c>
    </row>
    <row r="4070" spans="1:13" x14ac:dyDescent="0.35">
      <c r="A4070" s="19" t="str">
        <f>B2178&amp;C4063&amp;D4070</f>
        <v>DISTRIBUCION VOLUMEN X CRITERIO (kg ó litros)GALLETASNORTE-CENTRO</v>
      </c>
      <c r="B4070" s="19">
        <v>0</v>
      </c>
      <c r="C4070" s="19">
        <v>0</v>
      </c>
      <c r="D4070" s="19" t="s">
        <v>7</v>
      </c>
      <c r="E4070" s="20">
        <v>18.556142598697601</v>
      </c>
      <c r="F4070" s="20">
        <v>9.5798444962320097</v>
      </c>
      <c r="G4070" s="20">
        <v>10.8493661604998</v>
      </c>
      <c r="H4070" s="20">
        <v>17.046398021108601</v>
      </c>
      <c r="I4070" s="20">
        <v>15.4088486991031</v>
      </c>
      <c r="J4070" s="20">
        <v>19.216825796004802</v>
      </c>
      <c r="K4070" s="20">
        <v>15.1022239814048</v>
      </c>
      <c r="L4070" s="20">
        <v>10.8436185869438</v>
      </c>
      <c r="M4070" s="51">
        <v>14.2162068759846</v>
      </c>
    </row>
    <row r="4071" spans="1:13" x14ac:dyDescent="0.35">
      <c r="A4071" s="19" t="str">
        <f>B2178&amp;C4063&amp;D4071</f>
        <v>DISTRIBUCION VOLUMEN X CRITERIO (kg ó litros)GALLETASNOROESTE</v>
      </c>
      <c r="B4071" s="19">
        <v>0</v>
      </c>
      <c r="C4071" s="19">
        <v>0</v>
      </c>
      <c r="D4071" s="19" t="s">
        <v>8</v>
      </c>
      <c r="E4071" s="20">
        <v>6.78453181309954</v>
      </c>
      <c r="F4071" s="20">
        <v>6.3715890972556402</v>
      </c>
      <c r="G4071" s="20">
        <v>7.0642305785376998</v>
      </c>
      <c r="H4071" s="20">
        <v>7.61122437003218</v>
      </c>
      <c r="I4071" s="20">
        <v>8.4584328012090104</v>
      </c>
      <c r="J4071" s="20">
        <v>5.7134181058619697</v>
      </c>
      <c r="K4071" s="20">
        <v>5.8903784930157999</v>
      </c>
      <c r="L4071" s="20">
        <v>8.2512285851809093</v>
      </c>
      <c r="M4071" s="51">
        <v>7.1464874518018</v>
      </c>
    </row>
    <row r="4072" spans="1:13" x14ac:dyDescent="0.35">
      <c r="A4072" s="19" t="str">
        <f>B2178&amp;C4063&amp;D4072</f>
        <v>DISTRIBUCION VOLUMEN X CRITERIO (kg ó litros)GALLETAS&lt;2MIL</v>
      </c>
      <c r="B4072" s="19">
        <v>0</v>
      </c>
      <c r="C4072" s="19">
        <v>0</v>
      </c>
      <c r="D4072" s="19" t="s">
        <v>9</v>
      </c>
      <c r="E4072" s="20">
        <v>4.3766542379876103</v>
      </c>
      <c r="F4072" s="20">
        <v>8.1714874797477997</v>
      </c>
      <c r="G4072" s="20">
        <v>8.4455229502833902</v>
      </c>
      <c r="H4072" s="20">
        <v>1.1547370009497999</v>
      </c>
      <c r="I4072" s="20">
        <v>4.0445818937577096</v>
      </c>
      <c r="J4072" s="20">
        <v>3.0805467703325902</v>
      </c>
      <c r="K4072" s="20">
        <v>3.9793157594252699</v>
      </c>
      <c r="L4072" s="20">
        <v>2.5669734910834698</v>
      </c>
      <c r="M4072" s="51">
        <v>1.7836826058430799</v>
      </c>
    </row>
    <row r="4073" spans="1:13" x14ac:dyDescent="0.35">
      <c r="A4073" s="19" t="str">
        <f>B2178&amp;C4063&amp;D4073</f>
        <v>DISTRIBUCION VOLUMEN X CRITERIO (kg ó litros)GALLETAS2-5MIL</v>
      </c>
      <c r="B4073" s="19">
        <v>0</v>
      </c>
      <c r="C4073" s="19">
        <v>0</v>
      </c>
      <c r="D4073" s="19" t="s">
        <v>10</v>
      </c>
      <c r="E4073" s="20">
        <v>2.5055545158333699</v>
      </c>
      <c r="F4073" s="20">
        <v>3.1800794263418002</v>
      </c>
      <c r="G4073" s="20">
        <v>2.12917102071988</v>
      </c>
      <c r="H4073" s="20">
        <v>4.4956026278699799</v>
      </c>
      <c r="I4073" s="20">
        <v>5.0508307354122204</v>
      </c>
      <c r="J4073" s="20">
        <v>2.5087145134253199</v>
      </c>
      <c r="K4073" s="20">
        <v>2.2100822336406201</v>
      </c>
      <c r="L4073" s="20">
        <v>6.4849737248167303</v>
      </c>
      <c r="M4073" s="51">
        <v>4.6718127787075296</v>
      </c>
    </row>
    <row r="4074" spans="1:13" x14ac:dyDescent="0.35">
      <c r="A4074" s="19" t="str">
        <f>B2178&amp;C4063&amp;D4074</f>
        <v>DISTRIBUCION VOLUMEN X CRITERIO (kg ó litros)GALLETAS5-10MIL</v>
      </c>
      <c r="B4074" s="19">
        <v>0</v>
      </c>
      <c r="C4074" s="19">
        <v>0</v>
      </c>
      <c r="D4074" s="19" t="s">
        <v>11</v>
      </c>
      <c r="E4074" s="20">
        <v>7.8474372447681997</v>
      </c>
      <c r="F4074" s="20">
        <v>7.3491320420380903</v>
      </c>
      <c r="G4074" s="20">
        <v>8.4191435164360104</v>
      </c>
      <c r="H4074" s="20">
        <v>6.0703530226323901</v>
      </c>
      <c r="I4074" s="20">
        <v>4.5557845352925401</v>
      </c>
      <c r="J4074" s="20">
        <v>5.1137459018832203</v>
      </c>
      <c r="K4074" s="20">
        <v>6.3123819576281299</v>
      </c>
      <c r="L4074" s="20">
        <v>7.0326860110646896</v>
      </c>
      <c r="M4074" s="51">
        <v>4.8860031366109897</v>
      </c>
    </row>
    <row r="4075" spans="1:13" x14ac:dyDescent="0.35">
      <c r="A4075" s="19" t="str">
        <f>B2178&amp;C4063&amp;D4075</f>
        <v>DISTRIBUCION VOLUMEN X CRITERIO (kg ó litros)GALLETAS10-30MIL</v>
      </c>
      <c r="B4075" s="19">
        <v>0</v>
      </c>
      <c r="C4075" s="19">
        <v>0</v>
      </c>
      <c r="D4075" s="19" t="s">
        <v>12</v>
      </c>
      <c r="E4075" s="20">
        <v>16.395577501691498</v>
      </c>
      <c r="F4075" s="20">
        <v>14.463842291835901</v>
      </c>
      <c r="G4075" s="20">
        <v>13.616116016022801</v>
      </c>
      <c r="H4075" s="20">
        <v>11.7613948501875</v>
      </c>
      <c r="I4075" s="20">
        <v>12.608248249688099</v>
      </c>
      <c r="J4075" s="20">
        <v>16.479561590684099</v>
      </c>
      <c r="K4075" s="20">
        <v>14.9784377970148</v>
      </c>
      <c r="L4075" s="20">
        <v>14.959106584344999</v>
      </c>
      <c r="M4075" s="51">
        <v>13.9089663568649</v>
      </c>
    </row>
    <row r="4076" spans="1:13" x14ac:dyDescent="0.35">
      <c r="A4076" s="19" t="str">
        <f>B2178&amp;C4063&amp;D4076</f>
        <v>DISTRIBUCION VOLUMEN X CRITERIO (kg ó litros)GALLETAS30-100MIL</v>
      </c>
      <c r="B4076" s="19">
        <v>0</v>
      </c>
      <c r="C4076" s="19">
        <v>0</v>
      </c>
      <c r="D4076" s="19" t="s">
        <v>13</v>
      </c>
      <c r="E4076" s="20">
        <v>19.203528017313801</v>
      </c>
      <c r="F4076" s="20">
        <v>26.399345305399901</v>
      </c>
      <c r="G4076" s="20">
        <v>21.764252782303</v>
      </c>
      <c r="H4076" s="20">
        <v>28.285384864991698</v>
      </c>
      <c r="I4076" s="20">
        <v>27.867722247886402</v>
      </c>
      <c r="J4076" s="20">
        <v>26.140298360710599</v>
      </c>
      <c r="K4076" s="20">
        <v>24.805980894951599</v>
      </c>
      <c r="L4076" s="20">
        <v>23.748229668673201</v>
      </c>
      <c r="M4076" s="51">
        <v>21.5493946060115</v>
      </c>
    </row>
    <row r="4077" spans="1:13" x14ac:dyDescent="0.35">
      <c r="A4077" s="19" t="str">
        <f>B2178&amp;C4063&amp;D4077</f>
        <v>DISTRIBUCION VOLUMEN X CRITERIO (kg ó litros)GALLETAS100-200MIL</v>
      </c>
      <c r="B4077" s="19">
        <v>0</v>
      </c>
      <c r="C4077" s="19">
        <v>0</v>
      </c>
      <c r="D4077" s="19" t="s">
        <v>14</v>
      </c>
      <c r="E4077" s="20">
        <v>7.5094107654434703</v>
      </c>
      <c r="F4077" s="20">
        <v>5.9177868820031696</v>
      </c>
      <c r="G4077" s="20">
        <v>6.4497586733385104</v>
      </c>
      <c r="H4077" s="20">
        <v>3.3802738137155401</v>
      </c>
      <c r="I4077" s="20">
        <v>7.1277024603488499</v>
      </c>
      <c r="J4077" s="20">
        <v>4.7528887437610496</v>
      </c>
      <c r="K4077" s="20">
        <v>8.7691830307295007</v>
      </c>
      <c r="L4077" s="20">
        <v>6.5760623473553501</v>
      </c>
      <c r="M4077" s="51">
        <v>9.8580981752221799</v>
      </c>
    </row>
    <row r="4078" spans="1:13" x14ac:dyDescent="0.35">
      <c r="A4078" s="19" t="str">
        <f>B2178&amp;C4063&amp;D4078</f>
        <v>DISTRIBUCION VOLUMEN X CRITERIO (kg ó litros)GALLETAS200-500MIL</v>
      </c>
      <c r="B4078" s="19">
        <v>0</v>
      </c>
      <c r="C4078" s="19">
        <v>0</v>
      </c>
      <c r="D4078" s="19" t="s">
        <v>15</v>
      </c>
      <c r="E4078" s="20">
        <v>22.219454961634199</v>
      </c>
      <c r="F4078" s="20">
        <v>13.4812943742818</v>
      </c>
      <c r="G4078" s="20">
        <v>17.4755714595873</v>
      </c>
      <c r="H4078" s="20">
        <v>26.1048070768251</v>
      </c>
      <c r="I4078" s="20">
        <v>19.734371210884799</v>
      </c>
      <c r="J4078" s="20">
        <v>25.647420603203098</v>
      </c>
      <c r="K4078" s="20">
        <v>24.090694005666801</v>
      </c>
      <c r="L4078" s="20">
        <v>18.630679668574199</v>
      </c>
      <c r="M4078" s="51">
        <v>20.854358099929499</v>
      </c>
    </row>
    <row r="4079" spans="1:13" x14ac:dyDescent="0.35">
      <c r="A4079" s="19" t="str">
        <f>B2178&amp;C4063&amp;D4079</f>
        <v>DISTRIBUCION VOLUMEN X CRITERIO (kg ó litros)GALLETAS&gt;500MIL</v>
      </c>
      <c r="B4079" s="19">
        <v>0</v>
      </c>
      <c r="C4079" s="19">
        <v>0</v>
      </c>
      <c r="D4079" s="19" t="s">
        <v>16</v>
      </c>
      <c r="E4079" s="20">
        <v>19.942338607124199</v>
      </c>
      <c r="F4079" s="20">
        <v>21.037032198351501</v>
      </c>
      <c r="G4079" s="20">
        <v>21.700456543665499</v>
      </c>
      <c r="H4079" s="20">
        <v>18.747402359796499</v>
      </c>
      <c r="I4079" s="20">
        <v>19.010761432927499</v>
      </c>
      <c r="J4079" s="20">
        <v>16.276824582419501</v>
      </c>
      <c r="K4079" s="20">
        <v>14.8539349086162</v>
      </c>
      <c r="L4079" s="20">
        <v>20.001267705789299</v>
      </c>
      <c r="M4079" s="51">
        <v>22.487728974356301</v>
      </c>
    </row>
    <row r="4080" spans="1:13" x14ac:dyDescent="0.35">
      <c r="A4080" s="19" t="str">
        <f>B2178&amp;C4063&amp;D4080</f>
        <v>DISTRIBUCION VOLUMEN X CRITERIO (kg ó litros)GALLETASDE 15 A 19 AÑOS</v>
      </c>
      <c r="B4080" s="19">
        <v>0</v>
      </c>
      <c r="C4080" s="19">
        <v>0</v>
      </c>
      <c r="D4080" s="19" t="s">
        <v>39</v>
      </c>
      <c r="E4080" s="20">
        <v>5.1127420353281599</v>
      </c>
      <c r="F4080" s="20">
        <v>5.3037335348816201</v>
      </c>
      <c r="G4080" s="20">
        <v>8.2092751215430404</v>
      </c>
      <c r="H4080" s="20">
        <v>7.5265218201777104</v>
      </c>
      <c r="I4080" s="20">
        <v>9.7529231799107592</v>
      </c>
      <c r="J4080" s="20">
        <v>10.3737650995668</v>
      </c>
      <c r="K4080" s="20">
        <v>14.642450215540601</v>
      </c>
      <c r="L4080" s="20">
        <v>11.0482045126365</v>
      </c>
      <c r="M4080" s="51">
        <v>7.4417595545591402</v>
      </c>
    </row>
    <row r="4081" spans="1:13" x14ac:dyDescent="0.35">
      <c r="A4081" s="19" t="str">
        <f>B2178&amp;C4063&amp;D4081</f>
        <v>DISTRIBUCION VOLUMEN X CRITERIO (kg ó litros)GALLETASDE 20 A 24 AÑOS</v>
      </c>
      <c r="B4081" s="19">
        <v>0</v>
      </c>
      <c r="C4081" s="19">
        <v>0</v>
      </c>
      <c r="D4081" s="19" t="s">
        <v>40</v>
      </c>
      <c r="E4081" s="20">
        <v>9.4377457543344399</v>
      </c>
      <c r="F4081" s="20">
        <v>5.1674331297916396</v>
      </c>
      <c r="G4081" s="20">
        <v>6.7891103257361598</v>
      </c>
      <c r="H4081" s="20">
        <v>3.0445832482658601</v>
      </c>
      <c r="I4081" s="20">
        <v>4.3607850839218401</v>
      </c>
      <c r="J4081" s="20">
        <v>2.98236579404049</v>
      </c>
      <c r="K4081" s="20">
        <v>6.6374699371173698</v>
      </c>
      <c r="L4081" s="20">
        <v>8.3642197964143694</v>
      </c>
      <c r="M4081" s="51">
        <v>6.0371437543198603</v>
      </c>
    </row>
    <row r="4082" spans="1:13" x14ac:dyDescent="0.35">
      <c r="A4082" s="19" t="str">
        <f>B2178&amp;C4063&amp;D4082</f>
        <v>DISTRIBUCION VOLUMEN X CRITERIO (kg ó litros)GALLETASDE 25 A 34 AÑOS</v>
      </c>
      <c r="B4082" s="19">
        <v>0</v>
      </c>
      <c r="C4082" s="19">
        <v>0</v>
      </c>
      <c r="D4082" s="19" t="s">
        <v>41</v>
      </c>
      <c r="E4082" s="20">
        <v>7.2483921896069399</v>
      </c>
      <c r="F4082" s="20">
        <v>7.4446577895869002</v>
      </c>
      <c r="G4082" s="20">
        <v>7.44153506957473</v>
      </c>
      <c r="H4082" s="20">
        <v>5.8321344983385996</v>
      </c>
      <c r="I4082" s="20">
        <v>6.4803899601759696</v>
      </c>
      <c r="J4082" s="20">
        <v>7.6912817967632696</v>
      </c>
      <c r="K4082" s="20">
        <v>5.7916647323802799</v>
      </c>
      <c r="L4082" s="20">
        <v>7.7055693880744496</v>
      </c>
      <c r="M4082" s="51">
        <v>7.7460459053894297</v>
      </c>
    </row>
    <row r="4083" spans="1:13" x14ac:dyDescent="0.35">
      <c r="A4083" s="19" t="str">
        <f>B2178&amp;C4063&amp;D4083</f>
        <v>DISTRIBUCION VOLUMEN X CRITERIO (kg ó litros)GALLETASDE 35 A 49 AÑOS</v>
      </c>
      <c r="B4083" s="19">
        <v>0</v>
      </c>
      <c r="C4083" s="19">
        <v>0</v>
      </c>
      <c r="D4083" s="19" t="s">
        <v>42</v>
      </c>
      <c r="E4083" s="20">
        <v>30.874287990249002</v>
      </c>
      <c r="F4083" s="20">
        <v>30.022648881839402</v>
      </c>
      <c r="G4083" s="20">
        <v>32.593895946798199</v>
      </c>
      <c r="H4083" s="20">
        <v>28.454622295470699</v>
      </c>
      <c r="I4083" s="20">
        <v>26.724756828129699</v>
      </c>
      <c r="J4083" s="20">
        <v>28.980578688267801</v>
      </c>
      <c r="K4083" s="20">
        <v>23.501001349521101</v>
      </c>
      <c r="L4083" s="20">
        <v>25.471447898282499</v>
      </c>
      <c r="M4083" s="51">
        <v>25.018963514969101</v>
      </c>
    </row>
    <row r="4084" spans="1:13" x14ac:dyDescent="0.35">
      <c r="A4084" s="19" t="str">
        <f>B2178&amp;C4063&amp;D4084</f>
        <v>DISTRIBUCION VOLUMEN X CRITERIO (kg ó litros)GALLETASDE 50 A 59 AÑOS</v>
      </c>
      <c r="B4084" s="19">
        <v>0</v>
      </c>
      <c r="C4084" s="19">
        <v>0</v>
      </c>
      <c r="D4084" s="19" t="s">
        <v>43</v>
      </c>
      <c r="E4084" s="20">
        <v>20.345498082912201</v>
      </c>
      <c r="F4084" s="20">
        <v>26.299291851554699</v>
      </c>
      <c r="G4084" s="20">
        <v>21.197863230670102</v>
      </c>
      <c r="H4084" s="20">
        <v>20.7438300189072</v>
      </c>
      <c r="I4084" s="20">
        <v>22.3770770690471</v>
      </c>
      <c r="J4084" s="20">
        <v>15.0383063211055</v>
      </c>
      <c r="K4084" s="20">
        <v>13.3407039825124</v>
      </c>
      <c r="L4084" s="20">
        <v>17.2376690852116</v>
      </c>
      <c r="M4084" s="51">
        <v>20.725043067002101</v>
      </c>
    </row>
    <row r="4085" spans="1:13" x14ac:dyDescent="0.35">
      <c r="A4085" s="19" t="str">
        <f>B2178&amp;C4063&amp;D4085</f>
        <v>DISTRIBUCION VOLUMEN X CRITERIO (kg ó litros)GALLETASDE 60 A 75 AÑOS</v>
      </c>
      <c r="B4085" s="19">
        <v>0</v>
      </c>
      <c r="C4085" s="19">
        <v>0</v>
      </c>
      <c r="D4085" s="19" t="s">
        <v>44</v>
      </c>
      <c r="E4085" s="20">
        <v>26.981289799365602</v>
      </c>
      <c r="F4085" s="20">
        <v>25.762234812345699</v>
      </c>
      <c r="G4085" s="20">
        <v>23.7683273433212</v>
      </c>
      <c r="H4085" s="20">
        <v>34.398259790650201</v>
      </c>
      <c r="I4085" s="20">
        <v>30.304060502286301</v>
      </c>
      <c r="J4085" s="20">
        <v>34.933694835319798</v>
      </c>
      <c r="K4085" s="20">
        <v>36.086730958274003</v>
      </c>
      <c r="L4085" s="20">
        <v>30.172873473058299</v>
      </c>
      <c r="M4085" s="51">
        <v>33.031074903252701</v>
      </c>
    </row>
    <row r="4086" spans="1:13" x14ac:dyDescent="0.35">
      <c r="A4086" s="19" t="str">
        <f>B2178&amp;C4063&amp;D4086</f>
        <v>DISTRIBUCION VOLUMEN X CRITERIO (kg ó litros)GALLETASNIVEL ALTO</v>
      </c>
      <c r="B4086" s="19">
        <v>0</v>
      </c>
      <c r="C4086" s="19">
        <v>0</v>
      </c>
      <c r="D4086" s="19" t="s">
        <v>256</v>
      </c>
      <c r="E4086" s="20">
        <v>21.2920259706606</v>
      </c>
      <c r="F4086" s="20">
        <v>23.691369826086401</v>
      </c>
      <c r="G4086" s="20">
        <v>23.862068755196901</v>
      </c>
      <c r="H4086" s="20">
        <v>17.943211418077301</v>
      </c>
      <c r="I4086" s="20">
        <v>17.360604358975099</v>
      </c>
      <c r="J4086" s="20">
        <v>20.219985277012601</v>
      </c>
      <c r="K4086" s="20">
        <v>17.346794337712598</v>
      </c>
      <c r="L4086" s="20">
        <v>24.1766746096358</v>
      </c>
      <c r="M4086" s="51">
        <v>26.878010743068099</v>
      </c>
    </row>
    <row r="4087" spans="1:13" x14ac:dyDescent="0.35">
      <c r="A4087" s="19" t="str">
        <f>B2178&amp;C4063&amp;D4087</f>
        <v>DISTRIBUCION VOLUMEN X CRITERIO (kg ó litros)GALLETASNIVEL MEDIO ALTO</v>
      </c>
      <c r="B4087" s="19">
        <v>0</v>
      </c>
      <c r="C4087" s="19">
        <v>0</v>
      </c>
      <c r="D4087" s="19" t="s">
        <v>257</v>
      </c>
      <c r="E4087" s="20">
        <v>9.0795800162196691</v>
      </c>
      <c r="F4087" s="20">
        <v>11.351013736994201</v>
      </c>
      <c r="G4087" s="20">
        <v>11.3022666725001</v>
      </c>
      <c r="H4087" s="20">
        <v>7.4176768737776202</v>
      </c>
      <c r="I4087" s="20">
        <v>12.133808381764901</v>
      </c>
      <c r="J4087" s="20">
        <v>9.0130906191023694</v>
      </c>
      <c r="K4087" s="20">
        <v>13.362148092223499</v>
      </c>
      <c r="L4087" s="20">
        <v>11.3612387070193</v>
      </c>
      <c r="M4087" s="51">
        <v>12.698573087597101</v>
      </c>
    </row>
    <row r="4088" spans="1:13" x14ac:dyDescent="0.35">
      <c r="A4088" s="19" t="str">
        <f>B2178&amp;C4063&amp;D4088</f>
        <v>DISTRIBUCION VOLUMEN X CRITERIO (kg ó litros)GALLETASNIVEL MEDIO</v>
      </c>
      <c r="B4088" s="19">
        <v>0</v>
      </c>
      <c r="C4088" s="19">
        <v>0</v>
      </c>
      <c r="D4088" s="19" t="s">
        <v>258</v>
      </c>
      <c r="E4088" s="20">
        <v>25.049047694456</v>
      </c>
      <c r="F4088" s="20">
        <v>20.043121888567601</v>
      </c>
      <c r="G4088" s="20">
        <v>29.009647553638899</v>
      </c>
      <c r="H4088" s="20">
        <v>31.732910806873601</v>
      </c>
      <c r="I4088" s="20">
        <v>29.0014946690751</v>
      </c>
      <c r="J4088" s="20">
        <v>31.203487447656101</v>
      </c>
      <c r="K4088" s="20">
        <v>32.035292785804003</v>
      </c>
      <c r="L4088" s="20">
        <v>27.550723087497399</v>
      </c>
      <c r="M4088" s="51">
        <v>19.786428017584701</v>
      </c>
    </row>
    <row r="4089" spans="1:13" x14ac:dyDescent="0.35">
      <c r="A4089" s="19" t="str">
        <f>B2178&amp;C4063&amp;D4089</f>
        <v>DISTRIBUCION VOLUMEN X CRITERIO (kg ó litros)GALLETASNIVEL MEDIO BAJO</v>
      </c>
      <c r="B4089" s="19">
        <v>0</v>
      </c>
      <c r="C4089" s="19">
        <v>0</v>
      </c>
      <c r="D4089" s="19" t="s">
        <v>259</v>
      </c>
      <c r="E4089" s="20">
        <v>9.6646272116090604</v>
      </c>
      <c r="F4089" s="20">
        <v>12.3665263924911</v>
      </c>
      <c r="G4089" s="20">
        <v>12.5773363715622</v>
      </c>
      <c r="H4089" s="20">
        <v>15.329425653984</v>
      </c>
      <c r="I4089" s="20">
        <v>18.8555777158764</v>
      </c>
      <c r="J4089" s="20">
        <v>14.0971804615314</v>
      </c>
      <c r="K4089" s="20">
        <v>10.596379178771199</v>
      </c>
      <c r="L4089" s="20">
        <v>16.111738361371401</v>
      </c>
      <c r="M4089" s="51">
        <v>13.5189600064557</v>
      </c>
    </row>
    <row r="4090" spans="1:13" x14ac:dyDescent="0.35">
      <c r="A4090" s="19" t="str">
        <f>B2178&amp;C4063&amp;D4090</f>
        <v>DISTRIBUCION VOLUMEN X CRITERIO (kg ó litros)GALLETASHOMBRE</v>
      </c>
      <c r="B4090" s="19">
        <v>0</v>
      </c>
      <c r="C4090" s="19">
        <v>0</v>
      </c>
      <c r="D4090" s="19" t="s">
        <v>21</v>
      </c>
      <c r="E4090" s="20">
        <v>32.388062709643997</v>
      </c>
      <c r="F4090" s="20">
        <v>32.5140373845705</v>
      </c>
      <c r="G4090" s="20">
        <v>37.488166495632399</v>
      </c>
      <c r="H4090" s="20">
        <v>28.098295592962199</v>
      </c>
      <c r="I4090" s="20">
        <v>32.955009630979902</v>
      </c>
      <c r="J4090" s="20">
        <v>34.292712739756404</v>
      </c>
      <c r="K4090" s="20">
        <v>35.122829221651301</v>
      </c>
      <c r="L4090" s="20">
        <v>38.845080410182099</v>
      </c>
      <c r="M4090" s="51">
        <v>35.149103048547303</v>
      </c>
    </row>
    <row r="4091" spans="1:13" x14ac:dyDescent="0.35">
      <c r="A4091" s="19" t="str">
        <f>B2178&amp;C4063&amp;D4091</f>
        <v>DISTRIBUCION VOLUMEN X CRITERIO (kg ó litros)GALLETASMUJER</v>
      </c>
      <c r="B4091" s="19">
        <v>0</v>
      </c>
      <c r="C4091" s="19">
        <v>0</v>
      </c>
      <c r="D4091" s="19" t="s">
        <v>22</v>
      </c>
      <c r="E4091" s="20">
        <v>67.611898900613795</v>
      </c>
      <c r="F4091" s="20">
        <v>67.4859626154295</v>
      </c>
      <c r="G4091" s="20">
        <v>62.511845233773499</v>
      </c>
      <c r="H4091" s="20">
        <v>71.9016550925583</v>
      </c>
      <c r="I4091" s="20">
        <v>67.044990369020098</v>
      </c>
      <c r="J4091" s="20">
        <v>65.707287260243604</v>
      </c>
      <c r="K4091" s="20">
        <v>64.877187067076207</v>
      </c>
      <c r="L4091" s="20">
        <v>61.154889877963498</v>
      </c>
      <c r="M4091" s="51">
        <v>64.850923265303294</v>
      </c>
    </row>
    <row r="4092" spans="1:13" x14ac:dyDescent="0.35">
      <c r="A4092" s="19" t="str">
        <f>B2178&amp;C4092&amp;D4092</f>
        <v>DISTRIBUCION VOLUMEN X CRITERIO (kg ó litros)BOLLERÍAT.ESPAÑA</v>
      </c>
      <c r="B4092" s="19">
        <v>0</v>
      </c>
      <c r="C4092" s="19" t="s">
        <v>275</v>
      </c>
      <c r="D4092" s="19" t="s">
        <v>36</v>
      </c>
      <c r="E4092" s="20">
        <v>100</v>
      </c>
      <c r="F4092" s="20">
        <v>100</v>
      </c>
      <c r="G4092" s="20">
        <v>100</v>
      </c>
      <c r="H4092" s="20">
        <v>100</v>
      </c>
      <c r="I4092" s="20">
        <v>100</v>
      </c>
      <c r="J4092" s="20">
        <v>100</v>
      </c>
      <c r="K4092" s="20">
        <v>100</v>
      </c>
      <c r="L4092" s="20">
        <v>100</v>
      </c>
      <c r="M4092" s="51">
        <v>100</v>
      </c>
    </row>
    <row r="4093" spans="1:13" x14ac:dyDescent="0.35">
      <c r="A4093" s="19" t="str">
        <f>B2178&amp;C4092&amp;D4093</f>
        <v>DISTRIBUCION VOLUMEN X CRITERIO (kg ó litros)BOLLERÍABCN AM</v>
      </c>
      <c r="B4093" s="19">
        <v>0</v>
      </c>
      <c r="C4093" s="19">
        <v>0</v>
      </c>
      <c r="D4093" s="19" t="s">
        <v>1</v>
      </c>
      <c r="E4093" s="20">
        <v>13.687700877105</v>
      </c>
      <c r="F4093" s="20">
        <v>14.878909872264</v>
      </c>
      <c r="G4093" s="20">
        <v>14.3269656958425</v>
      </c>
      <c r="H4093" s="20">
        <v>14.5648638225826</v>
      </c>
      <c r="I4093" s="20">
        <v>13.5539135254798</v>
      </c>
      <c r="J4093" s="20">
        <v>14.4796418569567</v>
      </c>
      <c r="K4093" s="20">
        <v>14.0596334946989</v>
      </c>
      <c r="L4093" s="20">
        <v>15.2089512272821</v>
      </c>
      <c r="M4093" s="51">
        <v>14.698798837361</v>
      </c>
    </row>
    <row r="4094" spans="1:13" x14ac:dyDescent="0.35">
      <c r="A4094" s="19" t="str">
        <f>B2178&amp;C4092&amp;D4094</f>
        <v>DISTRIBUCION VOLUMEN X CRITERIO (kg ó litros)BOLLERÍAREST.CAT ARAGON</v>
      </c>
      <c r="B4094" s="19">
        <v>0</v>
      </c>
      <c r="C4094" s="19">
        <v>0</v>
      </c>
      <c r="D4094" s="19" t="s">
        <v>2</v>
      </c>
      <c r="E4094" s="20">
        <v>15.8894550041479</v>
      </c>
      <c r="F4094" s="20">
        <v>16.155095962696901</v>
      </c>
      <c r="G4094" s="20">
        <v>18.243541480629801</v>
      </c>
      <c r="H4094" s="20">
        <v>15.6624452307822</v>
      </c>
      <c r="I4094" s="20">
        <v>16.0486157820187</v>
      </c>
      <c r="J4094" s="20">
        <v>17.980182042381301</v>
      </c>
      <c r="K4094" s="20">
        <v>19.9601789603309</v>
      </c>
      <c r="L4094" s="20">
        <v>16.402549227161298</v>
      </c>
      <c r="M4094" s="51">
        <v>17.872151247114498</v>
      </c>
    </row>
    <row r="4095" spans="1:13" x14ac:dyDescent="0.35">
      <c r="A4095" s="19" t="str">
        <f>B2178&amp;C4092&amp;D4095</f>
        <v>DISTRIBUCION VOLUMEN X CRITERIO (kg ó litros)BOLLERÍALEVANTE</v>
      </c>
      <c r="B4095" s="19">
        <v>0</v>
      </c>
      <c r="C4095" s="19">
        <v>0</v>
      </c>
      <c r="D4095" s="19" t="s">
        <v>3</v>
      </c>
      <c r="E4095" s="20">
        <v>12.345887720591399</v>
      </c>
      <c r="F4095" s="20">
        <v>13.9294294693652</v>
      </c>
      <c r="G4095" s="20">
        <v>14.6519863249174</v>
      </c>
      <c r="H4095" s="20">
        <v>14.1146639025679</v>
      </c>
      <c r="I4095" s="20">
        <v>14.1259839622372</v>
      </c>
      <c r="J4095" s="20">
        <v>12.4194390769213</v>
      </c>
      <c r="K4095" s="20">
        <v>13.2194539220639</v>
      </c>
      <c r="L4095" s="20">
        <v>12.931913310226101</v>
      </c>
      <c r="M4095" s="51">
        <v>12.931101340089</v>
      </c>
    </row>
    <row r="4096" spans="1:13" x14ac:dyDescent="0.35">
      <c r="A4096" s="19" t="str">
        <f>B2178&amp;C4092&amp;D4096</f>
        <v>DISTRIBUCION VOLUMEN X CRITERIO (kg ó litros)BOLLERÍAANDALUCIA</v>
      </c>
      <c r="B4096" s="19">
        <v>0</v>
      </c>
      <c r="C4096" s="19">
        <v>0</v>
      </c>
      <c r="D4096" s="19" t="s">
        <v>4</v>
      </c>
      <c r="E4096" s="20">
        <v>13.9935507330408</v>
      </c>
      <c r="F4096" s="20">
        <v>14.735834435418299</v>
      </c>
      <c r="G4096" s="20">
        <v>13.273861496015799</v>
      </c>
      <c r="H4096" s="20">
        <v>10.6446762690552</v>
      </c>
      <c r="I4096" s="20">
        <v>9.4632067131517008</v>
      </c>
      <c r="J4096" s="20">
        <v>11.201621086925799</v>
      </c>
      <c r="K4096" s="20">
        <v>11.648321462401601</v>
      </c>
      <c r="L4096" s="20">
        <v>12.4074492526555</v>
      </c>
      <c r="M4096" s="51">
        <v>11.2935311147947</v>
      </c>
    </row>
    <row r="4097" spans="1:13" x14ac:dyDescent="0.35">
      <c r="A4097" s="19" t="str">
        <f>B2178&amp;C4092&amp;D4097</f>
        <v>DISTRIBUCION VOLUMEN X CRITERIO (kg ó litros)BOLLERÍAMDD AM</v>
      </c>
      <c r="B4097" s="19">
        <v>0</v>
      </c>
      <c r="C4097" s="19">
        <v>0</v>
      </c>
      <c r="D4097" s="19" t="s">
        <v>5</v>
      </c>
      <c r="E4097" s="20">
        <v>16.645534173652301</v>
      </c>
      <c r="F4097" s="20">
        <v>16.491484597565201</v>
      </c>
      <c r="G4097" s="20">
        <v>16.9913288403778</v>
      </c>
      <c r="H4097" s="20">
        <v>19.732465053788498</v>
      </c>
      <c r="I4097" s="20">
        <v>18.5613191423061</v>
      </c>
      <c r="J4097" s="20">
        <v>17.853718288399801</v>
      </c>
      <c r="K4097" s="20">
        <v>19.1138704466345</v>
      </c>
      <c r="L4097" s="20">
        <v>19.818627648745601</v>
      </c>
      <c r="M4097" s="51">
        <v>17.746164419179699</v>
      </c>
    </row>
    <row r="4098" spans="1:13" x14ac:dyDescent="0.35">
      <c r="A4098" s="19" t="str">
        <f>B2178&amp;C4092&amp;D4098</f>
        <v>DISTRIBUCION VOLUMEN X CRITERIO (kg ó litros)BOLLERÍARTO CENTRO</v>
      </c>
      <c r="B4098" s="19">
        <v>0</v>
      </c>
      <c r="C4098" s="19">
        <v>0</v>
      </c>
      <c r="D4098" s="19" t="s">
        <v>6</v>
      </c>
      <c r="E4098" s="20">
        <v>8.6181097772701403</v>
      </c>
      <c r="F4098" s="20">
        <v>7.6618096855856797</v>
      </c>
      <c r="G4098" s="20">
        <v>6.3226193463897502</v>
      </c>
      <c r="H4098" s="20">
        <v>6.8872566071549697</v>
      </c>
      <c r="I4098" s="20">
        <v>7.8324239237318602</v>
      </c>
      <c r="J4098" s="20">
        <v>7.5845408121790703</v>
      </c>
      <c r="K4098" s="20">
        <v>5.3457823930330601</v>
      </c>
      <c r="L4098" s="20">
        <v>6.6389432411429903</v>
      </c>
      <c r="M4098" s="51">
        <v>5.3242844397598699</v>
      </c>
    </row>
    <row r="4099" spans="1:13" x14ac:dyDescent="0.35">
      <c r="A4099" s="19" t="str">
        <f>B2178&amp;C4092&amp;D4099</f>
        <v>DISTRIBUCION VOLUMEN X CRITERIO (kg ó litros)BOLLERÍANORTE-CENTRO</v>
      </c>
      <c r="B4099" s="19">
        <v>0</v>
      </c>
      <c r="C4099" s="19">
        <v>0</v>
      </c>
      <c r="D4099" s="19" t="s">
        <v>7</v>
      </c>
      <c r="E4099" s="20">
        <v>10.334855349384</v>
      </c>
      <c r="F4099" s="20">
        <v>8.8678484191461298</v>
      </c>
      <c r="G4099" s="20">
        <v>9.6935512358406992</v>
      </c>
      <c r="H4099" s="20">
        <v>10.746795795325699</v>
      </c>
      <c r="I4099" s="20">
        <v>9.9908150854651296</v>
      </c>
      <c r="J4099" s="20">
        <v>9.0479135626134894</v>
      </c>
      <c r="K4099" s="20">
        <v>9.0739950802578395</v>
      </c>
      <c r="L4099" s="20">
        <v>9.8825051610009194</v>
      </c>
      <c r="M4099" s="51">
        <v>11.7279267391991</v>
      </c>
    </row>
    <row r="4100" spans="1:13" x14ac:dyDescent="0.35">
      <c r="A4100" s="19" t="str">
        <f>B2178&amp;C4092&amp;D4100</f>
        <v>DISTRIBUCION VOLUMEN X CRITERIO (kg ó litros)BOLLERÍANOROESTE</v>
      </c>
      <c r="B4100" s="19">
        <v>0</v>
      </c>
      <c r="C4100" s="19">
        <v>0</v>
      </c>
      <c r="D4100" s="19" t="s">
        <v>8</v>
      </c>
      <c r="E4100" s="20">
        <v>8.4849186305520607</v>
      </c>
      <c r="F4100" s="20">
        <v>7.2795702285379598</v>
      </c>
      <c r="G4100" s="20">
        <v>6.49613328175022</v>
      </c>
      <c r="H4100" s="20">
        <v>7.6467993291739402</v>
      </c>
      <c r="I4100" s="20">
        <v>10.423715158028401</v>
      </c>
      <c r="J4100" s="20">
        <v>9.4329244437845006</v>
      </c>
      <c r="K4100" s="20">
        <v>7.5787916224051504</v>
      </c>
      <c r="L4100" s="20">
        <v>6.7090372640763398</v>
      </c>
      <c r="M4100" s="51">
        <v>8.4060187640773094</v>
      </c>
    </row>
    <row r="4101" spans="1:13" x14ac:dyDescent="0.35">
      <c r="A4101" s="19" t="str">
        <f>B2178&amp;C4092&amp;D4101</f>
        <v>DISTRIBUCION VOLUMEN X CRITERIO (kg ó litros)BOLLERÍA&lt;2MIL</v>
      </c>
      <c r="B4101" s="19">
        <v>0</v>
      </c>
      <c r="C4101" s="19">
        <v>0</v>
      </c>
      <c r="D4101" s="19" t="s">
        <v>9</v>
      </c>
      <c r="E4101" s="20">
        <v>4.9933058636411696</v>
      </c>
      <c r="F4101" s="20">
        <v>3.6009552648413399</v>
      </c>
      <c r="G4101" s="20">
        <v>5.4184627649713999</v>
      </c>
      <c r="H4101" s="20">
        <v>4.7059872938303098</v>
      </c>
      <c r="I4101" s="20">
        <v>6.9352326818398096</v>
      </c>
      <c r="J4101" s="20">
        <v>5.7682726910401501</v>
      </c>
      <c r="K4101" s="20">
        <v>5.8430798978590897</v>
      </c>
      <c r="L4101" s="20">
        <v>6.2928397876863196</v>
      </c>
      <c r="M4101" s="51">
        <v>5.7977767320657101</v>
      </c>
    </row>
    <row r="4102" spans="1:13" x14ac:dyDescent="0.35">
      <c r="A4102" s="19" t="str">
        <f>B2178&amp;C4092&amp;D4102</f>
        <v>DISTRIBUCION VOLUMEN X CRITERIO (kg ó litros)BOLLERÍA2-5MIL</v>
      </c>
      <c r="B4102" s="19">
        <v>0</v>
      </c>
      <c r="C4102" s="19">
        <v>0</v>
      </c>
      <c r="D4102" s="19" t="s">
        <v>10</v>
      </c>
      <c r="E4102" s="20">
        <v>5.4240111035613401</v>
      </c>
      <c r="F4102" s="20">
        <v>3.8501528668648302</v>
      </c>
      <c r="G4102" s="20">
        <v>5.2650907693192801</v>
      </c>
      <c r="H4102" s="20">
        <v>4.2546055732665904</v>
      </c>
      <c r="I4102" s="20">
        <v>3.7400009799456702</v>
      </c>
      <c r="J4102" s="20">
        <v>3.6736929219746299</v>
      </c>
      <c r="K4102" s="20">
        <v>3.8068996069171401</v>
      </c>
      <c r="L4102" s="20">
        <v>3.3464712994847599</v>
      </c>
      <c r="M4102" s="51">
        <v>3.42982600888796</v>
      </c>
    </row>
    <row r="4103" spans="1:13" x14ac:dyDescent="0.35">
      <c r="A4103" s="19" t="str">
        <f>B2178&amp;C4092&amp;D4103</f>
        <v>DISTRIBUCION VOLUMEN X CRITERIO (kg ó litros)BOLLERÍA5-10MIL</v>
      </c>
      <c r="B4103" s="19">
        <v>0</v>
      </c>
      <c r="C4103" s="19">
        <v>0</v>
      </c>
      <c r="D4103" s="19" t="s">
        <v>11</v>
      </c>
      <c r="E4103" s="20">
        <v>9.8124988867007001</v>
      </c>
      <c r="F4103" s="20">
        <v>8.0428776890718403</v>
      </c>
      <c r="G4103" s="20">
        <v>6.5277501009567098</v>
      </c>
      <c r="H4103" s="20">
        <v>6.1460531628715298</v>
      </c>
      <c r="I4103" s="20">
        <v>7.5712859691646699</v>
      </c>
      <c r="J4103" s="20">
        <v>7.29938929086142</v>
      </c>
      <c r="K4103" s="20">
        <v>5.6893742035921298</v>
      </c>
      <c r="L4103" s="20">
        <v>6.8672182187548101</v>
      </c>
      <c r="M4103" s="51">
        <v>5.8801619453178002</v>
      </c>
    </row>
    <row r="4104" spans="1:13" x14ac:dyDescent="0.35">
      <c r="A4104" s="19" t="str">
        <f>B2178&amp;C4092&amp;D4104</f>
        <v>DISTRIBUCION VOLUMEN X CRITERIO (kg ó litros)BOLLERÍA10-30MIL</v>
      </c>
      <c r="B4104" s="19">
        <v>0</v>
      </c>
      <c r="C4104" s="19">
        <v>0</v>
      </c>
      <c r="D4104" s="19" t="s">
        <v>12</v>
      </c>
      <c r="E4104" s="20">
        <v>15.399099805483001</v>
      </c>
      <c r="F4104" s="20">
        <v>16.058407872998501</v>
      </c>
      <c r="G4104" s="20">
        <v>16.6838654370098</v>
      </c>
      <c r="H4104" s="20">
        <v>14.718641015943</v>
      </c>
      <c r="I4104" s="20">
        <v>15.9198300950515</v>
      </c>
      <c r="J4104" s="20">
        <v>17.982282506455</v>
      </c>
      <c r="K4104" s="20">
        <v>16.6156509753439</v>
      </c>
      <c r="L4104" s="20">
        <v>17.119986550512799</v>
      </c>
      <c r="M4104" s="51">
        <v>17.373768942207601</v>
      </c>
    </row>
    <row r="4105" spans="1:13" x14ac:dyDescent="0.35">
      <c r="A4105" s="19" t="str">
        <f>B2178&amp;C4092&amp;D4105</f>
        <v>DISTRIBUCION VOLUMEN X CRITERIO (kg ó litros)BOLLERÍA30-100MIL</v>
      </c>
      <c r="B4105" s="19">
        <v>0</v>
      </c>
      <c r="C4105" s="19">
        <v>0</v>
      </c>
      <c r="D4105" s="19" t="s">
        <v>13</v>
      </c>
      <c r="E4105" s="20">
        <v>21.459147869989199</v>
      </c>
      <c r="F4105" s="20">
        <v>21.972053248072399</v>
      </c>
      <c r="G4105" s="20">
        <v>21.5299471078579</v>
      </c>
      <c r="H4105" s="20">
        <v>20.524088365654801</v>
      </c>
      <c r="I4105" s="20">
        <v>21.856745357667101</v>
      </c>
      <c r="J4105" s="20">
        <v>21.429042824136602</v>
      </c>
      <c r="K4105" s="20">
        <v>21.1082555119633</v>
      </c>
      <c r="L4105" s="20">
        <v>19.503311945561499</v>
      </c>
      <c r="M4105" s="51">
        <v>22.5399021003768</v>
      </c>
    </row>
    <row r="4106" spans="1:13" x14ac:dyDescent="0.35">
      <c r="A4106" s="19" t="str">
        <f>B2178&amp;C4092&amp;D4106</f>
        <v>DISTRIBUCION VOLUMEN X CRITERIO (kg ó litros)BOLLERÍA100-200MIL</v>
      </c>
      <c r="B4106" s="19">
        <v>0</v>
      </c>
      <c r="C4106" s="19">
        <v>0</v>
      </c>
      <c r="D4106" s="19" t="s">
        <v>14</v>
      </c>
      <c r="E4106" s="20">
        <v>8.1303646800236393</v>
      </c>
      <c r="F4106" s="20">
        <v>8.4709423177029706</v>
      </c>
      <c r="G4106" s="20">
        <v>7.7332942708007604</v>
      </c>
      <c r="H4106" s="20">
        <v>9.0023572223379702</v>
      </c>
      <c r="I4106" s="20">
        <v>8.2539676141370002</v>
      </c>
      <c r="J4106" s="20">
        <v>8.2156022297406803</v>
      </c>
      <c r="K4106" s="20">
        <v>9.8221601392727003</v>
      </c>
      <c r="L4106" s="20">
        <v>9.0022002094187403</v>
      </c>
      <c r="M4106" s="51">
        <v>8.8325156867948191</v>
      </c>
    </row>
    <row r="4107" spans="1:13" x14ac:dyDescent="0.35">
      <c r="A4107" s="19" t="str">
        <f>B2178&amp;C4092&amp;D4107</f>
        <v>DISTRIBUCION VOLUMEN X CRITERIO (kg ó litros)BOLLERÍA200-500MIL</v>
      </c>
      <c r="B4107" s="19">
        <v>0</v>
      </c>
      <c r="C4107" s="19">
        <v>0</v>
      </c>
      <c r="D4107" s="19" t="s">
        <v>15</v>
      </c>
      <c r="E4107" s="20">
        <v>15.197019604935999</v>
      </c>
      <c r="F4107" s="20">
        <v>16.129938987919701</v>
      </c>
      <c r="G4107" s="20">
        <v>15.4020154376907</v>
      </c>
      <c r="H4107" s="20">
        <v>17.520990292647699</v>
      </c>
      <c r="I4107" s="20">
        <v>15.763218933725801</v>
      </c>
      <c r="J4107" s="20">
        <v>14.1859632107039</v>
      </c>
      <c r="K4107" s="20">
        <v>13.568027040193799</v>
      </c>
      <c r="L4107" s="20">
        <v>13.449844067944801</v>
      </c>
      <c r="M4107" s="51">
        <v>14.6338623797909</v>
      </c>
    </row>
    <row r="4108" spans="1:13" x14ac:dyDescent="0.35">
      <c r="A4108" s="19" t="str">
        <f>B2178&amp;C4092&amp;D4108</f>
        <v>DISTRIBUCION VOLUMEN X CRITERIO (kg ó litros)BOLLERÍA&gt;500MIL</v>
      </c>
      <c r="B4108" s="19">
        <v>0</v>
      </c>
      <c r="C4108" s="19">
        <v>0</v>
      </c>
      <c r="D4108" s="19" t="s">
        <v>16</v>
      </c>
      <c r="E4108" s="20">
        <v>19.584575679750898</v>
      </c>
      <c r="F4108" s="20">
        <v>21.8746618281907</v>
      </c>
      <c r="G4108" s="20">
        <v>21.439568066497699</v>
      </c>
      <c r="H4108" s="20">
        <v>23.1272405537139</v>
      </c>
      <c r="I4108" s="20">
        <v>19.9597074957987</v>
      </c>
      <c r="J4108" s="20">
        <v>21.445732972478499</v>
      </c>
      <c r="K4108" s="20">
        <v>23.546569520026999</v>
      </c>
      <c r="L4108" s="20">
        <v>24.418117301308801</v>
      </c>
      <c r="M4108" s="51">
        <v>21.512160309647701</v>
      </c>
    </row>
    <row r="4109" spans="1:13" x14ac:dyDescent="0.35">
      <c r="A4109" s="19" t="str">
        <f>B2178&amp;C4092&amp;D4109</f>
        <v>DISTRIBUCION VOLUMEN X CRITERIO (kg ó litros)BOLLERÍADE 15 A 19 AÑOS</v>
      </c>
      <c r="B4109" s="19">
        <v>0</v>
      </c>
      <c r="C4109" s="19">
        <v>0</v>
      </c>
      <c r="D4109" s="19" t="s">
        <v>39</v>
      </c>
      <c r="E4109" s="20">
        <v>3.32256526347394</v>
      </c>
      <c r="F4109" s="20">
        <v>3.3097938983766699</v>
      </c>
      <c r="G4109" s="20">
        <v>2.0577319495941899</v>
      </c>
      <c r="H4109" s="20">
        <v>2.5872279987596398</v>
      </c>
      <c r="I4109" s="20">
        <v>3.7393385328373498</v>
      </c>
      <c r="J4109" s="20">
        <v>4.59299763957977</v>
      </c>
      <c r="K4109" s="20">
        <v>2.7045306777273499</v>
      </c>
      <c r="L4109" s="20">
        <v>3.46916602762554</v>
      </c>
      <c r="M4109" s="51">
        <v>4.60471922750917</v>
      </c>
    </row>
    <row r="4110" spans="1:13" x14ac:dyDescent="0.35">
      <c r="A4110" s="19" t="str">
        <f>B2178&amp;C4092&amp;D4110</f>
        <v>DISTRIBUCION VOLUMEN X CRITERIO (kg ó litros)BOLLERÍADE 20 A 24 AÑOS</v>
      </c>
      <c r="B4110" s="19">
        <v>0</v>
      </c>
      <c r="C4110" s="19">
        <v>0</v>
      </c>
      <c r="D4110" s="19" t="s">
        <v>40</v>
      </c>
      <c r="E4110" s="20">
        <v>3.0898472369981498</v>
      </c>
      <c r="F4110" s="20">
        <v>3.7365236272373501</v>
      </c>
      <c r="G4110" s="20">
        <v>3.2948887697511799</v>
      </c>
      <c r="H4110" s="20">
        <v>2.74207014780974</v>
      </c>
      <c r="I4110" s="20">
        <v>2.4366348537801601</v>
      </c>
      <c r="J4110" s="20">
        <v>2.9469284773872699</v>
      </c>
      <c r="K4110" s="20">
        <v>2.7464359404115801</v>
      </c>
      <c r="L4110" s="20">
        <v>2.4838763341639498</v>
      </c>
      <c r="M4110" s="51">
        <v>1.8221384967154499</v>
      </c>
    </row>
    <row r="4111" spans="1:13" x14ac:dyDescent="0.35">
      <c r="A4111" s="19" t="str">
        <f>B2178&amp;C4092&amp;D4111</f>
        <v>DISTRIBUCION VOLUMEN X CRITERIO (kg ó litros)BOLLERÍADE 25 A 34 AÑOS</v>
      </c>
      <c r="B4111" s="19">
        <v>0</v>
      </c>
      <c r="C4111" s="19">
        <v>0</v>
      </c>
      <c r="D4111" s="19" t="s">
        <v>41</v>
      </c>
      <c r="E4111" s="20">
        <v>8.5070724552180899</v>
      </c>
      <c r="F4111" s="20">
        <v>7.4690240806269097</v>
      </c>
      <c r="G4111" s="20">
        <v>7.9428983871106702</v>
      </c>
      <c r="H4111" s="20">
        <v>9.1809639482929608</v>
      </c>
      <c r="I4111" s="20">
        <v>7.2507601765665299</v>
      </c>
      <c r="J4111" s="20">
        <v>7.6959879087924401</v>
      </c>
      <c r="K4111" s="20">
        <v>6.0280006550373599</v>
      </c>
      <c r="L4111" s="20">
        <v>6.76515986455406</v>
      </c>
      <c r="M4111" s="51">
        <v>7.8454339777622497</v>
      </c>
    </row>
    <row r="4112" spans="1:13" x14ac:dyDescent="0.35">
      <c r="A4112" s="19" t="str">
        <f>B2178&amp;C4092&amp;D4112</f>
        <v>DISTRIBUCION VOLUMEN X CRITERIO (kg ó litros)BOLLERÍADE 35 A 49 AÑOS</v>
      </c>
      <c r="B4112" s="19">
        <v>0</v>
      </c>
      <c r="C4112" s="19">
        <v>0</v>
      </c>
      <c r="D4112" s="19" t="s">
        <v>42</v>
      </c>
      <c r="E4112" s="20">
        <v>26.676855451696198</v>
      </c>
      <c r="F4112" s="20">
        <v>27.106649101708499</v>
      </c>
      <c r="G4112" s="20">
        <v>25.3043063002821</v>
      </c>
      <c r="H4112" s="20">
        <v>24.5075873596512</v>
      </c>
      <c r="I4112" s="20">
        <v>27.317440880177799</v>
      </c>
      <c r="J4112" s="20">
        <v>25.797698879921999</v>
      </c>
      <c r="K4112" s="20">
        <v>25.249585523997698</v>
      </c>
      <c r="L4112" s="20">
        <v>23.598506866508501</v>
      </c>
      <c r="M4112" s="51">
        <v>22.4359153225457</v>
      </c>
    </row>
    <row r="4113" spans="1:13" x14ac:dyDescent="0.35">
      <c r="A4113" s="19" t="str">
        <f>B2178&amp;C4092&amp;D4113</f>
        <v>DISTRIBUCION VOLUMEN X CRITERIO (kg ó litros)BOLLERÍADE 50 A 59 AÑOS</v>
      </c>
      <c r="B4113" s="19">
        <v>0</v>
      </c>
      <c r="C4113" s="19">
        <v>0</v>
      </c>
      <c r="D4113" s="19" t="s">
        <v>43</v>
      </c>
      <c r="E4113" s="20">
        <v>26.833872225625299</v>
      </c>
      <c r="F4113" s="20">
        <v>27.523104087339998</v>
      </c>
      <c r="G4113" s="20">
        <v>28.356552680779199</v>
      </c>
      <c r="H4113" s="20">
        <v>25.291642124254501</v>
      </c>
      <c r="I4113" s="20">
        <v>25.768704457519899</v>
      </c>
      <c r="J4113" s="20">
        <v>26.295405265681499</v>
      </c>
      <c r="K4113" s="20">
        <v>28.7817055963041</v>
      </c>
      <c r="L4113" s="20">
        <v>27.6163667690228</v>
      </c>
      <c r="M4113" s="51">
        <v>27.469903078118701</v>
      </c>
    </row>
    <row r="4114" spans="1:13" x14ac:dyDescent="0.35">
      <c r="A4114" s="19" t="str">
        <f>B2178&amp;C4092&amp;D4114</f>
        <v>DISTRIBUCION VOLUMEN X CRITERIO (kg ó litros)BOLLERÍADE 60 A 75 AÑOS</v>
      </c>
      <c r="B4114" s="19">
        <v>0</v>
      </c>
      <c r="C4114" s="19">
        <v>0</v>
      </c>
      <c r="D4114" s="19" t="s">
        <v>44</v>
      </c>
      <c r="E4114" s="20">
        <v>31.569801536668201</v>
      </c>
      <c r="F4114" s="20">
        <v>30.854886959197302</v>
      </c>
      <c r="G4114" s="20">
        <v>33.043609405802002</v>
      </c>
      <c r="H4114" s="20">
        <v>35.690475651019703</v>
      </c>
      <c r="I4114" s="20">
        <v>33.487109210729102</v>
      </c>
      <c r="J4114" s="20">
        <v>32.670961108697703</v>
      </c>
      <c r="K4114" s="20">
        <v>34.489762943955199</v>
      </c>
      <c r="L4114" s="20">
        <v>36.066905297383002</v>
      </c>
      <c r="M4114" s="51">
        <v>35.821863029151402</v>
      </c>
    </row>
    <row r="4115" spans="1:13" x14ac:dyDescent="0.35">
      <c r="A4115" s="19" t="str">
        <f>B2178&amp;C4092&amp;D4115</f>
        <v>DISTRIBUCION VOLUMEN X CRITERIO (kg ó litros)BOLLERÍANIVEL ALTO</v>
      </c>
      <c r="B4115" s="19">
        <v>0</v>
      </c>
      <c r="C4115" s="19">
        <v>0</v>
      </c>
      <c r="D4115" s="19" t="s">
        <v>256</v>
      </c>
      <c r="E4115" s="20">
        <v>20.9197730847199</v>
      </c>
      <c r="F4115" s="20">
        <v>21.102160613833401</v>
      </c>
      <c r="G4115" s="20">
        <v>20.2606520093928</v>
      </c>
      <c r="H4115" s="20">
        <v>21.241806313306402</v>
      </c>
      <c r="I4115" s="20">
        <v>23.1423212664373</v>
      </c>
      <c r="J4115" s="20">
        <v>21.546030606497901</v>
      </c>
      <c r="K4115" s="20">
        <v>21.177352384122099</v>
      </c>
      <c r="L4115" s="20">
        <v>19.883036983769699</v>
      </c>
      <c r="M4115" s="51">
        <v>20.436549261212001</v>
      </c>
    </row>
    <row r="4116" spans="1:13" x14ac:dyDescent="0.35">
      <c r="A4116" s="19" t="str">
        <f>B2178&amp;C4092&amp;D4116</f>
        <v>DISTRIBUCION VOLUMEN X CRITERIO (kg ó litros)BOLLERÍANIVEL MEDIO ALTO</v>
      </c>
      <c r="B4116" s="19">
        <v>0</v>
      </c>
      <c r="C4116" s="19">
        <v>0</v>
      </c>
      <c r="D4116" s="19" t="s">
        <v>257</v>
      </c>
      <c r="E4116" s="20">
        <v>12.1565866551871</v>
      </c>
      <c r="F4116" s="20">
        <v>13.741282270854599</v>
      </c>
      <c r="G4116" s="20">
        <v>12.7562964883742</v>
      </c>
      <c r="H4116" s="20">
        <v>13.540679154419101</v>
      </c>
      <c r="I4116" s="20">
        <v>12.4166595491777</v>
      </c>
      <c r="J4116" s="20">
        <v>13.1052351401914</v>
      </c>
      <c r="K4116" s="20">
        <v>13.3538411556546</v>
      </c>
      <c r="L4116" s="20">
        <v>15.4780543268286</v>
      </c>
      <c r="M4116" s="51">
        <v>13.9510756857585</v>
      </c>
    </row>
    <row r="4117" spans="1:13" x14ac:dyDescent="0.35">
      <c r="A4117" s="19" t="str">
        <f>B2178&amp;C4092&amp;D4117</f>
        <v>DISTRIBUCION VOLUMEN X CRITERIO (kg ó litros)BOLLERÍANIVEL MEDIO</v>
      </c>
      <c r="B4117" s="19">
        <v>0</v>
      </c>
      <c r="C4117" s="19">
        <v>0</v>
      </c>
      <c r="D4117" s="19" t="s">
        <v>258</v>
      </c>
      <c r="E4117" s="20">
        <v>25.404191187500199</v>
      </c>
      <c r="F4117" s="20">
        <v>27.303989977701399</v>
      </c>
      <c r="G4117" s="20">
        <v>25.150326132542499</v>
      </c>
      <c r="H4117" s="20">
        <v>25.295082996545101</v>
      </c>
      <c r="I4117" s="20">
        <v>25.895779902924101</v>
      </c>
      <c r="J4117" s="20">
        <v>28.215202540530299</v>
      </c>
      <c r="K4117" s="20">
        <v>24.1585154576123</v>
      </c>
      <c r="L4117" s="20">
        <v>21.3866483414238</v>
      </c>
      <c r="M4117" s="51">
        <v>21.849081198468301</v>
      </c>
    </row>
    <row r="4118" spans="1:13" x14ac:dyDescent="0.35">
      <c r="A4118" s="19" t="str">
        <f>B2178&amp;C4092&amp;D4118</f>
        <v>DISTRIBUCION VOLUMEN X CRITERIO (kg ó litros)BOLLERÍANIVEL MEDIO BAJO</v>
      </c>
      <c r="B4118" s="19">
        <v>0</v>
      </c>
      <c r="C4118" s="19">
        <v>0</v>
      </c>
      <c r="D4118" s="19" t="s">
        <v>259</v>
      </c>
      <c r="E4118" s="20">
        <v>11.908826994780499</v>
      </c>
      <c r="F4118" s="20">
        <v>10.9091320152815</v>
      </c>
      <c r="G4118" s="20">
        <v>12.6774146300927</v>
      </c>
      <c r="H4118" s="20">
        <v>11.2892695456426</v>
      </c>
      <c r="I4118" s="20">
        <v>13.537552137869</v>
      </c>
      <c r="J4118" s="20">
        <v>11.685632146406901</v>
      </c>
      <c r="K4118" s="20">
        <v>13.551739660242101</v>
      </c>
      <c r="L4118" s="20">
        <v>14.784079800166101</v>
      </c>
      <c r="M4118" s="51">
        <v>18.023077108402099</v>
      </c>
    </row>
    <row r="4119" spans="1:13" x14ac:dyDescent="0.35">
      <c r="A4119" s="19" t="str">
        <f>B2178&amp;C4092&amp;D4119</f>
        <v>DISTRIBUCION VOLUMEN X CRITERIO (kg ó litros)BOLLERÍAHOMBRE</v>
      </c>
      <c r="B4119" s="19">
        <v>0</v>
      </c>
      <c r="C4119" s="19">
        <v>0</v>
      </c>
      <c r="D4119" s="19" t="s">
        <v>21</v>
      </c>
      <c r="E4119" s="20">
        <v>41.246000734467799</v>
      </c>
      <c r="F4119" s="20">
        <v>44.912371456541898</v>
      </c>
      <c r="G4119" s="20">
        <v>41.9184727008344</v>
      </c>
      <c r="H4119" s="20">
        <v>40.727986607987901</v>
      </c>
      <c r="I4119" s="20">
        <v>42.333555364918297</v>
      </c>
      <c r="J4119" s="20">
        <v>43.004096371537699</v>
      </c>
      <c r="K4119" s="20">
        <v>42.073211588638301</v>
      </c>
      <c r="L4119" s="20">
        <v>44.784125812061298</v>
      </c>
      <c r="M4119" s="51">
        <v>44.104030781358396</v>
      </c>
    </row>
    <row r="4120" spans="1:13" x14ac:dyDescent="0.35">
      <c r="A4120" s="19" t="str">
        <f>B2178&amp;C4092&amp;D4120</f>
        <v>DISTRIBUCION VOLUMEN X CRITERIO (kg ó litros)BOLLERÍAMUJER</v>
      </c>
      <c r="B4120" s="19">
        <v>0</v>
      </c>
      <c r="C4120" s="19">
        <v>0</v>
      </c>
      <c r="D4120" s="19" t="s">
        <v>22</v>
      </c>
      <c r="E4120" s="20">
        <v>58.754017572612199</v>
      </c>
      <c r="F4120" s="20">
        <v>55.087613275246099</v>
      </c>
      <c r="G4120" s="20">
        <v>58.081513402853801</v>
      </c>
      <c r="H4120" s="20">
        <v>59.271982908093698</v>
      </c>
      <c r="I4120" s="20">
        <v>57.666431858736601</v>
      </c>
      <c r="J4120" s="20">
        <v>56.995879903340999</v>
      </c>
      <c r="K4120" s="20">
        <v>57.926802247922602</v>
      </c>
      <c r="L4120" s="20">
        <v>55.215850831646698</v>
      </c>
      <c r="M4120" s="51">
        <v>55.8959349479818</v>
      </c>
    </row>
    <row r="4121" spans="1:13" x14ac:dyDescent="0.35">
      <c r="A4121" s="19" t="str">
        <f>B2178&amp;C4121&amp;D4121</f>
        <v>DISTRIBUCION VOLUMEN X CRITERIO (kg ó litros)BOLLERIA SALADAT.ESPAÑA</v>
      </c>
      <c r="B4121" s="19">
        <v>0</v>
      </c>
      <c r="C4121" s="19" t="s">
        <v>276</v>
      </c>
      <c r="D4121" s="19" t="s">
        <v>36</v>
      </c>
      <c r="E4121" s="20">
        <v>100</v>
      </c>
      <c r="F4121" s="20">
        <v>100</v>
      </c>
      <c r="G4121" s="20">
        <v>100</v>
      </c>
      <c r="H4121" s="20">
        <v>100</v>
      </c>
      <c r="I4121" s="20">
        <v>100</v>
      </c>
      <c r="J4121" s="20">
        <v>100</v>
      </c>
      <c r="K4121" s="20">
        <v>100</v>
      </c>
      <c r="L4121" s="20">
        <v>100</v>
      </c>
      <c r="M4121" s="51">
        <v>100</v>
      </c>
    </row>
    <row r="4122" spans="1:13" x14ac:dyDescent="0.35">
      <c r="A4122" s="19" t="str">
        <f>B2178&amp;C4121&amp;D4122</f>
        <v>DISTRIBUCION VOLUMEN X CRITERIO (kg ó litros)BOLLERIA SALADABCN AM</v>
      </c>
      <c r="B4122" s="19">
        <v>0</v>
      </c>
      <c r="C4122" s="19">
        <v>0</v>
      </c>
      <c r="D4122" s="19" t="s">
        <v>1</v>
      </c>
      <c r="E4122" s="20">
        <v>7.9034518973613102</v>
      </c>
      <c r="F4122" s="20">
        <v>13.072222775996901</v>
      </c>
      <c r="G4122" s="20">
        <v>6.5367948406346104</v>
      </c>
      <c r="H4122" s="20">
        <v>13.487172277115899</v>
      </c>
      <c r="I4122" s="20">
        <v>21.940339029342798</v>
      </c>
      <c r="J4122" s="20">
        <v>8.9325575522475198</v>
      </c>
      <c r="K4122" s="20">
        <v>12.824190056980701</v>
      </c>
      <c r="L4122" s="20">
        <v>12.6133246288006</v>
      </c>
      <c r="M4122" s="51">
        <v>12.108899737904199</v>
      </c>
    </row>
    <row r="4123" spans="1:13" x14ac:dyDescent="0.35">
      <c r="A4123" s="19" t="str">
        <f>B2178&amp;C4121&amp;D4123</f>
        <v>DISTRIBUCION VOLUMEN X CRITERIO (kg ó litros)BOLLERIA SALADAREST.CAT ARAGON</v>
      </c>
      <c r="B4123" s="19">
        <v>0</v>
      </c>
      <c r="C4123" s="19">
        <v>0</v>
      </c>
      <c r="D4123" s="19" t="s">
        <v>2</v>
      </c>
      <c r="E4123" s="20">
        <v>8.1353400618632801</v>
      </c>
      <c r="F4123" s="20">
        <v>7.8553927830414301</v>
      </c>
      <c r="G4123" s="20">
        <v>13.6773636615067</v>
      </c>
      <c r="H4123" s="20">
        <v>16.742962699573901</v>
      </c>
      <c r="I4123" s="20">
        <v>10.6924008590347</v>
      </c>
      <c r="J4123" s="20">
        <v>9.60683739864165</v>
      </c>
      <c r="K4123" s="20">
        <v>13.922810734838199</v>
      </c>
      <c r="L4123" s="20">
        <v>8.75903905739046</v>
      </c>
      <c r="M4123" s="51">
        <v>11.2878191202511</v>
      </c>
    </row>
    <row r="4124" spans="1:13" x14ac:dyDescent="0.35">
      <c r="A4124" s="19" t="str">
        <f>B2178&amp;C4121&amp;D4124</f>
        <v>DISTRIBUCION VOLUMEN X CRITERIO (kg ó litros)BOLLERIA SALADALEVANTE</v>
      </c>
      <c r="B4124" s="19">
        <v>0</v>
      </c>
      <c r="C4124" s="19">
        <v>0</v>
      </c>
      <c r="D4124" s="19" t="s">
        <v>3</v>
      </c>
      <c r="E4124" s="20">
        <v>28.537228937159501</v>
      </c>
      <c r="F4124" s="20">
        <v>35.565538390403297</v>
      </c>
      <c r="G4124" s="20">
        <v>34.604457034622101</v>
      </c>
      <c r="H4124" s="20">
        <v>30.5414875712781</v>
      </c>
      <c r="I4124" s="20">
        <v>24.069473865607598</v>
      </c>
      <c r="J4124" s="20">
        <v>35.709483253903599</v>
      </c>
      <c r="K4124" s="20">
        <v>28.8410245157114</v>
      </c>
      <c r="L4124" s="20">
        <v>33.303145719941099</v>
      </c>
      <c r="M4124" s="51">
        <v>27.638823616962899</v>
      </c>
    </row>
    <row r="4125" spans="1:13" x14ac:dyDescent="0.35">
      <c r="A4125" s="19" t="str">
        <f>B2178&amp;C4121&amp;D4125</f>
        <v>DISTRIBUCION VOLUMEN X CRITERIO (kg ó litros)BOLLERIA SALADAANDALUCIA</v>
      </c>
      <c r="B4125" s="19">
        <v>0</v>
      </c>
      <c r="C4125" s="19">
        <v>0</v>
      </c>
      <c r="D4125" s="19" t="s">
        <v>4</v>
      </c>
      <c r="E4125" s="20">
        <v>15.614027113657899</v>
      </c>
      <c r="F4125" s="20">
        <v>13.018695338604299</v>
      </c>
      <c r="G4125" s="20">
        <v>12.8007806934469</v>
      </c>
      <c r="H4125" s="20">
        <v>11.1391462784204</v>
      </c>
      <c r="I4125" s="20">
        <v>10.226750055681199</v>
      </c>
      <c r="J4125" s="20">
        <v>16.163356675402301</v>
      </c>
      <c r="K4125" s="20">
        <v>16.932328094980502</v>
      </c>
      <c r="L4125" s="20">
        <v>19.520896981619298</v>
      </c>
      <c r="M4125" s="51">
        <v>15.3839881990623</v>
      </c>
    </row>
    <row r="4126" spans="1:13" x14ac:dyDescent="0.35">
      <c r="A4126" s="19" t="str">
        <f>B2178&amp;C4121&amp;D4126</f>
        <v>DISTRIBUCION VOLUMEN X CRITERIO (kg ó litros)BOLLERIA SALADAMDD AM</v>
      </c>
      <c r="B4126" s="19">
        <v>0</v>
      </c>
      <c r="C4126" s="19">
        <v>0</v>
      </c>
      <c r="D4126" s="19" t="s">
        <v>5</v>
      </c>
      <c r="E4126" s="20">
        <v>9.8332631403857302</v>
      </c>
      <c r="F4126" s="20">
        <v>8.9432639737583397</v>
      </c>
      <c r="G4126" s="20">
        <v>6.6533645666585697</v>
      </c>
      <c r="H4126" s="20">
        <v>9.8065490330461405</v>
      </c>
      <c r="I4126" s="20">
        <v>5.6075784942181004</v>
      </c>
      <c r="J4126" s="20">
        <v>7.5144207704005499</v>
      </c>
      <c r="K4126" s="20">
        <v>12.841782318037501</v>
      </c>
      <c r="L4126" s="20">
        <v>8.0767366507420508</v>
      </c>
      <c r="M4126" s="51">
        <v>11.1340582849698</v>
      </c>
    </row>
    <row r="4127" spans="1:13" x14ac:dyDescent="0.35">
      <c r="A4127" s="19" t="str">
        <f>B2178&amp;C4121&amp;D4127</f>
        <v>DISTRIBUCION VOLUMEN X CRITERIO (kg ó litros)BOLLERIA SALADARTO CENTRO</v>
      </c>
      <c r="B4127" s="19">
        <v>0</v>
      </c>
      <c r="C4127" s="19">
        <v>0</v>
      </c>
      <c r="D4127" s="19" t="s">
        <v>6</v>
      </c>
      <c r="E4127" s="20">
        <v>7.2279394686965999</v>
      </c>
      <c r="F4127" s="20">
        <v>8.0279722271317393</v>
      </c>
      <c r="G4127" s="20">
        <v>6.1135567438001299</v>
      </c>
      <c r="H4127" s="20">
        <v>9.4662645700198595</v>
      </c>
      <c r="I4127" s="20">
        <v>11.6558333563645</v>
      </c>
      <c r="J4127" s="20">
        <v>11.4242017741292</v>
      </c>
      <c r="K4127" s="20">
        <v>6.2834121711233299</v>
      </c>
      <c r="L4127" s="20">
        <v>5.5431486652021702</v>
      </c>
      <c r="M4127" s="51">
        <v>3.26860895529691</v>
      </c>
    </row>
    <row r="4128" spans="1:13" x14ac:dyDescent="0.35">
      <c r="A4128" s="19" t="str">
        <f>B2178&amp;C4121&amp;D4128</f>
        <v>DISTRIBUCION VOLUMEN X CRITERIO (kg ó litros)BOLLERIA SALADANORTE-CENTRO</v>
      </c>
      <c r="B4128" s="19">
        <v>0</v>
      </c>
      <c r="C4128" s="19">
        <v>0</v>
      </c>
      <c r="D4128" s="19" t="s">
        <v>7</v>
      </c>
      <c r="E4128" s="20">
        <v>9.6473574007301703</v>
      </c>
      <c r="F4128" s="20">
        <v>5.0326156972492697</v>
      </c>
      <c r="G4128" s="20">
        <v>13.010038385142099</v>
      </c>
      <c r="H4128" s="20">
        <v>3.6888053432877199</v>
      </c>
      <c r="I4128" s="20">
        <v>3.68456647521008</v>
      </c>
      <c r="J4128" s="20">
        <v>1.4162069077731001</v>
      </c>
      <c r="K4128" s="20">
        <v>2.0775738685218901</v>
      </c>
      <c r="L4128" s="20">
        <v>2.78398636359878</v>
      </c>
      <c r="M4128" s="51">
        <v>5.2749375853136602</v>
      </c>
    </row>
    <row r="4129" spans="1:13" x14ac:dyDescent="0.35">
      <c r="A4129" s="19" t="str">
        <f>B2178&amp;C4121&amp;D4129</f>
        <v>DISTRIBUCION VOLUMEN X CRITERIO (kg ó litros)BOLLERIA SALADANOROESTE</v>
      </c>
      <c r="B4129" s="19">
        <v>0</v>
      </c>
      <c r="C4129" s="19">
        <v>0</v>
      </c>
      <c r="D4129" s="19" t="s">
        <v>8</v>
      </c>
      <c r="E4129" s="20">
        <v>13.1013935919238</v>
      </c>
      <c r="F4129" s="20">
        <v>8.4842841550743895</v>
      </c>
      <c r="G4129" s="20">
        <v>6.6036503599654699</v>
      </c>
      <c r="H4129" s="20">
        <v>5.1276179600302498</v>
      </c>
      <c r="I4129" s="20">
        <v>12.1230497359005</v>
      </c>
      <c r="J4129" s="20">
        <v>9.2329392832804302</v>
      </c>
      <c r="K4129" s="20">
        <v>6.2768703747070997</v>
      </c>
      <c r="L4129" s="20">
        <v>9.3997140576759293</v>
      </c>
      <c r="M4129" s="51">
        <v>13.9028502281997</v>
      </c>
    </row>
    <row r="4130" spans="1:13" x14ac:dyDescent="0.35">
      <c r="A4130" s="19" t="str">
        <f>B2178&amp;C4121&amp;D4130</f>
        <v>DISTRIBUCION VOLUMEN X CRITERIO (kg ó litros)BOLLERIA SALADA&lt;2MIL</v>
      </c>
      <c r="B4130" s="19">
        <v>0</v>
      </c>
      <c r="C4130" s="19">
        <v>0</v>
      </c>
      <c r="D4130" s="19" t="s">
        <v>9</v>
      </c>
      <c r="E4130" s="20">
        <v>3.7422044324871999</v>
      </c>
      <c r="F4130" s="20">
        <v>2.4095869837086998</v>
      </c>
      <c r="G4130" s="20">
        <v>3.5891050730407201</v>
      </c>
      <c r="H4130" s="20">
        <v>10.2875673224528</v>
      </c>
      <c r="I4130" s="20">
        <v>6.11459107247659</v>
      </c>
      <c r="J4130" s="20">
        <v>2.5163475996085101</v>
      </c>
      <c r="K4130" s="20">
        <v>2.5815419094770302</v>
      </c>
      <c r="L4130" s="20">
        <v>1.5617553913436899</v>
      </c>
      <c r="M4130" s="51">
        <v>0.82641672927674403</v>
      </c>
    </row>
    <row r="4131" spans="1:13" x14ac:dyDescent="0.35">
      <c r="A4131" s="19" t="str">
        <f>B2178&amp;C4121&amp;D4131</f>
        <v>DISTRIBUCION VOLUMEN X CRITERIO (kg ó litros)BOLLERIA SALADA2-5MIL</v>
      </c>
      <c r="B4131" s="19">
        <v>0</v>
      </c>
      <c r="C4131" s="19">
        <v>0</v>
      </c>
      <c r="D4131" s="19" t="s">
        <v>10</v>
      </c>
      <c r="E4131" s="20">
        <v>3.4302946959436502</v>
      </c>
      <c r="F4131" s="20">
        <v>3.6024252257655398</v>
      </c>
      <c r="G4131" s="20">
        <v>5.53221250953343</v>
      </c>
      <c r="H4131" s="20">
        <v>1.2611121549533899</v>
      </c>
      <c r="I4131" s="20">
        <v>1.57432227458873</v>
      </c>
      <c r="J4131" s="20">
        <v>6.3546218305086803</v>
      </c>
      <c r="K4131" s="20">
        <v>2.2950753270062498</v>
      </c>
      <c r="L4131" s="20">
        <v>4.61202288641097</v>
      </c>
      <c r="M4131" s="51">
        <v>2.7635520659286699</v>
      </c>
    </row>
    <row r="4132" spans="1:13" x14ac:dyDescent="0.35">
      <c r="A4132" s="19" t="str">
        <f>B2178&amp;C4121&amp;D4132</f>
        <v>DISTRIBUCION VOLUMEN X CRITERIO (kg ó litros)BOLLERIA SALADA5-10MIL</v>
      </c>
      <c r="B4132" s="19">
        <v>0</v>
      </c>
      <c r="C4132" s="19">
        <v>0</v>
      </c>
      <c r="D4132" s="19" t="s">
        <v>11</v>
      </c>
      <c r="E4132" s="20">
        <v>6.3357830752634401</v>
      </c>
      <c r="F4132" s="20">
        <v>7.1571215929946304</v>
      </c>
      <c r="G4132" s="20">
        <v>4.5229305128355604</v>
      </c>
      <c r="H4132" s="20">
        <v>2.7033432237986901</v>
      </c>
      <c r="I4132" s="20">
        <v>6.6418683517880597</v>
      </c>
      <c r="J4132" s="20">
        <v>10.1186565214272</v>
      </c>
      <c r="K4132" s="20">
        <v>10.727964105259399</v>
      </c>
      <c r="L4132" s="20">
        <v>6.0150578440610296</v>
      </c>
      <c r="M4132" s="51">
        <v>7.30435021953455</v>
      </c>
    </row>
    <row r="4133" spans="1:13" x14ac:dyDescent="0.35">
      <c r="A4133" s="19" t="str">
        <f>B2178&amp;C4121&amp;D4133</f>
        <v>DISTRIBUCION VOLUMEN X CRITERIO (kg ó litros)BOLLERIA SALADA10-30MIL</v>
      </c>
      <c r="B4133" s="19">
        <v>0</v>
      </c>
      <c r="C4133" s="19">
        <v>0</v>
      </c>
      <c r="D4133" s="19" t="s">
        <v>12</v>
      </c>
      <c r="E4133" s="20">
        <v>22.0470810129769</v>
      </c>
      <c r="F4133" s="20">
        <v>15.231402874955901</v>
      </c>
      <c r="G4133" s="20">
        <v>24.411923699053801</v>
      </c>
      <c r="H4133" s="20">
        <v>19.221254482490501</v>
      </c>
      <c r="I4133" s="20">
        <v>18.889806522096102</v>
      </c>
      <c r="J4133" s="20">
        <v>27.426077792137299</v>
      </c>
      <c r="K4133" s="20">
        <v>18.3243661368932</v>
      </c>
      <c r="L4133" s="20">
        <v>16.4553586229408</v>
      </c>
      <c r="M4133" s="51">
        <v>17.133507792023799</v>
      </c>
    </row>
    <row r="4134" spans="1:13" x14ac:dyDescent="0.35">
      <c r="A4134" s="19" t="str">
        <f>B2178&amp;C4121&amp;D4134</f>
        <v>DISTRIBUCION VOLUMEN X CRITERIO (kg ó litros)BOLLERIA SALADA30-100MIL</v>
      </c>
      <c r="B4134" s="19">
        <v>0</v>
      </c>
      <c r="C4134" s="19">
        <v>0</v>
      </c>
      <c r="D4134" s="19" t="s">
        <v>13</v>
      </c>
      <c r="E4134" s="20">
        <v>25.433475701715899</v>
      </c>
      <c r="F4134" s="20">
        <v>38.1731607678499</v>
      </c>
      <c r="G4134" s="20">
        <v>33.714244407754101</v>
      </c>
      <c r="H4134" s="20">
        <v>17.0192679909084</v>
      </c>
      <c r="I4134" s="20">
        <v>18.2639824811537</v>
      </c>
      <c r="J4134" s="20">
        <v>21.668769210011401</v>
      </c>
      <c r="K4134" s="20">
        <v>22.322705421157401</v>
      </c>
      <c r="L4134" s="20">
        <v>25.914714217145299</v>
      </c>
      <c r="M4134" s="51">
        <v>25.110022131855299</v>
      </c>
    </row>
    <row r="4135" spans="1:13" x14ac:dyDescent="0.35">
      <c r="A4135" s="19" t="str">
        <f>B2178&amp;C4121&amp;D4135</f>
        <v>DISTRIBUCION VOLUMEN X CRITERIO (kg ó litros)BOLLERIA SALADA100-200MIL</v>
      </c>
      <c r="B4135" s="19">
        <v>0</v>
      </c>
      <c r="C4135" s="19">
        <v>0</v>
      </c>
      <c r="D4135" s="19" t="s">
        <v>14</v>
      </c>
      <c r="E4135" s="20">
        <v>8.9349271887184507</v>
      </c>
      <c r="F4135" s="20">
        <v>4.4719879848587798</v>
      </c>
      <c r="G4135" s="20">
        <v>6.53731865534668</v>
      </c>
      <c r="H4135" s="20">
        <v>4.4501862936007797</v>
      </c>
      <c r="I4135" s="20">
        <v>4.6788829296921399</v>
      </c>
      <c r="J4135" s="20">
        <v>6.2057221784417003</v>
      </c>
      <c r="K4135" s="20">
        <v>10.350095236522201</v>
      </c>
      <c r="L4135" s="20">
        <v>8.6028831270797497</v>
      </c>
      <c r="M4135" s="51">
        <v>8.1042817137457099</v>
      </c>
    </row>
    <row r="4136" spans="1:13" x14ac:dyDescent="0.35">
      <c r="A4136" s="19" t="str">
        <f>B2178&amp;C4121&amp;D4136</f>
        <v>DISTRIBUCION VOLUMEN X CRITERIO (kg ó litros)BOLLERIA SALADA200-500MIL</v>
      </c>
      <c r="B4136" s="19">
        <v>0</v>
      </c>
      <c r="C4136" s="19">
        <v>0</v>
      </c>
      <c r="D4136" s="19" t="s">
        <v>15</v>
      </c>
      <c r="E4136" s="20">
        <v>14.805023977620801</v>
      </c>
      <c r="F4136" s="20">
        <v>11.511839655159401</v>
      </c>
      <c r="G4136" s="20">
        <v>11.7044302153088</v>
      </c>
      <c r="H4136" s="20">
        <v>32.733269728224997</v>
      </c>
      <c r="I4136" s="20">
        <v>31.421439127048998</v>
      </c>
      <c r="J4136" s="20">
        <v>13.934292174295001</v>
      </c>
      <c r="K4136" s="20">
        <v>19.2143670197506</v>
      </c>
      <c r="L4136" s="20">
        <v>13.761976443424</v>
      </c>
      <c r="M4136" s="51">
        <v>20.563439724590399</v>
      </c>
    </row>
    <row r="4137" spans="1:13" x14ac:dyDescent="0.35">
      <c r="A4137" s="19" t="str">
        <f>B2178&amp;C4121&amp;D4137</f>
        <v>DISTRIBUCION VOLUMEN X CRITERIO (kg ó litros)BOLLERIA SALADA&gt;500MIL</v>
      </c>
      <c r="B4137" s="19">
        <v>0</v>
      </c>
      <c r="C4137" s="19">
        <v>0</v>
      </c>
      <c r="D4137" s="19" t="s">
        <v>16</v>
      </c>
      <c r="E4137" s="20">
        <v>15.271201856381801</v>
      </c>
      <c r="F4137" s="20">
        <v>17.442474914707098</v>
      </c>
      <c r="G4137" s="20">
        <v>9.98782026031496</v>
      </c>
      <c r="H4137" s="20">
        <v>12.3239999501249</v>
      </c>
      <c r="I4137" s="20">
        <v>12.41510691601</v>
      </c>
      <c r="J4137" s="20">
        <v>11.775512693570199</v>
      </c>
      <c r="K4137" s="20">
        <v>14.183869113735</v>
      </c>
      <c r="L4137" s="20">
        <v>23.076238555121101</v>
      </c>
      <c r="M4137" s="51">
        <v>18.1944341085429</v>
      </c>
    </row>
    <row r="4138" spans="1:13" x14ac:dyDescent="0.35">
      <c r="A4138" s="19" t="str">
        <f>B2178&amp;C4121&amp;D4138</f>
        <v>DISTRIBUCION VOLUMEN X CRITERIO (kg ó litros)BOLLERIA SALADADE 15 A 19 AÑOS</v>
      </c>
      <c r="B4138" s="19">
        <v>0</v>
      </c>
      <c r="C4138" s="19">
        <v>0</v>
      </c>
      <c r="D4138" s="19" t="s">
        <v>39</v>
      </c>
      <c r="E4138" s="20">
        <v>0.73775640774575502</v>
      </c>
      <c r="F4138" s="20">
        <v>4.8816264835692298</v>
      </c>
      <c r="G4138" s="20">
        <v>2.7125262954985501</v>
      </c>
      <c r="H4138" s="20">
        <v>13.9957881322155</v>
      </c>
      <c r="I4138" s="20">
        <v>0.76469357463473997</v>
      </c>
      <c r="J4138" s="20">
        <v>6.8404054467322597</v>
      </c>
      <c r="K4138" s="20">
        <v>9.8357413318248099</v>
      </c>
      <c r="L4138" s="20">
        <v>4.5914749654778397</v>
      </c>
      <c r="M4138" s="51">
        <v>4.12962273902862</v>
      </c>
    </row>
    <row r="4139" spans="1:13" x14ac:dyDescent="0.35">
      <c r="A4139" s="19" t="str">
        <f>B2178&amp;C4121&amp;D4139</f>
        <v>DISTRIBUCION VOLUMEN X CRITERIO (kg ó litros)BOLLERIA SALADADE 20 A 24 AÑOS</v>
      </c>
      <c r="B4139" s="19">
        <v>0</v>
      </c>
      <c r="C4139" s="19">
        <v>0</v>
      </c>
      <c r="D4139" s="19" t="s">
        <v>40</v>
      </c>
      <c r="E4139" s="20">
        <v>6.4784045070480696</v>
      </c>
      <c r="F4139" s="20">
        <v>9.5592305250258196</v>
      </c>
      <c r="G4139" s="20">
        <v>9.5944919835396494</v>
      </c>
      <c r="H4139" s="20">
        <v>3.3017572236871802</v>
      </c>
      <c r="I4139" s="20">
        <v>2.2980626197958398</v>
      </c>
      <c r="J4139" s="20">
        <v>5.29529585344451</v>
      </c>
      <c r="K4139" s="20">
        <v>4.5141796927459596</v>
      </c>
      <c r="L4139" s="20">
        <v>6.2359228924353696</v>
      </c>
      <c r="M4139" s="51">
        <v>4.0655249714814099</v>
      </c>
    </row>
    <row r="4140" spans="1:13" x14ac:dyDescent="0.35">
      <c r="A4140" s="19" t="str">
        <f>B2178&amp;C4121&amp;D4140</f>
        <v>DISTRIBUCION VOLUMEN X CRITERIO (kg ó litros)BOLLERIA SALADADE 25 A 34 AÑOS</v>
      </c>
      <c r="B4140" s="19">
        <v>0</v>
      </c>
      <c r="C4140" s="19">
        <v>0</v>
      </c>
      <c r="D4140" s="19" t="s">
        <v>41</v>
      </c>
      <c r="E4140" s="20">
        <v>16.485220717734599</v>
      </c>
      <c r="F4140" s="20">
        <v>11.001895584536101</v>
      </c>
      <c r="G4140" s="20">
        <v>18.224226220907301</v>
      </c>
      <c r="H4140" s="20">
        <v>13.494091733242101</v>
      </c>
      <c r="I4140" s="20">
        <v>11.643928149319899</v>
      </c>
      <c r="J4140" s="20">
        <v>13.458360602327801</v>
      </c>
      <c r="K4140" s="20">
        <v>11.0660434361911</v>
      </c>
      <c r="L4140" s="20">
        <v>14.449767745690099</v>
      </c>
      <c r="M4140" s="51">
        <v>17.895379835035602</v>
      </c>
    </row>
    <row r="4141" spans="1:13" x14ac:dyDescent="0.35">
      <c r="A4141" s="19" t="str">
        <f>B2178&amp;C4121&amp;D4141</f>
        <v>DISTRIBUCION VOLUMEN X CRITERIO (kg ó litros)BOLLERIA SALADADE 35 A 49 AÑOS</v>
      </c>
      <c r="B4141" s="19">
        <v>0</v>
      </c>
      <c r="C4141" s="19">
        <v>0</v>
      </c>
      <c r="D4141" s="19" t="s">
        <v>42</v>
      </c>
      <c r="E4141" s="20">
        <v>29.962589012474702</v>
      </c>
      <c r="F4141" s="20">
        <v>27.2313325130023</v>
      </c>
      <c r="G4141" s="20">
        <v>26.807307424759301</v>
      </c>
      <c r="H4141" s="20">
        <v>23.0855012886555</v>
      </c>
      <c r="I4141" s="20">
        <v>28.247806486330099</v>
      </c>
      <c r="J4141" s="20">
        <v>33.684552272449999</v>
      </c>
      <c r="K4141" s="20">
        <v>30.703657015599799</v>
      </c>
      <c r="L4141" s="20">
        <v>30.597895870846401</v>
      </c>
      <c r="M4141" s="51">
        <v>24.494407909156401</v>
      </c>
    </row>
    <row r="4142" spans="1:13" x14ac:dyDescent="0.35">
      <c r="A4142" s="19" t="str">
        <f>B2178&amp;C4121&amp;D4142</f>
        <v>DISTRIBUCION VOLUMEN X CRITERIO (kg ó litros)BOLLERIA SALADADE 50 A 59 AÑOS</v>
      </c>
      <c r="B4142" s="19">
        <v>0</v>
      </c>
      <c r="C4142" s="19">
        <v>0</v>
      </c>
      <c r="D4142" s="19" t="s">
        <v>43</v>
      </c>
      <c r="E4142" s="20">
        <v>22.531243114684301</v>
      </c>
      <c r="F4142" s="20">
        <v>27.3142381601354</v>
      </c>
      <c r="G4142" s="20">
        <v>22.611488723316899</v>
      </c>
      <c r="H4142" s="20">
        <v>15.303277268253799</v>
      </c>
      <c r="I4142" s="20">
        <v>26.6454725910367</v>
      </c>
      <c r="J4142" s="20">
        <v>24.905461671132802</v>
      </c>
      <c r="K4142" s="20">
        <v>29.158636891759901</v>
      </c>
      <c r="L4142" s="20">
        <v>30.673141778488802</v>
      </c>
      <c r="M4142" s="51">
        <v>28.1736784856143</v>
      </c>
    </row>
    <row r="4143" spans="1:13" x14ac:dyDescent="0.35">
      <c r="A4143" s="19" t="str">
        <f>B2178&amp;C4121&amp;D4143</f>
        <v>DISTRIBUCION VOLUMEN X CRITERIO (kg ó litros)BOLLERIA SALADADE 60 A 75 AÑOS</v>
      </c>
      <c r="B4143" s="19">
        <v>0</v>
      </c>
      <c r="C4143" s="19">
        <v>0</v>
      </c>
      <c r="D4143" s="19" t="s">
        <v>44</v>
      </c>
      <c r="E4143" s="20">
        <v>23.8048059040086</v>
      </c>
      <c r="F4143" s="20">
        <v>20.011657886779201</v>
      </c>
      <c r="G4143" s="20">
        <v>20.049959351978298</v>
      </c>
      <c r="H4143" s="20">
        <v>30.819584353945899</v>
      </c>
      <c r="I4143" s="20">
        <v>30.400026661941201</v>
      </c>
      <c r="J4143" s="20">
        <v>15.8159393782422</v>
      </c>
      <c r="K4143" s="20">
        <v>14.721727867954399</v>
      </c>
      <c r="L4143" s="20">
        <v>13.451792809546699</v>
      </c>
      <c r="M4143" s="51">
        <v>21.241381981958099</v>
      </c>
    </row>
    <row r="4144" spans="1:13" x14ac:dyDescent="0.35">
      <c r="A4144" s="19" t="str">
        <f>B2178&amp;C4121&amp;D4144</f>
        <v>DISTRIBUCION VOLUMEN X CRITERIO (kg ó litros)BOLLERIA SALADANIVEL ALTO</v>
      </c>
      <c r="B4144" s="19">
        <v>0</v>
      </c>
      <c r="C4144" s="19">
        <v>0</v>
      </c>
      <c r="D4144" s="19" t="s">
        <v>256</v>
      </c>
      <c r="E4144" s="20">
        <v>20.4236011415904</v>
      </c>
      <c r="F4144" s="20">
        <v>24.1040787316755</v>
      </c>
      <c r="G4144" s="20">
        <v>17.91727918067</v>
      </c>
      <c r="H4144" s="20">
        <v>22.1044663025496</v>
      </c>
      <c r="I4144" s="20">
        <v>13.990128578837201</v>
      </c>
      <c r="J4144" s="20">
        <v>20.676314197429502</v>
      </c>
      <c r="K4144" s="20">
        <v>20.881858538715701</v>
      </c>
      <c r="L4144" s="20">
        <v>32.062513559816601</v>
      </c>
      <c r="M4144" s="51">
        <v>20.882297472116001</v>
      </c>
    </row>
    <row r="4145" spans="1:13" x14ac:dyDescent="0.35">
      <c r="A4145" s="19" t="str">
        <f>B2178&amp;C4121&amp;D4145</f>
        <v>DISTRIBUCION VOLUMEN X CRITERIO (kg ó litros)BOLLERIA SALADANIVEL MEDIO ALTO</v>
      </c>
      <c r="B4145" s="19">
        <v>0</v>
      </c>
      <c r="C4145" s="19">
        <v>0</v>
      </c>
      <c r="D4145" s="19" t="s">
        <v>257</v>
      </c>
      <c r="E4145" s="20">
        <v>13.3257547514823</v>
      </c>
      <c r="F4145" s="20">
        <v>13.848277430482</v>
      </c>
      <c r="G4145" s="20">
        <v>11.9556475606996</v>
      </c>
      <c r="H4145" s="20">
        <v>14.1435517705882</v>
      </c>
      <c r="I4145" s="20">
        <v>15.886789170699799</v>
      </c>
      <c r="J4145" s="20">
        <v>16.985596071513999</v>
      </c>
      <c r="K4145" s="20">
        <v>21.8144823614332</v>
      </c>
      <c r="L4145" s="20">
        <v>22.3781565579506</v>
      </c>
      <c r="M4145" s="51">
        <v>21.733583841604801</v>
      </c>
    </row>
    <row r="4146" spans="1:13" x14ac:dyDescent="0.35">
      <c r="A4146" s="19" t="str">
        <f>B2178&amp;C4121&amp;D4146</f>
        <v>DISTRIBUCION VOLUMEN X CRITERIO (kg ó litros)BOLLERIA SALADANIVEL MEDIO</v>
      </c>
      <c r="B4146" s="19">
        <v>0</v>
      </c>
      <c r="C4146" s="19">
        <v>0</v>
      </c>
      <c r="D4146" s="19" t="s">
        <v>258</v>
      </c>
      <c r="E4146" s="20">
        <v>23.438464800453001</v>
      </c>
      <c r="F4146" s="20">
        <v>23.652275413439298</v>
      </c>
      <c r="G4146" s="20">
        <v>21.534106623532299</v>
      </c>
      <c r="H4146" s="20">
        <v>20.410102463271901</v>
      </c>
      <c r="I4146" s="20">
        <v>18.2465221611129</v>
      </c>
      <c r="J4146" s="20">
        <v>23.309381022530701</v>
      </c>
      <c r="K4146" s="20">
        <v>19.196454255893801</v>
      </c>
      <c r="L4146" s="20">
        <v>18.040714296683099</v>
      </c>
      <c r="M4146" s="51">
        <v>17.751364763762101</v>
      </c>
    </row>
    <row r="4147" spans="1:13" x14ac:dyDescent="0.35">
      <c r="A4147" s="19" t="str">
        <f>B2178&amp;C4121&amp;D4147</f>
        <v>DISTRIBUCION VOLUMEN X CRITERIO (kg ó litros)BOLLERIA SALADANIVEL MEDIO BAJO</v>
      </c>
      <c r="B4147" s="19">
        <v>0</v>
      </c>
      <c r="C4147" s="19">
        <v>0</v>
      </c>
      <c r="D4147" s="19" t="s">
        <v>259</v>
      </c>
      <c r="E4147" s="20">
        <v>14.005340144064</v>
      </c>
      <c r="F4147" s="20">
        <v>9.1933944365473401</v>
      </c>
      <c r="G4147" s="20">
        <v>15.856198194725</v>
      </c>
      <c r="H4147" s="20">
        <v>18.5400721498054</v>
      </c>
      <c r="I4147" s="20">
        <v>17.060358408022001</v>
      </c>
      <c r="J4147" s="20">
        <v>20.325754979259699</v>
      </c>
      <c r="K4147" s="20">
        <v>19.729621478327999</v>
      </c>
      <c r="L4147" s="20">
        <v>12.866579673839899</v>
      </c>
      <c r="M4147" s="51">
        <v>15.9571594156212</v>
      </c>
    </row>
    <row r="4148" spans="1:13" x14ac:dyDescent="0.35">
      <c r="A4148" s="19" t="str">
        <f>B2178&amp;C4121&amp;D4148</f>
        <v>DISTRIBUCION VOLUMEN X CRITERIO (kg ó litros)BOLLERIA SALADAHOMBRE</v>
      </c>
      <c r="B4148" s="19">
        <v>0</v>
      </c>
      <c r="C4148" s="19">
        <v>0</v>
      </c>
      <c r="D4148" s="19" t="s">
        <v>21</v>
      </c>
      <c r="E4148" s="20">
        <v>33.6424079517408</v>
      </c>
      <c r="F4148" s="20">
        <v>37.906308870548202</v>
      </c>
      <c r="G4148" s="20">
        <v>34.377268117703302</v>
      </c>
      <c r="H4148" s="20">
        <v>32.132346207276697</v>
      </c>
      <c r="I4148" s="20">
        <v>26.346663762032399</v>
      </c>
      <c r="J4148" s="20">
        <v>33.910214897120603</v>
      </c>
      <c r="K4148" s="20">
        <v>34.0704897735028</v>
      </c>
      <c r="L4148" s="20">
        <v>30.140711028545802</v>
      </c>
      <c r="M4148" s="51">
        <v>36.942806841200102</v>
      </c>
    </row>
    <row r="4149" spans="1:13" x14ac:dyDescent="0.35">
      <c r="A4149" s="19" t="str">
        <f>B2178&amp;C4121&amp;D4149</f>
        <v>DISTRIBUCION VOLUMEN X CRITERIO (kg ó litros)BOLLERIA SALADAMUJER</v>
      </c>
      <c r="B4149" s="19">
        <v>0</v>
      </c>
      <c r="C4149" s="19">
        <v>0</v>
      </c>
      <c r="D4149" s="19" t="s">
        <v>22</v>
      </c>
      <c r="E4149" s="20">
        <v>66.357592048259207</v>
      </c>
      <c r="F4149" s="20">
        <v>62.093691129451798</v>
      </c>
      <c r="G4149" s="20">
        <v>65.622731882296705</v>
      </c>
      <c r="H4149" s="20">
        <v>67.867653792723303</v>
      </c>
      <c r="I4149" s="20">
        <v>73.653336237967594</v>
      </c>
      <c r="J4149" s="20">
        <v>66.089785102879404</v>
      </c>
      <c r="K4149" s="20">
        <v>65.929490563748701</v>
      </c>
      <c r="L4149" s="20">
        <v>69.859288971454205</v>
      </c>
      <c r="M4149" s="51">
        <v>63.057193158799898</v>
      </c>
    </row>
    <row r="4150" spans="1:13" x14ac:dyDescent="0.35">
      <c r="A4150" s="19" t="str">
        <f>B2178&amp;C4150&amp;D4150</f>
        <v>DISTRIBUCION VOLUMEN X CRITERIO (kg ó litros)BOLLERIA DULCET.ESPAÑA</v>
      </c>
      <c r="B4150" s="19">
        <v>0</v>
      </c>
      <c r="C4150" s="19" t="s">
        <v>277</v>
      </c>
      <c r="D4150" s="19" t="s">
        <v>36</v>
      </c>
      <c r="E4150" s="20">
        <v>100</v>
      </c>
      <c r="F4150" s="20">
        <v>100</v>
      </c>
      <c r="G4150" s="20">
        <v>100</v>
      </c>
      <c r="H4150" s="20">
        <v>100</v>
      </c>
      <c r="I4150" s="20">
        <v>100</v>
      </c>
      <c r="J4150" s="20">
        <v>100</v>
      </c>
      <c r="K4150" s="20">
        <v>100</v>
      </c>
      <c r="L4150" s="20">
        <v>100</v>
      </c>
      <c r="M4150" s="51">
        <v>100</v>
      </c>
    </row>
    <row r="4151" spans="1:13" x14ac:dyDescent="0.35">
      <c r="A4151" s="19" t="str">
        <f>B2178&amp;C4150&amp;D4151</f>
        <v>DISTRIBUCION VOLUMEN X CRITERIO (kg ó litros)BOLLERIA DULCEBCN AM</v>
      </c>
      <c r="B4151" s="19">
        <v>0</v>
      </c>
      <c r="C4151" s="19">
        <v>0</v>
      </c>
      <c r="D4151" s="19" t="s">
        <v>1</v>
      </c>
      <c r="E4151" s="20">
        <v>13.9153162969733</v>
      </c>
      <c r="F4151" s="20">
        <v>14.947264922458199</v>
      </c>
      <c r="G4151" s="20">
        <v>14.594158550748</v>
      </c>
      <c r="H4151" s="20">
        <v>14.6253882628122</v>
      </c>
      <c r="I4151" s="20">
        <v>13.210896865578601</v>
      </c>
      <c r="J4151" s="20">
        <v>14.7201541336788</v>
      </c>
      <c r="K4151" s="20">
        <v>14.1071498794539</v>
      </c>
      <c r="L4151" s="20">
        <v>15.3158211723356</v>
      </c>
      <c r="M4151" s="51">
        <v>14.7888933256828</v>
      </c>
    </row>
    <row r="4152" spans="1:13" x14ac:dyDescent="0.35">
      <c r="A4152" s="19" t="str">
        <f>B2178&amp;C4150&amp;D4152</f>
        <v>DISTRIBUCION VOLUMEN X CRITERIO (kg ó litros)BOLLERIA DULCEREST.CAT ARAGON</v>
      </c>
      <c r="B4152" s="19">
        <v>0</v>
      </c>
      <c r="C4152" s="19">
        <v>0</v>
      </c>
      <c r="D4152" s="19" t="s">
        <v>2</v>
      </c>
      <c r="E4152" s="20">
        <v>16.194586428205799</v>
      </c>
      <c r="F4152" s="20">
        <v>16.469110840322699</v>
      </c>
      <c r="G4152" s="20">
        <v>18.400155515183599</v>
      </c>
      <c r="H4152" s="20">
        <v>15.6017620833343</v>
      </c>
      <c r="I4152" s="20">
        <v>16.267692545026801</v>
      </c>
      <c r="J4152" s="20">
        <v>18.343236229665798</v>
      </c>
      <c r="K4152" s="20">
        <v>20.1923821537363</v>
      </c>
      <c r="L4152" s="20">
        <v>16.717256093063099</v>
      </c>
      <c r="M4152" s="51">
        <v>18.101199565651299</v>
      </c>
    </row>
    <row r="4153" spans="1:13" x14ac:dyDescent="0.35">
      <c r="A4153" s="19" t="str">
        <f>B2178&amp;C4150&amp;D4153</f>
        <v>DISTRIBUCION VOLUMEN X CRITERIO (kg ó litros)BOLLERIA DULCELEVANTE</v>
      </c>
      <c r="B4153" s="19">
        <v>0</v>
      </c>
      <c r="C4153" s="19">
        <v>0</v>
      </c>
      <c r="D4153" s="19" t="s">
        <v>3</v>
      </c>
      <c r="E4153" s="20">
        <v>11.708743824789901</v>
      </c>
      <c r="F4153" s="20">
        <v>13.110838738097801</v>
      </c>
      <c r="G4153" s="20">
        <v>13.9676422058435</v>
      </c>
      <c r="H4153" s="20">
        <v>13.192113928523399</v>
      </c>
      <c r="I4153" s="20">
        <v>13.7192811670065</v>
      </c>
      <c r="J4153" s="20">
        <v>11.4096218031495</v>
      </c>
      <c r="K4153" s="20">
        <v>12.6186327625167</v>
      </c>
      <c r="L4153" s="20">
        <v>12.093166901334801</v>
      </c>
      <c r="M4153" s="51">
        <v>12.419465688649099</v>
      </c>
    </row>
    <row r="4154" spans="1:13" x14ac:dyDescent="0.35">
      <c r="A4154" s="19" t="str">
        <f>B2178&amp;C4150&amp;D4154</f>
        <v>DISTRIBUCION VOLUMEN X CRITERIO (kg ó litros)BOLLERIA DULCEANDALUCIA</v>
      </c>
      <c r="B4154" s="19">
        <v>0</v>
      </c>
      <c r="C4154" s="19">
        <v>0</v>
      </c>
      <c r="D4154" s="19" t="s">
        <v>4</v>
      </c>
      <c r="E4154" s="20">
        <v>13.929783524358699</v>
      </c>
      <c r="F4154" s="20">
        <v>14.800801484441701</v>
      </c>
      <c r="G4154" s="20">
        <v>13.290087559935101</v>
      </c>
      <c r="H4154" s="20">
        <v>10.616906244642401</v>
      </c>
      <c r="I4154" s="20">
        <v>9.4319767109387591</v>
      </c>
      <c r="J4154" s="20">
        <v>10.986488549303401</v>
      </c>
      <c r="K4154" s="20">
        <v>11.445093305987401</v>
      </c>
      <c r="L4154" s="20">
        <v>12.1145666907414</v>
      </c>
      <c r="M4154" s="51">
        <v>11.1512369080101</v>
      </c>
    </row>
    <row r="4155" spans="1:13" x14ac:dyDescent="0.35">
      <c r="A4155" s="19" t="str">
        <f>B2178&amp;C4150&amp;D4155</f>
        <v>DISTRIBUCION VOLUMEN X CRITERIO (kg ó litros)BOLLERIA DULCEMDD AM</v>
      </c>
      <c r="B4155" s="19">
        <v>0</v>
      </c>
      <c r="C4155" s="19">
        <v>0</v>
      </c>
      <c r="D4155" s="19" t="s">
        <v>5</v>
      </c>
      <c r="E4155" s="20">
        <v>16.9136031895131</v>
      </c>
      <c r="F4155" s="20">
        <v>16.777067530372602</v>
      </c>
      <c r="G4155" s="20">
        <v>17.345907737239699</v>
      </c>
      <c r="H4155" s="20">
        <v>20.289916314724898</v>
      </c>
      <c r="I4155" s="20">
        <v>19.0911454489116</v>
      </c>
      <c r="J4155" s="20">
        <v>18.302012896731298</v>
      </c>
      <c r="K4155" s="20">
        <v>19.3551012012257</v>
      </c>
      <c r="L4155" s="20">
        <v>20.302077481828402</v>
      </c>
      <c r="M4155" s="51">
        <v>17.976178908553401</v>
      </c>
    </row>
    <row r="4156" spans="1:13" x14ac:dyDescent="0.35">
      <c r="A4156" s="19" t="str">
        <f>B2178&amp;C4150&amp;D4156</f>
        <v>DISTRIBUCION VOLUMEN X CRITERIO (kg ó litros)BOLLERIA DULCERTO CENTRO</v>
      </c>
      <c r="B4156" s="19">
        <v>0</v>
      </c>
      <c r="C4156" s="19">
        <v>0</v>
      </c>
      <c r="D4156" s="19" t="s">
        <v>6</v>
      </c>
      <c r="E4156" s="20">
        <v>8.6728142340773307</v>
      </c>
      <c r="F4156" s="20">
        <v>7.6479561195983399</v>
      </c>
      <c r="G4156" s="20">
        <v>6.3297899251457403</v>
      </c>
      <c r="H4156" s="20">
        <v>6.7424164495453498</v>
      </c>
      <c r="I4156" s="20">
        <v>7.6760410723713699</v>
      </c>
      <c r="J4156" s="20">
        <v>7.4180595493982802</v>
      </c>
      <c r="K4156" s="20">
        <v>5.3097202181626804</v>
      </c>
      <c r="L4156" s="20">
        <v>6.6840604803442103</v>
      </c>
      <c r="M4156" s="51">
        <v>5.3957949595972003</v>
      </c>
    </row>
    <row r="4157" spans="1:13" x14ac:dyDescent="0.35">
      <c r="A4157" s="19" t="str">
        <f>B2178&amp;C4150&amp;D4157</f>
        <v>DISTRIBUCION VOLUMEN X CRITERIO (kg ó litros)BOLLERIA DULCENORTE-CENTRO</v>
      </c>
      <c r="B4157" s="19">
        <v>0</v>
      </c>
      <c r="C4157" s="19">
        <v>0</v>
      </c>
      <c r="D4157" s="19" t="s">
        <v>7</v>
      </c>
      <c r="E4157" s="20">
        <v>10.3619090143956</v>
      </c>
      <c r="F4157" s="20">
        <v>9.0129524195861404</v>
      </c>
      <c r="G4157" s="20">
        <v>9.57979998620198</v>
      </c>
      <c r="H4157" s="20">
        <v>11.143180941940299</v>
      </c>
      <c r="I4157" s="20">
        <v>10.2487495694476</v>
      </c>
      <c r="J4157" s="20">
        <v>9.3788115699274304</v>
      </c>
      <c r="K4157" s="20">
        <v>9.3430844064504992</v>
      </c>
      <c r="L4157" s="20">
        <v>10.1747730528015</v>
      </c>
      <c r="M4157" s="51">
        <v>11.9524060465542</v>
      </c>
    </row>
    <row r="4158" spans="1:13" x14ac:dyDescent="0.35">
      <c r="A4158" s="19" t="str">
        <f>B2178&amp;C4150&amp;D4158</f>
        <v>DISTRIBUCION VOLUMEN X CRITERIO (kg ó litros)BOLLERIA DULCENOROESTE</v>
      </c>
      <c r="B4158" s="19">
        <v>0</v>
      </c>
      <c r="C4158" s="19">
        <v>0</v>
      </c>
      <c r="D4158" s="19" t="s">
        <v>8</v>
      </c>
      <c r="E4158" s="20">
        <v>8.3032561726731107</v>
      </c>
      <c r="F4158" s="20">
        <v>7.2339905146582302</v>
      </c>
      <c r="G4158" s="20">
        <v>6.4924455840586903</v>
      </c>
      <c r="H4158" s="20">
        <v>7.7882795540541503</v>
      </c>
      <c r="I4158" s="20">
        <v>10.354209971261</v>
      </c>
      <c r="J4158" s="20">
        <v>9.4415954651033296</v>
      </c>
      <c r="K4158" s="20">
        <v>7.6288648099244103</v>
      </c>
      <c r="L4158" s="20">
        <v>6.5982538096083401</v>
      </c>
      <c r="M4158" s="51">
        <v>8.2148011918347592</v>
      </c>
    </row>
    <row r="4159" spans="1:13" x14ac:dyDescent="0.35">
      <c r="A4159" s="19" t="str">
        <f>B2178&amp;C4150&amp;D4159</f>
        <v>DISTRIBUCION VOLUMEN X CRITERIO (kg ó litros)BOLLERIA DULCE&lt;2MIL</v>
      </c>
      <c r="B4159" s="19">
        <v>0</v>
      </c>
      <c r="C4159" s="19">
        <v>0</v>
      </c>
      <c r="D4159" s="19" t="s">
        <v>9</v>
      </c>
      <c r="E4159" s="20">
        <v>5.0425378345586003</v>
      </c>
      <c r="F4159" s="20">
        <v>3.6460300532896799</v>
      </c>
      <c r="G4159" s="20">
        <v>5.4812073842403599</v>
      </c>
      <c r="H4159" s="20">
        <v>4.3925191143221198</v>
      </c>
      <c r="I4159" s="20">
        <v>6.9687980838922199</v>
      </c>
      <c r="J4159" s="20">
        <v>5.9092707117130896</v>
      </c>
      <c r="K4159" s="20">
        <v>5.9685218964302003</v>
      </c>
      <c r="L4159" s="20">
        <v>6.4876331103378</v>
      </c>
      <c r="M4159" s="51">
        <v>5.9707147958724098</v>
      </c>
    </row>
    <row r="4160" spans="1:13" x14ac:dyDescent="0.35">
      <c r="A4160" s="19" t="str">
        <f>B2178&amp;C4150&amp;D4160</f>
        <v>DISTRIBUCION VOLUMEN X CRITERIO (kg ó litros)BOLLERIA DULCE2-5MIL</v>
      </c>
      <c r="B4160" s="19">
        <v>0</v>
      </c>
      <c r="C4160" s="19">
        <v>0</v>
      </c>
      <c r="D4160" s="19" t="s">
        <v>10</v>
      </c>
      <c r="E4160" s="20">
        <v>5.5024656442990203</v>
      </c>
      <c r="F4160" s="20">
        <v>3.85952551106914</v>
      </c>
      <c r="G4160" s="20">
        <v>5.2559288367119299</v>
      </c>
      <c r="H4160" s="20">
        <v>4.4227237275161704</v>
      </c>
      <c r="I4160" s="20">
        <v>3.8285803008480701</v>
      </c>
      <c r="J4160" s="20">
        <v>3.5574523386155201</v>
      </c>
      <c r="K4160" s="20">
        <v>3.8650458740573401</v>
      </c>
      <c r="L4160" s="20">
        <v>3.2943646410631202</v>
      </c>
      <c r="M4160" s="51">
        <v>3.4530035952215998</v>
      </c>
    </row>
    <row r="4161" spans="1:13" x14ac:dyDescent="0.35">
      <c r="A4161" s="19" t="str">
        <f>B2178&amp;C4150&amp;D4161</f>
        <v>DISTRIBUCION VOLUMEN X CRITERIO (kg ó litros)BOLLERIA DULCE5-10MIL</v>
      </c>
      <c r="B4161" s="19">
        <v>0</v>
      </c>
      <c r="C4161" s="19">
        <v>0</v>
      </c>
      <c r="D4161" s="19" t="s">
        <v>11</v>
      </c>
      <c r="E4161" s="20">
        <v>9.9493107929575508</v>
      </c>
      <c r="F4161" s="20">
        <v>8.0763898022276095</v>
      </c>
      <c r="G4161" s="20">
        <v>6.5965128379077598</v>
      </c>
      <c r="H4161" s="20">
        <v>6.3393998517377304</v>
      </c>
      <c r="I4161" s="20">
        <v>7.6093004637331898</v>
      </c>
      <c r="J4161" s="20">
        <v>7.1771505897593499</v>
      </c>
      <c r="K4161" s="20">
        <v>5.4955850190120996</v>
      </c>
      <c r="L4161" s="20">
        <v>6.9023042871721998</v>
      </c>
      <c r="M4161" s="51">
        <v>5.8306188901978597</v>
      </c>
    </row>
    <row r="4162" spans="1:13" x14ac:dyDescent="0.35">
      <c r="A4162" s="19" t="str">
        <f>B2178&amp;C4150&amp;D4162</f>
        <v>DISTRIBUCION VOLUMEN X CRITERIO (kg ó litros)BOLLERIA DULCE10-30MIL</v>
      </c>
      <c r="B4162" s="19">
        <v>0</v>
      </c>
      <c r="C4162" s="19">
        <v>0</v>
      </c>
      <c r="D4162" s="19" t="s">
        <v>12</v>
      </c>
      <c r="E4162" s="20">
        <v>15.137495742601301</v>
      </c>
      <c r="F4162" s="20">
        <v>16.0896971694511</v>
      </c>
      <c r="G4162" s="20">
        <v>16.418802964274601</v>
      </c>
      <c r="H4162" s="20">
        <v>14.4657688831151</v>
      </c>
      <c r="I4162" s="20">
        <v>15.798353860209801</v>
      </c>
      <c r="J4162" s="20">
        <v>17.572815373761799</v>
      </c>
      <c r="K4162" s="20">
        <v>16.549932088850198</v>
      </c>
      <c r="L4162" s="20">
        <v>17.147351330231999</v>
      </c>
      <c r="M4162" s="51">
        <v>17.382126876072299</v>
      </c>
    </row>
    <row r="4163" spans="1:13" x14ac:dyDescent="0.35">
      <c r="A4163" s="19" t="str">
        <f>B2178&amp;C4150&amp;D4163</f>
        <v>DISTRIBUCION VOLUMEN X CRITERIO (kg ó litros)BOLLERIA DULCE30-100MIL</v>
      </c>
      <c r="B4163" s="19">
        <v>0</v>
      </c>
      <c r="C4163" s="19">
        <v>0</v>
      </c>
      <c r="D4163" s="19" t="s">
        <v>13</v>
      </c>
      <c r="E4163" s="20">
        <v>21.302754481447302</v>
      </c>
      <c r="F4163" s="20">
        <v>21.3590929186362</v>
      </c>
      <c r="G4163" s="20">
        <v>21.112041359564898</v>
      </c>
      <c r="H4163" s="20">
        <v>20.720923250533399</v>
      </c>
      <c r="I4163" s="20">
        <v>22.003694438792401</v>
      </c>
      <c r="J4163" s="20">
        <v>21.418648689905002</v>
      </c>
      <c r="K4163" s="20">
        <v>21.061546559218801</v>
      </c>
      <c r="L4163" s="20">
        <v>19.239334758364802</v>
      </c>
      <c r="M4163" s="51">
        <v>22.450495663959899</v>
      </c>
    </row>
    <row r="4164" spans="1:13" x14ac:dyDescent="0.35">
      <c r="A4164" s="19" t="str">
        <f>B2178&amp;C4150&amp;D4164</f>
        <v>DISTRIBUCION VOLUMEN X CRITERIO (kg ó litros)BOLLERIA DULCE100-200MIL</v>
      </c>
      <c r="B4164" s="19">
        <v>0</v>
      </c>
      <c r="C4164" s="19">
        <v>0</v>
      </c>
      <c r="D4164" s="19" t="s">
        <v>14</v>
      </c>
      <c r="E4164" s="20">
        <v>8.09870441887856</v>
      </c>
      <c r="F4164" s="20">
        <v>8.6222406386522099</v>
      </c>
      <c r="G4164" s="20">
        <v>7.77431469834079</v>
      </c>
      <c r="H4164" s="20">
        <v>9.2580125612426993</v>
      </c>
      <c r="I4164" s="20">
        <v>8.4001936322131705</v>
      </c>
      <c r="J4164" s="20">
        <v>8.3027472595477505</v>
      </c>
      <c r="K4164" s="20">
        <v>9.8018552297635395</v>
      </c>
      <c r="L4164" s="20">
        <v>9.0186413241281809</v>
      </c>
      <c r="M4164" s="51">
        <v>8.8578486687608606</v>
      </c>
    </row>
    <row r="4165" spans="1:13" x14ac:dyDescent="0.35">
      <c r="A4165" s="19" t="str">
        <f>B2178&amp;C4150&amp;D4165</f>
        <v>DISTRIBUCION VOLUMEN X CRITERIO (kg ó litros)BOLLERIA DULCE200-500MIL</v>
      </c>
      <c r="B4165" s="19">
        <v>0</v>
      </c>
      <c r="C4165" s="19">
        <v>0</v>
      </c>
      <c r="D4165" s="19" t="s">
        <v>15</v>
      </c>
      <c r="E4165" s="20">
        <v>15.212444986798101</v>
      </c>
      <c r="F4165" s="20">
        <v>16.304662332291201</v>
      </c>
      <c r="G4165" s="20">
        <v>15.528837861766799</v>
      </c>
      <c r="H4165" s="20">
        <v>16.666650568700899</v>
      </c>
      <c r="I4165" s="20">
        <v>15.1227755901061</v>
      </c>
      <c r="J4165" s="20">
        <v>14.1968752449595</v>
      </c>
      <c r="K4165" s="20">
        <v>13.3508631824768</v>
      </c>
      <c r="L4165" s="20">
        <v>13.436992616262099</v>
      </c>
      <c r="M4165" s="51">
        <v>14.4275909320128</v>
      </c>
    </row>
    <row r="4166" spans="1:13" x14ac:dyDescent="0.35">
      <c r="A4166" s="19" t="str">
        <f>B2178&amp;C4150&amp;D4166</f>
        <v>DISTRIBUCION VOLUMEN X CRITERIO (kg ó litros)BOLLERIA DULCE&gt;500MIL</v>
      </c>
      <c r="B4166" s="19">
        <v>0</v>
      </c>
      <c r="C4166" s="19">
        <v>0</v>
      </c>
      <c r="D4166" s="19" t="s">
        <v>16</v>
      </c>
      <c r="E4166" s="20">
        <v>19.754310834183801</v>
      </c>
      <c r="F4166" s="20">
        <v>22.042351274563099</v>
      </c>
      <c r="G4166" s="20">
        <v>21.832348308017799</v>
      </c>
      <c r="H4166" s="20">
        <v>23.733963407714</v>
      </c>
      <c r="I4166" s="20">
        <v>20.268292326126598</v>
      </c>
      <c r="J4166" s="20">
        <v>21.8650175133155</v>
      </c>
      <c r="K4166" s="20">
        <v>23.906668300164299</v>
      </c>
      <c r="L4166" s="20">
        <v>24.473366584066699</v>
      </c>
      <c r="M4166" s="51">
        <v>21.627573626152302</v>
      </c>
    </row>
    <row r="4167" spans="1:13" x14ac:dyDescent="0.35">
      <c r="A4167" s="19" t="str">
        <f>B2178&amp;C4150&amp;D4167</f>
        <v>DISTRIBUCION VOLUMEN X CRITERIO (kg ó litros)BOLLERIA DULCEDE 15 A 19 AÑOS</v>
      </c>
      <c r="B4167" s="19">
        <v>0</v>
      </c>
      <c r="C4167" s="19">
        <v>0</v>
      </c>
      <c r="D4167" s="19" t="s">
        <v>39</v>
      </c>
      <c r="E4167" s="20">
        <v>3.4242798257336502</v>
      </c>
      <c r="F4167" s="20">
        <v>3.2503244443247201</v>
      </c>
      <c r="G4167" s="20">
        <v>2.0352733445250601</v>
      </c>
      <c r="H4167" s="20">
        <v>1.9465096793043799</v>
      </c>
      <c r="I4167" s="20">
        <v>3.8610057172038799</v>
      </c>
      <c r="J4167" s="20">
        <v>4.49555380445321</v>
      </c>
      <c r="K4167" s="20">
        <v>2.4302572153706099</v>
      </c>
      <c r="L4167" s="20">
        <v>3.4229571104448002</v>
      </c>
      <c r="M4167" s="51">
        <v>4.6212463482151902</v>
      </c>
    </row>
    <row r="4168" spans="1:13" x14ac:dyDescent="0.35">
      <c r="A4168" s="19" t="str">
        <f>B2178&amp;C4150&amp;D4168</f>
        <v>DISTRIBUCION VOLUMEN X CRITERIO (kg ó litros)BOLLERIA DULCEDE 20 A 24 AÑOS</v>
      </c>
      <c r="B4168" s="19">
        <v>0</v>
      </c>
      <c r="C4168" s="19">
        <v>0</v>
      </c>
      <c r="D4168" s="19" t="s">
        <v>40</v>
      </c>
      <c r="E4168" s="20">
        <v>2.9565044489419798</v>
      </c>
      <c r="F4168" s="20">
        <v>3.5162245931174998</v>
      </c>
      <c r="G4168" s="20">
        <v>3.07882047051248</v>
      </c>
      <c r="H4168" s="20">
        <v>2.71063745529796</v>
      </c>
      <c r="I4168" s="20">
        <v>2.4423026540646098</v>
      </c>
      <c r="J4168" s="20">
        <v>2.84510720459431</v>
      </c>
      <c r="K4168" s="20">
        <v>2.6784467555410401</v>
      </c>
      <c r="L4168" s="20">
        <v>2.3293930160490302</v>
      </c>
      <c r="M4168" s="51">
        <v>1.7440980986958901</v>
      </c>
    </row>
    <row r="4169" spans="1:13" x14ac:dyDescent="0.35">
      <c r="A4169" s="19" t="str">
        <f>B2178&amp;C4150&amp;D4169</f>
        <v>DISTRIBUCION VOLUMEN X CRITERIO (kg ó litros)BOLLERIA DULCEDE 25 A 34 AÑOS</v>
      </c>
      <c r="B4169" s="19">
        <v>0</v>
      </c>
      <c r="C4169" s="19">
        <v>0</v>
      </c>
      <c r="D4169" s="19" t="s">
        <v>41</v>
      </c>
      <c r="E4169" s="20">
        <v>8.1931251177325297</v>
      </c>
      <c r="F4169" s="20">
        <v>7.3353597568608704</v>
      </c>
      <c r="G4169" s="20">
        <v>7.5902620473961999</v>
      </c>
      <c r="H4169" s="20">
        <v>8.9387335569340802</v>
      </c>
      <c r="I4169" s="20">
        <v>7.0710733953860796</v>
      </c>
      <c r="J4169" s="20">
        <v>7.4461410884247101</v>
      </c>
      <c r="K4169" s="20">
        <v>5.8342325132570396</v>
      </c>
      <c r="L4169" s="20">
        <v>6.4487608792395301</v>
      </c>
      <c r="M4169" s="51">
        <v>7.4958277981767898</v>
      </c>
    </row>
    <row r="4170" spans="1:13" x14ac:dyDescent="0.35">
      <c r="A4170" s="19" t="str">
        <f>B2178&amp;C4150&amp;D4170</f>
        <v>DISTRIBUCION VOLUMEN X CRITERIO (kg ó litros)BOLLERIA DULCEDE 35 A 49 AÑOS</v>
      </c>
      <c r="B4170" s="19">
        <v>0</v>
      </c>
      <c r="C4170" s="19">
        <v>0</v>
      </c>
      <c r="D4170" s="19" t="s">
        <v>42</v>
      </c>
      <c r="E4170" s="20">
        <v>26.5475588694379</v>
      </c>
      <c r="F4170" s="20">
        <v>27.101931770824301</v>
      </c>
      <c r="G4170" s="20">
        <v>25.252755292115602</v>
      </c>
      <c r="H4170" s="20">
        <v>24.587453406450301</v>
      </c>
      <c r="I4170" s="20">
        <v>27.279387611528001</v>
      </c>
      <c r="J4170" s="20">
        <v>25.455738137771402</v>
      </c>
      <c r="K4170" s="20">
        <v>25.039816503770702</v>
      </c>
      <c r="L4170" s="20">
        <v>23.310320453740399</v>
      </c>
      <c r="M4170" s="51">
        <v>22.3643068045367</v>
      </c>
    </row>
    <row r="4171" spans="1:13" x14ac:dyDescent="0.35">
      <c r="A4171" s="19" t="str">
        <f>B2178&amp;C4150&amp;D4171</f>
        <v>DISTRIBUCION VOLUMEN X CRITERIO (kg ó litros)BOLLERIA DULCEDE 50 A 59 AÑOS</v>
      </c>
      <c r="B4171" s="19">
        <v>0</v>
      </c>
      <c r="C4171" s="19">
        <v>0</v>
      </c>
      <c r="D4171" s="19" t="s">
        <v>43</v>
      </c>
      <c r="E4171" s="20">
        <v>27.003184565922901</v>
      </c>
      <c r="F4171" s="20">
        <v>27.531006419164601</v>
      </c>
      <c r="G4171" s="20">
        <v>28.553600995757101</v>
      </c>
      <c r="H4171" s="20">
        <v>25.852600586126901</v>
      </c>
      <c r="I4171" s="20">
        <v>25.732843401277499</v>
      </c>
      <c r="J4171" s="20">
        <v>26.355670889940502</v>
      </c>
      <c r="K4171" s="20">
        <v>28.767208443367501</v>
      </c>
      <c r="L4171" s="20">
        <v>27.4905099229364</v>
      </c>
      <c r="M4171" s="51">
        <v>27.4454209331405</v>
      </c>
    </row>
    <row r="4172" spans="1:13" x14ac:dyDescent="0.35">
      <c r="A4172" s="19" t="str">
        <f>B2178&amp;C4150&amp;D4172</f>
        <v>DISTRIBUCION VOLUMEN X CRITERIO (kg ó litros)BOLLERIA DULCEDE 60 A 75 AÑOS</v>
      </c>
      <c r="B4172" s="19">
        <v>0</v>
      </c>
      <c r="C4172" s="19">
        <v>0</v>
      </c>
      <c r="D4172" s="19" t="s">
        <v>44</v>
      </c>
      <c r="E4172" s="20">
        <v>31.875361125716498</v>
      </c>
      <c r="F4172" s="20">
        <v>31.265134792949901</v>
      </c>
      <c r="G4172" s="20">
        <v>33.489274914049801</v>
      </c>
      <c r="H4172" s="20">
        <v>35.964030705259901</v>
      </c>
      <c r="I4172" s="20">
        <v>33.613375251515698</v>
      </c>
      <c r="J4172" s="20">
        <v>33.401766596393401</v>
      </c>
      <c r="K4172" s="20">
        <v>35.250061256159597</v>
      </c>
      <c r="L4172" s="20">
        <v>36.998039163235802</v>
      </c>
      <c r="M4172" s="51">
        <v>36.329072356228401</v>
      </c>
    </row>
    <row r="4173" spans="1:13" x14ac:dyDescent="0.35">
      <c r="A4173" s="19" t="str">
        <f>B2178&amp;C4150&amp;D4173</f>
        <v>DISTRIBUCION VOLUMEN X CRITERIO (kg ó litros)BOLLERIA DULCENIVEL ALTO</v>
      </c>
      <c r="B4173" s="19">
        <v>0</v>
      </c>
      <c r="C4173" s="19">
        <v>0</v>
      </c>
      <c r="D4173" s="19" t="s">
        <v>256</v>
      </c>
      <c r="E4173" s="20">
        <v>20.939297898668499</v>
      </c>
      <c r="F4173" s="20">
        <v>20.988584630450401</v>
      </c>
      <c r="G4173" s="20">
        <v>20.341026687670301</v>
      </c>
      <c r="H4173" s="20">
        <v>21.193358301278298</v>
      </c>
      <c r="I4173" s="20">
        <v>23.516658886801</v>
      </c>
      <c r="J4173" s="20">
        <v>21.583740052065501</v>
      </c>
      <c r="K4173" s="20">
        <v>21.1887173716419</v>
      </c>
      <c r="L4173" s="20">
        <v>19.3815704040912</v>
      </c>
      <c r="M4173" s="51">
        <v>20.421043075279801</v>
      </c>
    </row>
    <row r="4174" spans="1:13" x14ac:dyDescent="0.35">
      <c r="A4174" s="19" t="str">
        <f>B2178&amp;C4150&amp;D4174</f>
        <v>DISTRIBUCION VOLUMEN X CRITERIO (kg ó litros)BOLLERIA DULCENIVEL MEDIO ALTO</v>
      </c>
      <c r="B4174" s="19">
        <v>0</v>
      </c>
      <c r="C4174" s="19">
        <v>0</v>
      </c>
      <c r="D4174" s="19" t="s">
        <v>257</v>
      </c>
      <c r="E4174" s="20">
        <v>12.110578834972801</v>
      </c>
      <c r="F4174" s="20">
        <v>13.7372341656116</v>
      </c>
      <c r="G4174" s="20">
        <v>12.783757718267401</v>
      </c>
      <c r="H4174" s="20">
        <v>13.506821110550399</v>
      </c>
      <c r="I4174" s="20">
        <v>12.274726341561401</v>
      </c>
      <c r="J4174" s="20">
        <v>12.936989194965101</v>
      </c>
      <c r="K4174" s="20">
        <v>13.028436470556199</v>
      </c>
      <c r="L4174" s="20">
        <v>15.1939558564496</v>
      </c>
      <c r="M4174" s="51">
        <v>13.6803465711345</v>
      </c>
    </row>
    <row r="4175" spans="1:13" x14ac:dyDescent="0.35">
      <c r="A4175" s="19" t="str">
        <f>B2178&amp;C4150&amp;D4175</f>
        <v>DISTRIBUCION VOLUMEN X CRITERIO (kg ó litros)BOLLERIA DULCENIVEL MEDIO</v>
      </c>
      <c r="B4175" s="19">
        <v>0</v>
      </c>
      <c r="C4175" s="19">
        <v>0</v>
      </c>
      <c r="D4175" s="19" t="s">
        <v>258</v>
      </c>
      <c r="E4175" s="20">
        <v>25.481544295656601</v>
      </c>
      <c r="F4175" s="20">
        <v>27.442150665764501</v>
      </c>
      <c r="G4175" s="20">
        <v>25.274357817153199</v>
      </c>
      <c r="H4175" s="20">
        <v>25.569429319064099</v>
      </c>
      <c r="I4175" s="20">
        <v>26.208645359143901</v>
      </c>
      <c r="J4175" s="20">
        <v>28.427910737787101</v>
      </c>
      <c r="K4175" s="20">
        <v>24.349361272192098</v>
      </c>
      <c r="L4175" s="20">
        <v>21.5244107559881</v>
      </c>
      <c r="M4175" s="51">
        <v>21.991627935347001</v>
      </c>
    </row>
    <row r="4176" spans="1:13" x14ac:dyDescent="0.35">
      <c r="A4176" s="19" t="str">
        <f>B2178&amp;C4150&amp;D4176</f>
        <v>DISTRIBUCION VOLUMEN X CRITERIO (kg ó litros)BOLLERIA DULCENIVEL MEDIO BAJO</v>
      </c>
      <c r="B4176" s="19">
        <v>0</v>
      </c>
      <c r="C4176" s="19">
        <v>0</v>
      </c>
      <c r="D4176" s="19" t="s">
        <v>259</v>
      </c>
      <c r="E4176" s="20">
        <v>11.826327309444499</v>
      </c>
      <c r="F4176" s="20">
        <v>10.9740460386101</v>
      </c>
      <c r="G4176" s="20">
        <v>12.568386436546399</v>
      </c>
      <c r="H4176" s="20">
        <v>10.8820558390139</v>
      </c>
      <c r="I4176" s="20">
        <v>13.393464380849</v>
      </c>
      <c r="J4176" s="20">
        <v>11.3110109040501</v>
      </c>
      <c r="K4176" s="20">
        <v>13.314132174155</v>
      </c>
      <c r="L4176" s="20">
        <v>14.863029188826401</v>
      </c>
      <c r="M4176" s="51">
        <v>18.094943922628602</v>
      </c>
    </row>
    <row r="4177" spans="1:13" x14ac:dyDescent="0.35">
      <c r="A4177" s="19" t="str">
        <f>B2178&amp;C4150&amp;D4177</f>
        <v>DISTRIBUCION VOLUMEN X CRITERIO (kg ó litros)BOLLERIA DULCEHOMBRE</v>
      </c>
      <c r="B4177" s="19">
        <v>0</v>
      </c>
      <c r="C4177" s="19">
        <v>0</v>
      </c>
      <c r="D4177" s="19" t="s">
        <v>21</v>
      </c>
      <c r="E4177" s="20">
        <v>41.5452089756429</v>
      </c>
      <c r="F4177" s="20">
        <v>45.177442126896899</v>
      </c>
      <c r="G4177" s="20">
        <v>42.177126332371301</v>
      </c>
      <c r="H4177" s="20">
        <v>41.210728006355502</v>
      </c>
      <c r="I4177" s="20">
        <v>42.987441833867301</v>
      </c>
      <c r="J4177" s="20">
        <v>43.3983918279446</v>
      </c>
      <c r="K4177" s="20">
        <v>42.381004238018797</v>
      </c>
      <c r="L4177" s="20">
        <v>45.387040319959297</v>
      </c>
      <c r="M4177" s="51">
        <v>44.353147361530098</v>
      </c>
    </row>
    <row r="4178" spans="1:13" x14ac:dyDescent="0.35">
      <c r="A4178" s="19" t="str">
        <f>B2178&amp;C4150&amp;D4178</f>
        <v>DISTRIBUCION VOLUMEN X CRITERIO (kg ó litros)BOLLERIA DULCEMUJER</v>
      </c>
      <c r="B4178" s="19">
        <v>0</v>
      </c>
      <c r="C4178" s="19">
        <v>0</v>
      </c>
      <c r="D4178" s="19" t="s">
        <v>22</v>
      </c>
      <c r="E4178" s="20">
        <v>58.4548100518372</v>
      </c>
      <c r="F4178" s="20">
        <v>54.822542027226397</v>
      </c>
      <c r="G4178" s="20">
        <v>57.822859294691199</v>
      </c>
      <c r="H4178" s="20">
        <v>58.789239797713002</v>
      </c>
      <c r="I4178" s="20">
        <v>57.012544867217002</v>
      </c>
      <c r="J4178" s="20">
        <v>56.601583418252602</v>
      </c>
      <c r="K4178" s="20">
        <v>57.619010886958897</v>
      </c>
      <c r="L4178" s="20">
        <v>54.612935362098199</v>
      </c>
      <c r="M4178" s="51">
        <v>55.646817175640997</v>
      </c>
    </row>
    <row r="4179" spans="1:13" x14ac:dyDescent="0.35">
      <c r="A4179" s="19" t="str">
        <f>B2178&amp;C4179&amp;D4179</f>
        <v>DISTRIBUCION VOLUMEN X CRITERIO (kg ó litros)PAL.PAN+BARRIT+TORTITT.ESPAÑA</v>
      </c>
      <c r="B4179" s="19">
        <v>0</v>
      </c>
      <c r="C4179" s="19" t="s">
        <v>278</v>
      </c>
      <c r="D4179" s="19" t="s">
        <v>36</v>
      </c>
      <c r="E4179" s="20">
        <v>100</v>
      </c>
      <c r="F4179" s="20">
        <v>100</v>
      </c>
      <c r="G4179" s="20">
        <v>100</v>
      </c>
      <c r="H4179" s="20">
        <v>100</v>
      </c>
      <c r="I4179" s="20">
        <v>100</v>
      </c>
      <c r="J4179" s="20">
        <v>100</v>
      </c>
      <c r="K4179" s="20">
        <v>100</v>
      </c>
      <c r="L4179" s="20">
        <v>100</v>
      </c>
      <c r="M4179" s="51">
        <v>100</v>
      </c>
    </row>
    <row r="4180" spans="1:13" x14ac:dyDescent="0.35">
      <c r="A4180" s="19" t="str">
        <f>B2178&amp;C4179&amp;D4180</f>
        <v>DISTRIBUCION VOLUMEN X CRITERIO (kg ó litros)PAL.PAN+BARRIT+TORTITBCN AM</v>
      </c>
      <c r="B4180" s="19">
        <v>0</v>
      </c>
      <c r="C4180" s="19">
        <v>0</v>
      </c>
      <c r="D4180" s="19" t="s">
        <v>1</v>
      </c>
      <c r="E4180" s="20">
        <v>8.3851100115981207</v>
      </c>
      <c r="F4180" s="20">
        <v>14.145950626736401</v>
      </c>
      <c r="G4180" s="20">
        <v>13.463289817741799</v>
      </c>
      <c r="H4180" s="20">
        <v>16.822104220109502</v>
      </c>
      <c r="I4180" s="20">
        <v>14.5902918903047</v>
      </c>
      <c r="J4180" s="20">
        <v>31.633489780691299</v>
      </c>
      <c r="K4180" s="20">
        <v>13.521982776625499</v>
      </c>
      <c r="L4180" s="20">
        <v>19.0658400034193</v>
      </c>
      <c r="M4180" s="51">
        <v>8.1185187730007407</v>
      </c>
    </row>
    <row r="4181" spans="1:13" x14ac:dyDescent="0.35">
      <c r="A4181" s="19" t="str">
        <f>B2178&amp;C4179&amp;D4181</f>
        <v>DISTRIBUCION VOLUMEN X CRITERIO (kg ó litros)PAL.PAN+BARRIT+TORTITREST.CAT ARAGON</v>
      </c>
      <c r="B4181" s="19">
        <v>0</v>
      </c>
      <c r="C4181" s="19">
        <v>0</v>
      </c>
      <c r="D4181" s="19" t="s">
        <v>2</v>
      </c>
      <c r="E4181" s="20">
        <v>9.2545923306031099</v>
      </c>
      <c r="F4181" s="20">
        <v>16.030850138498401</v>
      </c>
      <c r="G4181" s="20">
        <v>12.422365651489301</v>
      </c>
      <c r="H4181" s="20">
        <v>14.5673731941728</v>
      </c>
      <c r="I4181" s="20">
        <v>11.963206610448101</v>
      </c>
      <c r="J4181" s="20">
        <v>15.8059904970668</v>
      </c>
      <c r="K4181" s="20">
        <v>16.897590826561199</v>
      </c>
      <c r="L4181" s="20">
        <v>16.557498269690601</v>
      </c>
      <c r="M4181" s="51">
        <v>15.376904708639101</v>
      </c>
    </row>
    <row r="4182" spans="1:13" x14ac:dyDescent="0.35">
      <c r="A4182" s="19" t="str">
        <f>B2178&amp;C4179&amp;D4182</f>
        <v>DISTRIBUCION VOLUMEN X CRITERIO (kg ó litros)PAL.PAN+BARRIT+TORTITLEVANTE</v>
      </c>
      <c r="B4182" s="19">
        <v>0</v>
      </c>
      <c r="C4182" s="19">
        <v>0</v>
      </c>
      <c r="D4182" s="19" t="s">
        <v>3</v>
      </c>
      <c r="E4182" s="20">
        <v>24.922155817453699</v>
      </c>
      <c r="F4182" s="20">
        <v>24.323587080087101</v>
      </c>
      <c r="G4182" s="20">
        <v>23.1931011805632</v>
      </c>
      <c r="H4182" s="20">
        <v>20.180354578619099</v>
      </c>
      <c r="I4182" s="20">
        <v>24.957078389272699</v>
      </c>
      <c r="J4182" s="20">
        <v>12.268356733962699</v>
      </c>
      <c r="K4182" s="20">
        <v>13.9329391203977</v>
      </c>
      <c r="L4182" s="20">
        <v>20.390540341819001</v>
      </c>
      <c r="M4182" s="51">
        <v>11.931547285564699</v>
      </c>
    </row>
    <row r="4183" spans="1:13" x14ac:dyDescent="0.35">
      <c r="A4183" s="19" t="str">
        <f>B2178&amp;C4179&amp;D4183</f>
        <v>DISTRIBUCION VOLUMEN X CRITERIO (kg ó litros)PAL.PAN+BARRIT+TORTITANDALUCIA</v>
      </c>
      <c r="B4183" s="19">
        <v>0</v>
      </c>
      <c r="C4183" s="19">
        <v>0</v>
      </c>
      <c r="D4183" s="19" t="s">
        <v>4</v>
      </c>
      <c r="E4183" s="20">
        <v>24.920662913046002</v>
      </c>
      <c r="F4183" s="20">
        <v>18.686127031957302</v>
      </c>
      <c r="G4183" s="20">
        <v>22.0556269488686</v>
      </c>
      <c r="H4183" s="20">
        <v>24.854272988684201</v>
      </c>
      <c r="I4183" s="20">
        <v>19.4310522350616</v>
      </c>
      <c r="J4183" s="20">
        <v>15.308065117563</v>
      </c>
      <c r="K4183" s="20">
        <v>23.6757461301004</v>
      </c>
      <c r="L4183" s="20">
        <v>14.8234930092613</v>
      </c>
      <c r="M4183" s="51">
        <v>22.642254770316502</v>
      </c>
    </row>
    <row r="4184" spans="1:13" x14ac:dyDescent="0.35">
      <c r="A4184" s="19" t="str">
        <f>B2178&amp;C4179&amp;D4184</f>
        <v>DISTRIBUCION VOLUMEN X CRITERIO (kg ó litros)PAL.PAN+BARRIT+TORTITMDD AM</v>
      </c>
      <c r="B4184" s="19">
        <v>0</v>
      </c>
      <c r="C4184" s="19">
        <v>0</v>
      </c>
      <c r="D4184" s="19" t="s">
        <v>5</v>
      </c>
      <c r="E4184" s="20">
        <v>8.2066678387745995</v>
      </c>
      <c r="F4184" s="20">
        <v>5.0285063275001898</v>
      </c>
      <c r="G4184" s="20">
        <v>10.984385398553901</v>
      </c>
      <c r="H4184" s="20">
        <v>6.6673625990580501</v>
      </c>
      <c r="I4184" s="20">
        <v>8.7610604159730503</v>
      </c>
      <c r="J4184" s="20">
        <v>9.9495276023441903</v>
      </c>
      <c r="K4184" s="20">
        <v>14.96820475666</v>
      </c>
      <c r="L4184" s="20">
        <v>10.1527953226121</v>
      </c>
      <c r="M4184" s="51">
        <v>16.239886367954099</v>
      </c>
    </row>
    <row r="4185" spans="1:13" x14ac:dyDescent="0.35">
      <c r="A4185" s="19" t="str">
        <f>B2178&amp;C4179&amp;D4185</f>
        <v>DISTRIBUCION VOLUMEN X CRITERIO (kg ó litros)PAL.PAN+BARRIT+TORTITRTO CENTRO</v>
      </c>
      <c r="B4185" s="19">
        <v>0</v>
      </c>
      <c r="C4185" s="19">
        <v>0</v>
      </c>
      <c r="D4185" s="19" t="s">
        <v>6</v>
      </c>
      <c r="E4185" s="20">
        <v>7.5172226862335503</v>
      </c>
      <c r="F4185" s="20">
        <v>7.7009952646912696</v>
      </c>
      <c r="G4185" s="20">
        <v>6.6516598875375301</v>
      </c>
      <c r="H4185" s="20">
        <v>6.4455921775020499</v>
      </c>
      <c r="I4185" s="20">
        <v>7.65785552566087</v>
      </c>
      <c r="J4185" s="20">
        <v>5.3239213693188701</v>
      </c>
      <c r="K4185" s="20">
        <v>5.4912188254426102</v>
      </c>
      <c r="L4185" s="20">
        <v>4.7497982340169598</v>
      </c>
      <c r="M4185" s="51">
        <v>6.7364291622523398</v>
      </c>
    </row>
    <row r="4186" spans="1:13" x14ac:dyDescent="0.35">
      <c r="A4186" s="19" t="str">
        <f>B2178&amp;C4179&amp;D4186</f>
        <v>DISTRIBUCION VOLUMEN X CRITERIO (kg ó litros)PAL.PAN+BARRIT+TORTITNORTE-CENTRO</v>
      </c>
      <c r="B4186" s="19">
        <v>0</v>
      </c>
      <c r="C4186" s="19">
        <v>0</v>
      </c>
      <c r="D4186" s="19" t="s">
        <v>7</v>
      </c>
      <c r="E4186" s="20">
        <v>12.2618743717742</v>
      </c>
      <c r="F4186" s="20">
        <v>10.0822621711648</v>
      </c>
      <c r="G4186" s="20">
        <v>8.3196544709172908</v>
      </c>
      <c r="H4186" s="20">
        <v>4.0501371332899598</v>
      </c>
      <c r="I4186" s="20">
        <v>7.9268374112915296</v>
      </c>
      <c r="J4186" s="20">
        <v>4.5483623817527699</v>
      </c>
      <c r="K4186" s="20">
        <v>4.5645759344514403</v>
      </c>
      <c r="L4186" s="20">
        <v>9.2020088246448495</v>
      </c>
      <c r="M4186" s="51">
        <v>13.6080774661717</v>
      </c>
    </row>
    <row r="4187" spans="1:13" x14ac:dyDescent="0.35">
      <c r="A4187" s="19" t="str">
        <f>B2178&amp;C4179&amp;D4187</f>
        <v>DISTRIBUCION VOLUMEN X CRITERIO (kg ó litros)PAL.PAN+BARRIT+TORTITNOROESTE</v>
      </c>
      <c r="B4187" s="19">
        <v>0</v>
      </c>
      <c r="C4187" s="19">
        <v>0</v>
      </c>
      <c r="D4187" s="19" t="s">
        <v>8</v>
      </c>
      <c r="E4187" s="20">
        <v>4.5317156509807397</v>
      </c>
      <c r="F4187" s="20">
        <v>4.0017160137441499</v>
      </c>
      <c r="G4187" s="20">
        <v>2.9099041861991002</v>
      </c>
      <c r="H4187" s="20">
        <v>6.4127945155534096</v>
      </c>
      <c r="I4187" s="20">
        <v>4.7126316797169103</v>
      </c>
      <c r="J4187" s="20">
        <v>5.1622715861177504</v>
      </c>
      <c r="K4187" s="20">
        <v>6.9477530773216003</v>
      </c>
      <c r="L4187" s="20">
        <v>5.05803896823973</v>
      </c>
      <c r="M4187" s="51">
        <v>5.3463693374528898</v>
      </c>
    </row>
    <row r="4188" spans="1:13" x14ac:dyDescent="0.35">
      <c r="A4188" s="19" t="str">
        <f>B2178&amp;C4179&amp;D4188</f>
        <v>DISTRIBUCION VOLUMEN X CRITERIO (kg ó litros)PAL.PAN+BARRIT+TORTIT&lt;2MIL</v>
      </c>
      <c r="B4188" s="19">
        <v>0</v>
      </c>
      <c r="C4188" s="19">
        <v>0</v>
      </c>
      <c r="D4188" s="19" t="s">
        <v>9</v>
      </c>
      <c r="E4188" s="20">
        <v>0.86225625447793397</v>
      </c>
      <c r="F4188" s="20">
        <v>2.3649507128103302</v>
      </c>
      <c r="G4188" s="20">
        <v>4.5373900183732703</v>
      </c>
      <c r="H4188" s="20">
        <v>4.6318527798819904</v>
      </c>
      <c r="I4188" s="20">
        <v>3.9145199384094802</v>
      </c>
      <c r="J4188" s="20">
        <v>3.9262304170476798</v>
      </c>
      <c r="K4188" s="20">
        <v>4.3560366725259696</v>
      </c>
      <c r="L4188" s="20">
        <v>2.57917286721037</v>
      </c>
      <c r="M4188" s="51">
        <v>4.8213218614888804</v>
      </c>
    </row>
    <row r="4189" spans="1:13" x14ac:dyDescent="0.35">
      <c r="A4189" s="19" t="str">
        <f>B2178&amp;C4179&amp;D4189</f>
        <v>DISTRIBUCION VOLUMEN X CRITERIO (kg ó litros)PAL.PAN+BARRIT+TORTIT2-5MIL</v>
      </c>
      <c r="B4189" s="19">
        <v>0</v>
      </c>
      <c r="C4189" s="19">
        <v>0</v>
      </c>
      <c r="D4189" s="19" t="s">
        <v>10</v>
      </c>
      <c r="E4189" s="20">
        <v>4.0546650071674799</v>
      </c>
      <c r="F4189" s="20">
        <v>4.5769085671038496</v>
      </c>
      <c r="G4189" s="20">
        <v>1.8459832396320399</v>
      </c>
      <c r="H4189" s="20">
        <v>2.6257108610562998</v>
      </c>
      <c r="I4189" s="20">
        <v>2.4210156062514101</v>
      </c>
      <c r="J4189" s="20">
        <v>1.2269498489494299</v>
      </c>
      <c r="K4189" s="20">
        <v>1.7806759171226201</v>
      </c>
      <c r="L4189" s="20">
        <v>1.2708326834814501</v>
      </c>
      <c r="M4189" s="51">
        <v>1.4582595710250601</v>
      </c>
    </row>
    <row r="4190" spans="1:13" x14ac:dyDescent="0.35">
      <c r="A4190" s="19" t="str">
        <f>B2178&amp;C4179&amp;D4190</f>
        <v>DISTRIBUCION VOLUMEN X CRITERIO (kg ó litros)PAL.PAN+BARRIT+TORTIT5-10MIL</v>
      </c>
      <c r="B4190" s="19">
        <v>0</v>
      </c>
      <c r="C4190" s="19">
        <v>0</v>
      </c>
      <c r="D4190" s="19" t="s">
        <v>11</v>
      </c>
      <c r="E4190" s="20">
        <v>6.9659775395544301</v>
      </c>
      <c r="F4190" s="20">
        <v>4.5146969388117997</v>
      </c>
      <c r="G4190" s="20">
        <v>2.8163491567155901</v>
      </c>
      <c r="H4190" s="20">
        <v>10.669866203234101</v>
      </c>
      <c r="I4190" s="20">
        <v>3.7718574333105801</v>
      </c>
      <c r="J4190" s="20">
        <v>5.9389149220845603</v>
      </c>
      <c r="K4190" s="20">
        <v>3.5504776418795299</v>
      </c>
      <c r="L4190" s="20">
        <v>1.6890378120742799</v>
      </c>
      <c r="M4190" s="51">
        <v>5.1059647146810496</v>
      </c>
    </row>
    <row r="4191" spans="1:13" x14ac:dyDescent="0.35">
      <c r="A4191" s="19" t="str">
        <f>B2178&amp;C4179&amp;D4191</f>
        <v>DISTRIBUCION VOLUMEN X CRITERIO (kg ó litros)PAL.PAN+BARRIT+TORTIT10-30MIL</v>
      </c>
      <c r="B4191" s="19">
        <v>0</v>
      </c>
      <c r="C4191" s="19">
        <v>0</v>
      </c>
      <c r="D4191" s="19" t="s">
        <v>12</v>
      </c>
      <c r="E4191" s="20">
        <v>27.499128626640999</v>
      </c>
      <c r="F4191" s="20">
        <v>23.311131569408499</v>
      </c>
      <c r="G4191" s="20">
        <v>31.0038335189032</v>
      </c>
      <c r="H4191" s="20">
        <v>20.327856655641199</v>
      </c>
      <c r="I4191" s="20">
        <v>24.8448910738697</v>
      </c>
      <c r="J4191" s="20">
        <v>14.8178057014212</v>
      </c>
      <c r="K4191" s="20">
        <v>19.274001037996701</v>
      </c>
      <c r="L4191" s="20">
        <v>21.9859016970208</v>
      </c>
      <c r="M4191" s="51">
        <v>23.970111965267101</v>
      </c>
    </row>
    <row r="4192" spans="1:13" x14ac:dyDescent="0.35">
      <c r="A4192" s="19" t="str">
        <f>B2178&amp;C4179&amp;D4192</f>
        <v>DISTRIBUCION VOLUMEN X CRITERIO (kg ó litros)PAL.PAN+BARRIT+TORTIT30-100MIL</v>
      </c>
      <c r="B4192" s="19">
        <v>0</v>
      </c>
      <c r="C4192" s="19">
        <v>0</v>
      </c>
      <c r="D4192" s="19" t="s">
        <v>13</v>
      </c>
      <c r="E4192" s="20">
        <v>26.275534326609101</v>
      </c>
      <c r="F4192" s="20">
        <v>26.604833695977302</v>
      </c>
      <c r="G4192" s="20">
        <v>23.137610566486899</v>
      </c>
      <c r="H4192" s="20">
        <v>19.516800246374501</v>
      </c>
      <c r="I4192" s="20">
        <v>19.4187787808733</v>
      </c>
      <c r="J4192" s="20">
        <v>23.321067524304599</v>
      </c>
      <c r="K4192" s="20">
        <v>27.0261571713108</v>
      </c>
      <c r="L4192" s="20">
        <v>25.722880741913201</v>
      </c>
      <c r="M4192" s="51">
        <v>22.098961397467601</v>
      </c>
    </row>
    <row r="4193" spans="1:13" x14ac:dyDescent="0.35">
      <c r="A4193" s="19" t="str">
        <f>B2178&amp;C4179&amp;D4193</f>
        <v>DISTRIBUCION VOLUMEN X CRITERIO (kg ó litros)PAL.PAN+BARRIT+TORTIT100-200MIL</v>
      </c>
      <c r="B4193" s="19">
        <v>0</v>
      </c>
      <c r="C4193" s="19">
        <v>0</v>
      </c>
      <c r="D4193" s="19" t="s">
        <v>14</v>
      </c>
      <c r="E4193" s="20">
        <v>8.1107438068587108</v>
      </c>
      <c r="F4193" s="20">
        <v>6.4388927326043603</v>
      </c>
      <c r="G4193" s="20">
        <v>6.6347572208633503</v>
      </c>
      <c r="H4193" s="20">
        <v>8.6861789044978792</v>
      </c>
      <c r="I4193" s="20">
        <v>7.3229030481952702</v>
      </c>
      <c r="J4193" s="20">
        <v>10.269967352719</v>
      </c>
      <c r="K4193" s="20">
        <v>8.7115580748865291</v>
      </c>
      <c r="L4193" s="20">
        <v>15.3387272580073</v>
      </c>
      <c r="M4193" s="51">
        <v>7.3637431666030899</v>
      </c>
    </row>
    <row r="4194" spans="1:13" x14ac:dyDescent="0.35">
      <c r="A4194" s="19" t="str">
        <f>B2178&amp;C4179&amp;D4194</f>
        <v>DISTRIBUCION VOLUMEN X CRITERIO (kg ó litros)PAL.PAN+BARRIT+TORTIT200-500MIL</v>
      </c>
      <c r="B4194" s="19">
        <v>0</v>
      </c>
      <c r="C4194" s="19">
        <v>0</v>
      </c>
      <c r="D4194" s="19" t="s">
        <v>15</v>
      </c>
      <c r="E4194" s="20">
        <v>8.6979193358444302</v>
      </c>
      <c r="F4194" s="20">
        <v>14.5323269151685</v>
      </c>
      <c r="G4194" s="20">
        <v>11.601957708922701</v>
      </c>
      <c r="H4194" s="20">
        <v>14.744531917010301</v>
      </c>
      <c r="I4194" s="20">
        <v>18.6176250172925</v>
      </c>
      <c r="J4194" s="20">
        <v>22.599721540559901</v>
      </c>
      <c r="K4194" s="20">
        <v>15.3207162921733</v>
      </c>
      <c r="L4194" s="20">
        <v>13.803376469560501</v>
      </c>
      <c r="M4194" s="51">
        <v>11.0138172172552</v>
      </c>
    </row>
    <row r="4195" spans="1:13" x14ac:dyDescent="0.35">
      <c r="A4195" s="19" t="str">
        <f>B2178&amp;C4179&amp;D4195</f>
        <v>DISTRIBUCION VOLUMEN X CRITERIO (kg ó litros)PAL.PAN+BARRIT+TORTIT&gt;500MIL</v>
      </c>
      <c r="B4195" s="19">
        <v>0</v>
      </c>
      <c r="C4195" s="19">
        <v>0</v>
      </c>
      <c r="D4195" s="19" t="s">
        <v>16</v>
      </c>
      <c r="E4195" s="20">
        <v>17.5337729422282</v>
      </c>
      <c r="F4195" s="20">
        <v>17.656258779548899</v>
      </c>
      <c r="G4195" s="20">
        <v>18.422108890536101</v>
      </c>
      <c r="H4195" s="20">
        <v>18.7971879527421</v>
      </c>
      <c r="I4195" s="20">
        <v>19.6884209187076</v>
      </c>
      <c r="J4195" s="20">
        <v>17.8993266157051</v>
      </c>
      <c r="K4195" s="20">
        <v>19.980386678110101</v>
      </c>
      <c r="L4195" s="20">
        <v>17.610076665131199</v>
      </c>
      <c r="M4195" s="51">
        <v>24.1678069262436</v>
      </c>
    </row>
    <row r="4196" spans="1:13" x14ac:dyDescent="0.35">
      <c r="A4196" s="19" t="str">
        <f>B2178&amp;C4179&amp;D4196</f>
        <v>DISTRIBUCION VOLUMEN X CRITERIO (kg ó litros)PAL.PAN+BARRIT+TORTITDE 15 A 19 AÑOS</v>
      </c>
      <c r="B4196" s="19">
        <v>0</v>
      </c>
      <c r="C4196" s="19">
        <v>0</v>
      </c>
      <c r="D4196" s="19" t="s">
        <v>39</v>
      </c>
      <c r="E4196" s="20">
        <v>5.9641030823527403</v>
      </c>
      <c r="F4196" s="20">
        <v>3.5179438813098698</v>
      </c>
      <c r="G4196" s="20">
        <v>1.46553767104544</v>
      </c>
      <c r="H4196" s="20">
        <v>4.0542573128671098</v>
      </c>
      <c r="I4196" s="20">
        <v>2.3878218504576698</v>
      </c>
      <c r="J4196" s="20">
        <v>16.1559908138663</v>
      </c>
      <c r="K4196" s="20">
        <v>4.4553471491424004</v>
      </c>
      <c r="L4196" s="20">
        <v>1.7168789136600799</v>
      </c>
      <c r="M4196" s="51">
        <v>5.9340425612768897</v>
      </c>
    </row>
    <row r="4197" spans="1:13" x14ac:dyDescent="0.35">
      <c r="A4197" s="19" t="str">
        <f>B2178&amp;C4179&amp;D4197</f>
        <v>DISTRIBUCION VOLUMEN X CRITERIO (kg ó litros)PAL.PAN+BARRIT+TORTITDE 20 A 24 AÑOS</v>
      </c>
      <c r="B4197" s="19">
        <v>0</v>
      </c>
      <c r="C4197" s="19">
        <v>0</v>
      </c>
      <c r="D4197" s="19" t="s">
        <v>40</v>
      </c>
      <c r="E4197" s="20">
        <v>2.2275309015631</v>
      </c>
      <c r="F4197" s="20">
        <v>2.6379053984098499</v>
      </c>
      <c r="G4197" s="20">
        <v>3.0293572073511799</v>
      </c>
      <c r="H4197" s="20">
        <v>5.3143841001042702</v>
      </c>
      <c r="I4197" s="20">
        <v>2.5516992338254201</v>
      </c>
      <c r="J4197" s="20">
        <v>3.0553970017163201</v>
      </c>
      <c r="K4197" s="20">
        <v>9.6168091571845302</v>
      </c>
      <c r="L4197" s="20">
        <v>2.8030907182906302</v>
      </c>
      <c r="M4197" s="51">
        <v>1.9174564096009199</v>
      </c>
    </row>
    <row r="4198" spans="1:13" x14ac:dyDescent="0.35">
      <c r="A4198" s="19" t="str">
        <f>B2178&amp;C4179&amp;D4198</f>
        <v>DISTRIBUCION VOLUMEN X CRITERIO (kg ó litros)PAL.PAN+BARRIT+TORTITDE 25 A 34 AÑOS</v>
      </c>
      <c r="B4198" s="19">
        <v>0</v>
      </c>
      <c r="C4198" s="19">
        <v>0</v>
      </c>
      <c r="D4198" s="19" t="s">
        <v>41</v>
      </c>
      <c r="E4198" s="20">
        <v>12.8334176376272</v>
      </c>
      <c r="F4198" s="20">
        <v>10.2595816197351</v>
      </c>
      <c r="G4198" s="20">
        <v>11.187395735129099</v>
      </c>
      <c r="H4198" s="20">
        <v>7.7945618000514703</v>
      </c>
      <c r="I4198" s="20">
        <v>10.7401243885708</v>
      </c>
      <c r="J4198" s="20">
        <v>10.626059088387199</v>
      </c>
      <c r="K4198" s="20">
        <v>6.3419458889349203</v>
      </c>
      <c r="L4198" s="20">
        <v>8.65578696225157</v>
      </c>
      <c r="M4198" s="51">
        <v>13.6581392938135</v>
      </c>
    </row>
    <row r="4199" spans="1:13" x14ac:dyDescent="0.35">
      <c r="A4199" s="19" t="str">
        <f>B2178&amp;C4179&amp;D4199</f>
        <v>DISTRIBUCION VOLUMEN X CRITERIO (kg ó litros)PAL.PAN+BARRIT+TORTITDE 35 A 49 AÑOS</v>
      </c>
      <c r="B4199" s="19">
        <v>0</v>
      </c>
      <c r="C4199" s="19">
        <v>0</v>
      </c>
      <c r="D4199" s="19" t="s">
        <v>42</v>
      </c>
      <c r="E4199" s="20">
        <v>21.8255467364549</v>
      </c>
      <c r="F4199" s="20">
        <v>28.366581278868001</v>
      </c>
      <c r="G4199" s="20">
        <v>24.493817402769398</v>
      </c>
      <c r="H4199" s="20">
        <v>23.123177989896998</v>
      </c>
      <c r="I4199" s="20">
        <v>28.708615278500499</v>
      </c>
      <c r="J4199" s="20">
        <v>23.6554000996356</v>
      </c>
      <c r="K4199" s="20">
        <v>20.5426580515709</v>
      </c>
      <c r="L4199" s="20">
        <v>20.0208724803955</v>
      </c>
      <c r="M4199" s="51">
        <v>19.267543926385699</v>
      </c>
    </row>
    <row r="4200" spans="1:13" x14ac:dyDescent="0.35">
      <c r="A4200" s="19" t="str">
        <f>B2178&amp;C4179&amp;D4200</f>
        <v>DISTRIBUCION VOLUMEN X CRITERIO (kg ó litros)PAL.PAN+BARRIT+TORTITDE 50 A 59 AÑOS</v>
      </c>
      <c r="B4200" s="19">
        <v>0</v>
      </c>
      <c r="C4200" s="19">
        <v>0</v>
      </c>
      <c r="D4200" s="19" t="s">
        <v>43</v>
      </c>
      <c r="E4200" s="20">
        <v>21.4246460177392</v>
      </c>
      <c r="F4200" s="20">
        <v>27.8678199951331</v>
      </c>
      <c r="G4200" s="20">
        <v>27.412417108902101</v>
      </c>
      <c r="H4200" s="20">
        <v>30.938859719225501</v>
      </c>
      <c r="I4200" s="20">
        <v>31.5030053249872</v>
      </c>
      <c r="J4200" s="20">
        <v>24.1918456311192</v>
      </c>
      <c r="K4200" s="20">
        <v>17.207030451801</v>
      </c>
      <c r="L4200" s="20">
        <v>17.948627891445799</v>
      </c>
      <c r="M4200" s="51">
        <v>20.153621146815102</v>
      </c>
    </row>
    <row r="4201" spans="1:13" x14ac:dyDescent="0.35">
      <c r="A4201" s="19" t="str">
        <f>B2178&amp;C4179&amp;D4201</f>
        <v>DISTRIBUCION VOLUMEN X CRITERIO (kg ó litros)PAL.PAN+BARRIT+TORTITDE 60 A 75 AÑOS</v>
      </c>
      <c r="B4201" s="19">
        <v>0</v>
      </c>
      <c r="C4201" s="19">
        <v>0</v>
      </c>
      <c r="D4201" s="19" t="s">
        <v>44</v>
      </c>
      <c r="E4201" s="20">
        <v>35.724753733721499</v>
      </c>
      <c r="F4201" s="20">
        <v>27.350165644012598</v>
      </c>
      <c r="G4201" s="20">
        <v>32.411460829442603</v>
      </c>
      <c r="H4201" s="20">
        <v>28.7747511952895</v>
      </c>
      <c r="I4201" s="20">
        <v>24.108739902619899</v>
      </c>
      <c r="J4201" s="20">
        <v>22.315289992400899</v>
      </c>
      <c r="K4201" s="20">
        <v>41.836220687047998</v>
      </c>
      <c r="L4201" s="20">
        <v>48.854739922756501</v>
      </c>
      <c r="M4201" s="51">
        <v>39.069196839037403</v>
      </c>
    </row>
    <row r="4202" spans="1:13" x14ac:dyDescent="0.35">
      <c r="A4202" s="19" t="str">
        <f>B2178&amp;C4179&amp;D4202</f>
        <v>DISTRIBUCION VOLUMEN X CRITERIO (kg ó litros)PAL.PAN+BARRIT+TORTITNIVEL ALTO</v>
      </c>
      <c r="B4202" s="19">
        <v>0</v>
      </c>
      <c r="C4202" s="19">
        <v>0</v>
      </c>
      <c r="D4202" s="19" t="s">
        <v>256</v>
      </c>
      <c r="E4202" s="20">
        <v>21.174433493884202</v>
      </c>
      <c r="F4202" s="20">
        <v>22.3065563256384</v>
      </c>
      <c r="G4202" s="20">
        <v>27.274257908924401</v>
      </c>
      <c r="H4202" s="20">
        <v>23.3294748684506</v>
      </c>
      <c r="I4202" s="20">
        <v>15.7416046609818</v>
      </c>
      <c r="J4202" s="20">
        <v>29.389884137234102</v>
      </c>
      <c r="K4202" s="20">
        <v>27.780231801280198</v>
      </c>
      <c r="L4202" s="20">
        <v>21.517642647288401</v>
      </c>
      <c r="M4202" s="51">
        <v>33.9831901350286</v>
      </c>
    </row>
    <row r="4203" spans="1:13" x14ac:dyDescent="0.35">
      <c r="A4203" s="19" t="str">
        <f>B2178&amp;C4179&amp;D4203</f>
        <v>DISTRIBUCION VOLUMEN X CRITERIO (kg ó litros)PAL.PAN+BARRIT+TORTITNIVEL MEDIO ALTO</v>
      </c>
      <c r="B4203" s="19">
        <v>0</v>
      </c>
      <c r="C4203" s="19">
        <v>0</v>
      </c>
      <c r="D4203" s="19" t="s">
        <v>257</v>
      </c>
      <c r="E4203" s="20">
        <v>11.811446435067699</v>
      </c>
      <c r="F4203" s="20">
        <v>12.407059809698699</v>
      </c>
      <c r="G4203" s="20">
        <v>17.008505201125502</v>
      </c>
      <c r="H4203" s="20">
        <v>13.267687432462401</v>
      </c>
      <c r="I4203" s="20">
        <v>11.9083842999376</v>
      </c>
      <c r="J4203" s="20">
        <v>13.1558345893873</v>
      </c>
      <c r="K4203" s="20">
        <v>18.110186166446798</v>
      </c>
      <c r="L4203" s="20">
        <v>12.486655425652399</v>
      </c>
      <c r="M4203" s="51">
        <v>11.5177956163436</v>
      </c>
    </row>
    <row r="4204" spans="1:13" x14ac:dyDescent="0.35">
      <c r="A4204" s="19" t="str">
        <f>B2178&amp;C4179&amp;D4204</f>
        <v>DISTRIBUCION VOLUMEN X CRITERIO (kg ó litros)PAL.PAN+BARRIT+TORTITNIVEL MEDIO</v>
      </c>
      <c r="B4204" s="19">
        <v>0</v>
      </c>
      <c r="C4204" s="19">
        <v>0</v>
      </c>
      <c r="D4204" s="19" t="s">
        <v>258</v>
      </c>
      <c r="E4204" s="20">
        <v>36.641029527156199</v>
      </c>
      <c r="F4204" s="20">
        <v>29.323553298296499</v>
      </c>
      <c r="G4204" s="20">
        <v>31.1111608467717</v>
      </c>
      <c r="H4204" s="20">
        <v>25.344093420399901</v>
      </c>
      <c r="I4204" s="20">
        <v>33.6488137057923</v>
      </c>
      <c r="J4204" s="20">
        <v>27.3759274560149</v>
      </c>
      <c r="K4204" s="20">
        <v>21.7039836665713</v>
      </c>
      <c r="L4204" s="20">
        <v>24.4903548041659</v>
      </c>
      <c r="M4204" s="51">
        <v>14.6599099174292</v>
      </c>
    </row>
    <row r="4205" spans="1:13" x14ac:dyDescent="0.35">
      <c r="A4205" s="19" t="str">
        <f>B2178&amp;C4179&amp;D4205</f>
        <v>DISTRIBUCION VOLUMEN X CRITERIO (kg ó litros)PAL.PAN+BARRIT+TORTITNIVEL MEDIO BAJO</v>
      </c>
      <c r="B4205" s="19">
        <v>0</v>
      </c>
      <c r="C4205" s="19">
        <v>0</v>
      </c>
      <c r="D4205" s="19" t="s">
        <v>259</v>
      </c>
      <c r="E4205" s="20">
        <v>9.1140234972101393</v>
      </c>
      <c r="F4205" s="20">
        <v>7.6988392399613303</v>
      </c>
      <c r="G4205" s="20">
        <v>8.2588400950701306</v>
      </c>
      <c r="H4205" s="20">
        <v>14.922515332079699</v>
      </c>
      <c r="I4205" s="20">
        <v>14.6289824550985</v>
      </c>
      <c r="J4205" s="20">
        <v>10.487816008937401</v>
      </c>
      <c r="K4205" s="20">
        <v>9.8706593051345006</v>
      </c>
      <c r="L4205" s="20">
        <v>9.4852780414364197</v>
      </c>
      <c r="M4205" s="51">
        <v>14.3726703540526</v>
      </c>
    </row>
    <row r="4206" spans="1:13" x14ac:dyDescent="0.35">
      <c r="A4206" s="19" t="str">
        <f>B2178&amp;C4179&amp;D4206</f>
        <v>DISTRIBUCION VOLUMEN X CRITERIO (kg ó litros)PAL.PAN+BARRIT+TORTITHOMBRE</v>
      </c>
      <c r="B4206" s="19">
        <v>0</v>
      </c>
      <c r="C4206" s="19">
        <v>0</v>
      </c>
      <c r="D4206" s="19" t="s">
        <v>21</v>
      </c>
      <c r="E4206" s="20">
        <v>41.118733076694497</v>
      </c>
      <c r="F4206" s="20">
        <v>37.994663628448002</v>
      </c>
      <c r="G4206" s="20">
        <v>46.904483418097499</v>
      </c>
      <c r="H4206" s="20">
        <v>33.890261594189298</v>
      </c>
      <c r="I4206" s="20">
        <v>34.223482434380898</v>
      </c>
      <c r="J4206" s="20">
        <v>35.360162973913802</v>
      </c>
      <c r="K4206" s="20">
        <v>38.346482315813297</v>
      </c>
      <c r="L4206" s="20">
        <v>35.161755049541298</v>
      </c>
      <c r="M4206" s="51">
        <v>37.270771182666898</v>
      </c>
    </row>
    <row r="4207" spans="1:13" x14ac:dyDescent="0.35">
      <c r="A4207" s="19" t="str">
        <f>B2178&amp;C4179&amp;D4207</f>
        <v>DISTRIBUCION VOLUMEN X CRITERIO (kg ó litros)PAL.PAN+BARRIT+TORTITMUJER</v>
      </c>
      <c r="B4207" s="19">
        <v>0</v>
      </c>
      <c r="C4207" s="19">
        <v>0</v>
      </c>
      <c r="D4207" s="19" t="s">
        <v>22</v>
      </c>
      <c r="E4207" s="20">
        <v>58.881271286093202</v>
      </c>
      <c r="F4207" s="20">
        <v>62.005324984431603</v>
      </c>
      <c r="G4207" s="20">
        <v>53.095506775211902</v>
      </c>
      <c r="H4207" s="20">
        <v>66.109728594892701</v>
      </c>
      <c r="I4207" s="20">
        <v>65.776517565619102</v>
      </c>
      <c r="J4207" s="20">
        <v>64.639834106275401</v>
      </c>
      <c r="K4207" s="20">
        <v>61.653515518432101</v>
      </c>
      <c r="L4207" s="20">
        <v>64.838242150378804</v>
      </c>
      <c r="M4207" s="51">
        <v>62.7292039446302</v>
      </c>
    </row>
    <row r="4208" spans="1:13" x14ac:dyDescent="0.35">
      <c r="A4208" s="19" t="str">
        <f>B2178&amp;C4208&amp;D4208</f>
        <v>DISTRIBUCION VOLUMEN X CRITERIO (kg ó litros)PALITOS PANT.ESPAÑA</v>
      </c>
      <c r="B4208" s="19">
        <v>0</v>
      </c>
      <c r="C4208" s="19" t="s">
        <v>279</v>
      </c>
      <c r="D4208" s="19" t="s">
        <v>36</v>
      </c>
      <c r="E4208" s="20">
        <v>100</v>
      </c>
      <c r="F4208" s="20">
        <v>100</v>
      </c>
      <c r="G4208" s="20">
        <v>100</v>
      </c>
      <c r="H4208" s="20">
        <v>100</v>
      </c>
      <c r="I4208" s="20">
        <v>100</v>
      </c>
      <c r="J4208" s="20">
        <v>100</v>
      </c>
      <c r="K4208" s="20">
        <v>100</v>
      </c>
      <c r="L4208" s="20">
        <v>100</v>
      </c>
      <c r="M4208" s="51">
        <v>100</v>
      </c>
    </row>
    <row r="4209" spans="1:13" x14ac:dyDescent="0.35">
      <c r="A4209" s="19" t="str">
        <f>B2178&amp;C4208&amp;D4209</f>
        <v>DISTRIBUCION VOLUMEN X CRITERIO (kg ó litros)PALITOS PANBCN AM</v>
      </c>
      <c r="B4209" s="19">
        <v>0</v>
      </c>
      <c r="C4209" s="19">
        <v>0</v>
      </c>
      <c r="D4209" s="19" t="s">
        <v>1</v>
      </c>
      <c r="E4209" s="20">
        <v>9.1858691126219405</v>
      </c>
      <c r="F4209" s="20">
        <v>16.702871485902101</v>
      </c>
      <c r="G4209" s="20">
        <v>15.108205209597999</v>
      </c>
      <c r="H4209" s="20">
        <v>13.9816545024921</v>
      </c>
      <c r="I4209" s="20">
        <v>10.041839649645199</v>
      </c>
      <c r="J4209" s="20">
        <v>34.759525480545001</v>
      </c>
      <c r="K4209" s="20">
        <v>17.176913076574401</v>
      </c>
      <c r="L4209" s="20">
        <v>23.6771365125099</v>
      </c>
      <c r="M4209" s="51">
        <v>9.4896599574040703</v>
      </c>
    </row>
    <row r="4210" spans="1:13" x14ac:dyDescent="0.35">
      <c r="A4210" s="19" t="str">
        <f>B2178&amp;C4208&amp;D4210</f>
        <v>DISTRIBUCION VOLUMEN X CRITERIO (kg ó litros)PALITOS PANREST.CAT ARAGON</v>
      </c>
      <c r="B4210" s="19">
        <v>0</v>
      </c>
      <c r="C4210" s="19">
        <v>0</v>
      </c>
      <c r="D4210" s="19" t="s">
        <v>2</v>
      </c>
      <c r="E4210" s="20">
        <v>8.7132492803121604</v>
      </c>
      <c r="F4210" s="20">
        <v>14.054386121532101</v>
      </c>
      <c r="G4210" s="20">
        <v>10.1649771304543</v>
      </c>
      <c r="H4210" s="20">
        <v>15.734685872206899</v>
      </c>
      <c r="I4210" s="20">
        <v>11.2334295932129</v>
      </c>
      <c r="J4210" s="20">
        <v>12.2422279374079</v>
      </c>
      <c r="K4210" s="20">
        <v>16.835338995372901</v>
      </c>
      <c r="L4210" s="20">
        <v>15.4676403593866</v>
      </c>
      <c r="M4210" s="51">
        <v>9.6680761756167595</v>
      </c>
    </row>
    <row r="4211" spans="1:13" x14ac:dyDescent="0.35">
      <c r="A4211" s="19" t="str">
        <f>B2178&amp;C4208&amp;D4211</f>
        <v>DISTRIBUCION VOLUMEN X CRITERIO (kg ó litros)PALITOS PANLEVANTE</v>
      </c>
      <c r="B4211" s="19">
        <v>0</v>
      </c>
      <c r="C4211" s="19">
        <v>0</v>
      </c>
      <c r="D4211" s="19" t="s">
        <v>3</v>
      </c>
      <c r="E4211" s="20">
        <v>24.202996643610799</v>
      </c>
      <c r="F4211" s="20">
        <v>27.327846831939901</v>
      </c>
      <c r="G4211" s="20">
        <v>21.973258400100601</v>
      </c>
      <c r="H4211" s="20">
        <v>16.857842054216398</v>
      </c>
      <c r="I4211" s="20">
        <v>24.2252104173761</v>
      </c>
      <c r="J4211" s="20">
        <v>10.3797148358321</v>
      </c>
      <c r="K4211" s="20">
        <v>11.2246726366117</v>
      </c>
      <c r="L4211" s="20">
        <v>20.7667725046601</v>
      </c>
      <c r="M4211" s="51">
        <v>11.539466825912401</v>
      </c>
    </row>
    <row r="4212" spans="1:13" x14ac:dyDescent="0.35">
      <c r="A4212" s="19" t="str">
        <f>B2178&amp;C4208&amp;D4212</f>
        <v>DISTRIBUCION VOLUMEN X CRITERIO (kg ó litros)PALITOS PANANDALUCIA</v>
      </c>
      <c r="B4212" s="19">
        <v>0</v>
      </c>
      <c r="C4212" s="19">
        <v>0</v>
      </c>
      <c r="D4212" s="19" t="s">
        <v>4</v>
      </c>
      <c r="E4212" s="20">
        <v>29.860428604100601</v>
      </c>
      <c r="F4212" s="20">
        <v>17.445700037577801</v>
      </c>
      <c r="G4212" s="20">
        <v>27.447438178021699</v>
      </c>
      <c r="H4212" s="20">
        <v>35.751387427398797</v>
      </c>
      <c r="I4212" s="20">
        <v>28.276812925132401</v>
      </c>
      <c r="J4212" s="20">
        <v>23.283757047147201</v>
      </c>
      <c r="K4212" s="20">
        <v>27.655582069638001</v>
      </c>
      <c r="L4212" s="20">
        <v>17.573597772734701</v>
      </c>
      <c r="M4212" s="51">
        <v>31.206252006392798</v>
      </c>
    </row>
    <row r="4213" spans="1:13" x14ac:dyDescent="0.35">
      <c r="A4213" s="19" t="str">
        <f>B2178&amp;C4208&amp;D4213</f>
        <v>DISTRIBUCION VOLUMEN X CRITERIO (kg ó litros)PALITOS PANMDD AM</v>
      </c>
      <c r="B4213" s="19">
        <v>0</v>
      </c>
      <c r="C4213" s="19">
        <v>0</v>
      </c>
      <c r="D4213" s="19" t="s">
        <v>5</v>
      </c>
      <c r="E4213" s="20">
        <v>8.7541069830090201</v>
      </c>
      <c r="F4213" s="20">
        <v>4.5036882327417098</v>
      </c>
      <c r="G4213" s="20">
        <v>7.9206749350191599</v>
      </c>
      <c r="H4213" s="20">
        <v>6.0838504199729604</v>
      </c>
      <c r="I4213" s="20">
        <v>11.6951123011438</v>
      </c>
      <c r="J4213" s="20">
        <v>4.3173415228763901</v>
      </c>
      <c r="K4213" s="20">
        <v>12.206591743001599</v>
      </c>
      <c r="L4213" s="20">
        <v>9.0563556829367897</v>
      </c>
      <c r="M4213" s="51">
        <v>11.8404343818929</v>
      </c>
    </row>
    <row r="4214" spans="1:13" x14ac:dyDescent="0.35">
      <c r="A4214" s="19" t="str">
        <f>B2178&amp;C4208&amp;D4214</f>
        <v>DISTRIBUCION VOLUMEN X CRITERIO (kg ó litros)PALITOS PANRTO CENTRO</v>
      </c>
      <c r="B4214" s="19">
        <v>0</v>
      </c>
      <c r="C4214" s="19">
        <v>0</v>
      </c>
      <c r="D4214" s="19" t="s">
        <v>6</v>
      </c>
      <c r="E4214" s="20">
        <v>6.8190724722703102</v>
      </c>
      <c r="F4214" s="20">
        <v>5.9006242902254096</v>
      </c>
      <c r="G4214" s="20">
        <v>5.0756369771387</v>
      </c>
      <c r="H4214" s="20">
        <v>5.0075316149954503</v>
      </c>
      <c r="I4214" s="20">
        <v>4.3657686918942096</v>
      </c>
      <c r="J4214" s="20">
        <v>5.6222371258259196</v>
      </c>
      <c r="K4214" s="20">
        <v>3.7045150916446401</v>
      </c>
      <c r="L4214" s="20">
        <v>1.91797071941663</v>
      </c>
      <c r="M4214" s="51">
        <v>6.0539111284471101</v>
      </c>
    </row>
    <row r="4215" spans="1:13" x14ac:dyDescent="0.35">
      <c r="A4215" s="19" t="str">
        <f>B2178&amp;C4208&amp;D4215</f>
        <v>DISTRIBUCION VOLUMEN X CRITERIO (kg ó litros)PALITOS PANNORTE-CENTRO</v>
      </c>
      <c r="B4215" s="19">
        <v>0</v>
      </c>
      <c r="C4215" s="19">
        <v>0</v>
      </c>
      <c r="D4215" s="19" t="s">
        <v>7</v>
      </c>
      <c r="E4215" s="20">
        <v>8.36952423337722</v>
      </c>
      <c r="F4215" s="20">
        <v>11.2126801296331</v>
      </c>
      <c r="G4215" s="20">
        <v>9.7171607134391298</v>
      </c>
      <c r="H4215" s="20">
        <v>3.8234517358757598</v>
      </c>
      <c r="I4215" s="20">
        <v>4.4913655010984401</v>
      </c>
      <c r="J4215" s="20">
        <v>4.4284053708380897</v>
      </c>
      <c r="K4215" s="20">
        <v>2.27945629025223</v>
      </c>
      <c r="L4215" s="20">
        <v>6.30974411762356</v>
      </c>
      <c r="M4215" s="51">
        <v>16.2520167484182</v>
      </c>
    </row>
    <row r="4216" spans="1:13" x14ac:dyDescent="0.35">
      <c r="A4216" s="19" t="str">
        <f>B2178&amp;C4208&amp;D4216</f>
        <v>DISTRIBUCION VOLUMEN X CRITERIO (kg ó litros)PALITOS PANNOROESTE</v>
      </c>
      <c r="B4216" s="19">
        <v>0</v>
      </c>
      <c r="C4216" s="19">
        <v>0</v>
      </c>
      <c r="D4216" s="19" t="s">
        <v>8</v>
      </c>
      <c r="E4216" s="20">
        <v>4.0947498610635797</v>
      </c>
      <c r="F4216" s="20">
        <v>2.85219373550607</v>
      </c>
      <c r="G4216" s="20">
        <v>2.5926278437491601</v>
      </c>
      <c r="H4216" s="20">
        <v>2.7595799895896098</v>
      </c>
      <c r="I4216" s="20">
        <v>5.6704814100412699</v>
      </c>
      <c r="J4216" s="20">
        <v>4.9667600899449198</v>
      </c>
      <c r="K4216" s="20">
        <v>8.91694677511782</v>
      </c>
      <c r="L4216" s="20">
        <v>5.2308020938850701</v>
      </c>
      <c r="M4216" s="51">
        <v>3.9501655166224201</v>
      </c>
    </row>
    <row r="4217" spans="1:13" x14ac:dyDescent="0.35">
      <c r="A4217" s="19" t="str">
        <f>B2178&amp;C4208&amp;D4217</f>
        <v>DISTRIBUCION VOLUMEN X CRITERIO (kg ó litros)PALITOS PAN&lt;2MIL</v>
      </c>
      <c r="B4217" s="19">
        <v>0</v>
      </c>
      <c r="C4217" s="19">
        <v>0</v>
      </c>
      <c r="D4217" s="19" t="s">
        <v>9</v>
      </c>
      <c r="E4217" s="20">
        <v>0.40263155972355402</v>
      </c>
      <c r="F4217" s="20">
        <v>1.5704733768350301</v>
      </c>
      <c r="G4217" s="20">
        <v>2.6586156040590101</v>
      </c>
      <c r="H4217" s="20">
        <v>7.1208634629139302</v>
      </c>
      <c r="I4217" s="20">
        <v>5.6572902413627402</v>
      </c>
      <c r="J4217" s="20">
        <v>0.21768447249708001</v>
      </c>
      <c r="K4217" s="20">
        <v>3.4115178029233899</v>
      </c>
      <c r="L4217" s="20">
        <v>2.1596724026065499</v>
      </c>
      <c r="M4217" s="51">
        <v>5.8931408116700403</v>
      </c>
    </row>
    <row r="4218" spans="1:13" x14ac:dyDescent="0.35">
      <c r="A4218" s="19" t="str">
        <f>B2178&amp;C4208&amp;D4218</f>
        <v>DISTRIBUCION VOLUMEN X CRITERIO (kg ó litros)PALITOS PAN2-5MIL</v>
      </c>
      <c r="B4218" s="19">
        <v>0</v>
      </c>
      <c r="C4218" s="19">
        <v>0</v>
      </c>
      <c r="D4218" s="19" t="s">
        <v>10</v>
      </c>
      <c r="E4218" s="20">
        <v>3.1036260578975701</v>
      </c>
      <c r="F4218" s="20">
        <v>5.4090232463506904</v>
      </c>
      <c r="G4218" s="20">
        <v>1.17695916461744</v>
      </c>
      <c r="H4218" s="20">
        <v>0.67834901756659105</v>
      </c>
      <c r="I4218" s="20">
        <v>2.0270351342413502</v>
      </c>
      <c r="J4218" s="20">
        <v>1.5031940141381599</v>
      </c>
      <c r="K4218" s="20">
        <v>1.23605273736518</v>
      </c>
      <c r="L4218" s="20">
        <v>0.65948507314258897</v>
      </c>
      <c r="M4218" s="51">
        <v>1.7724030804386599</v>
      </c>
    </row>
    <row r="4219" spans="1:13" x14ac:dyDescent="0.35">
      <c r="A4219" s="19" t="str">
        <f>B2178&amp;C4208&amp;D4219</f>
        <v>DISTRIBUCION VOLUMEN X CRITERIO (kg ó litros)PALITOS PAN5-10MIL</v>
      </c>
      <c r="B4219" s="19">
        <v>0</v>
      </c>
      <c r="C4219" s="19">
        <v>0</v>
      </c>
      <c r="D4219" s="19" t="s">
        <v>11</v>
      </c>
      <c r="E4219" s="20">
        <v>8.1270527890959201</v>
      </c>
      <c r="F4219" s="20">
        <v>4.9146983289284902</v>
      </c>
      <c r="G4219" s="20">
        <v>2.5879400506654702</v>
      </c>
      <c r="H4219" s="20">
        <v>10.092036428863</v>
      </c>
      <c r="I4219" s="20">
        <v>3.93937102835794</v>
      </c>
      <c r="J4219" s="20">
        <v>6.2526722597505699</v>
      </c>
      <c r="K4219" s="20">
        <v>4.4647875879882601</v>
      </c>
      <c r="L4219" s="20">
        <v>1.7239167374145501</v>
      </c>
      <c r="M4219" s="51">
        <v>5.0941874152137201</v>
      </c>
    </row>
    <row r="4220" spans="1:13" x14ac:dyDescent="0.35">
      <c r="A4220" s="19" t="str">
        <f>B2178&amp;C4208&amp;D4220</f>
        <v>DISTRIBUCION VOLUMEN X CRITERIO (kg ó litros)PALITOS PAN10-30MIL</v>
      </c>
      <c r="B4220" s="19">
        <v>0</v>
      </c>
      <c r="C4220" s="19">
        <v>0</v>
      </c>
      <c r="D4220" s="19" t="s">
        <v>12</v>
      </c>
      <c r="E4220" s="20">
        <v>25.9112318504645</v>
      </c>
      <c r="F4220" s="20">
        <v>24.9488630111675</v>
      </c>
      <c r="G4220" s="20">
        <v>34.345162148067701</v>
      </c>
      <c r="H4220" s="20">
        <v>20.518501840541301</v>
      </c>
      <c r="I4220" s="20">
        <v>25.816670211357899</v>
      </c>
      <c r="J4220" s="20">
        <v>13.4164754336795</v>
      </c>
      <c r="K4220" s="20">
        <v>21.211287301465099</v>
      </c>
      <c r="L4220" s="20">
        <v>20.111464184751</v>
      </c>
      <c r="M4220" s="51">
        <v>28.290021712190899</v>
      </c>
    </row>
    <row r="4221" spans="1:13" x14ac:dyDescent="0.35">
      <c r="A4221" s="19" t="str">
        <f>B2178&amp;C4208&amp;D4221</f>
        <v>DISTRIBUCION VOLUMEN X CRITERIO (kg ó litros)PALITOS PAN30-100MIL</v>
      </c>
      <c r="B4221" s="19">
        <v>0</v>
      </c>
      <c r="C4221" s="19">
        <v>0</v>
      </c>
      <c r="D4221" s="19" t="s">
        <v>13</v>
      </c>
      <c r="E4221" s="20">
        <v>25.3791994902199</v>
      </c>
      <c r="F4221" s="20">
        <v>30.100280899459602</v>
      </c>
      <c r="G4221" s="20">
        <v>22.170684725946799</v>
      </c>
      <c r="H4221" s="20">
        <v>17.327872873453899</v>
      </c>
      <c r="I4221" s="20">
        <v>15.016635461090599</v>
      </c>
      <c r="J4221" s="20">
        <v>20.334234475498299</v>
      </c>
      <c r="K4221" s="20">
        <v>30.586157938401801</v>
      </c>
      <c r="L4221" s="20">
        <v>28.313980160317001</v>
      </c>
      <c r="M4221" s="51">
        <v>23.535314239952498</v>
      </c>
    </row>
    <row r="4222" spans="1:13" x14ac:dyDescent="0.35">
      <c r="A4222" s="19" t="str">
        <f>B2178&amp;C4208&amp;D4222</f>
        <v>DISTRIBUCION VOLUMEN X CRITERIO (kg ó litros)PALITOS PAN100-200MIL</v>
      </c>
      <c r="B4222" s="19">
        <v>0</v>
      </c>
      <c r="C4222" s="19">
        <v>0</v>
      </c>
      <c r="D4222" s="19" t="s">
        <v>14</v>
      </c>
      <c r="E4222" s="20">
        <v>8.7778259161796193</v>
      </c>
      <c r="F4222" s="20">
        <v>7.6500943597962898</v>
      </c>
      <c r="G4222" s="20">
        <v>7.50635894983541</v>
      </c>
      <c r="H4222" s="20">
        <v>12.943330799390401</v>
      </c>
      <c r="I4222" s="20">
        <v>9.9869276706789307</v>
      </c>
      <c r="J4222" s="20">
        <v>13.399916657816901</v>
      </c>
      <c r="K4222" s="20">
        <v>10.1090070903788</v>
      </c>
      <c r="L4222" s="20">
        <v>17.7798325850667</v>
      </c>
      <c r="M4222" s="51">
        <v>8.2115057352631506</v>
      </c>
    </row>
    <row r="4223" spans="1:13" x14ac:dyDescent="0.35">
      <c r="A4223" s="19" t="str">
        <f>B2178&amp;C4208&amp;D4223</f>
        <v>DISTRIBUCION VOLUMEN X CRITERIO (kg ó litros)PALITOS PAN200-500MIL</v>
      </c>
      <c r="B4223" s="19">
        <v>0</v>
      </c>
      <c r="C4223" s="19">
        <v>0</v>
      </c>
      <c r="D4223" s="19" t="s">
        <v>15</v>
      </c>
      <c r="E4223" s="20">
        <v>9.9508904012214003</v>
      </c>
      <c r="F4223" s="20">
        <v>10.3810433349181</v>
      </c>
      <c r="G4223" s="20">
        <v>11.2910214101822</v>
      </c>
      <c r="H4223" s="20">
        <v>9.1539454615583402</v>
      </c>
      <c r="I4223" s="20">
        <v>13.8954721795015</v>
      </c>
      <c r="J4223" s="20">
        <v>29.600124897842299</v>
      </c>
      <c r="K4223" s="20">
        <v>12.605248077729</v>
      </c>
      <c r="L4223" s="20">
        <v>12.5430931353318</v>
      </c>
      <c r="M4223" s="51">
        <v>10.139997031401601</v>
      </c>
    </row>
    <row r="4224" spans="1:13" x14ac:dyDescent="0.35">
      <c r="A4224" s="19" t="str">
        <f>B2178&amp;C4208&amp;D4224</f>
        <v>DISTRIBUCION VOLUMEN X CRITERIO (kg ó litros)PALITOS PAN&gt;500MIL</v>
      </c>
      <c r="B4224" s="19">
        <v>0</v>
      </c>
      <c r="C4224" s="19">
        <v>0</v>
      </c>
      <c r="D4224" s="19" t="s">
        <v>16</v>
      </c>
      <c r="E4224" s="20">
        <v>18.347533225330999</v>
      </c>
      <c r="F4224" s="20">
        <v>15.0255176293996</v>
      </c>
      <c r="G4224" s="20">
        <v>18.263238880082799</v>
      </c>
      <c r="H4224" s="20">
        <v>22.1650795196243</v>
      </c>
      <c r="I4224" s="20">
        <v>23.660612825881099</v>
      </c>
      <c r="J4224" s="20">
        <v>15.275675625759</v>
      </c>
      <c r="K4224" s="20">
        <v>16.3759568590221</v>
      </c>
      <c r="L4224" s="20">
        <v>16.7085645517149</v>
      </c>
      <c r="M4224" s="51">
        <v>17.063410643461001</v>
      </c>
    </row>
    <row r="4225" spans="1:13" x14ac:dyDescent="0.35">
      <c r="A4225" s="19" t="str">
        <f>B2178&amp;C4208&amp;D4225</f>
        <v>DISTRIBUCION VOLUMEN X CRITERIO (kg ó litros)PALITOS PANDE 15 A 19 AÑOS</v>
      </c>
      <c r="B4225" s="19">
        <v>0</v>
      </c>
      <c r="C4225" s="19">
        <v>0</v>
      </c>
      <c r="D4225" s="19" t="s">
        <v>39</v>
      </c>
      <c r="E4225" s="20">
        <v>4.3892866394581702</v>
      </c>
      <c r="F4225" s="20">
        <v>3.69719204346571</v>
      </c>
      <c r="G4225" s="20">
        <v>2.3102873791851102</v>
      </c>
      <c r="H4225" s="20">
        <v>6.2328865230432804</v>
      </c>
      <c r="I4225" s="20">
        <v>3.8550659783818899</v>
      </c>
      <c r="J4225" s="20">
        <v>23.307992076721</v>
      </c>
      <c r="K4225" s="20">
        <v>5.5338482197076599</v>
      </c>
      <c r="L4225" s="20">
        <v>1.31717926819987</v>
      </c>
      <c r="M4225" s="51" t="s">
        <v>282</v>
      </c>
    </row>
    <row r="4226" spans="1:13" x14ac:dyDescent="0.35">
      <c r="A4226" s="19" t="str">
        <f>B2178&amp;C4208&amp;D4226</f>
        <v>DISTRIBUCION VOLUMEN X CRITERIO (kg ó litros)PALITOS PANDE 20 A 24 AÑOS</v>
      </c>
      <c r="B4226" s="19">
        <v>0</v>
      </c>
      <c r="C4226" s="19">
        <v>0</v>
      </c>
      <c r="D4226" s="19" t="s">
        <v>40</v>
      </c>
      <c r="E4226" s="20">
        <v>0.64253836977148104</v>
      </c>
      <c r="F4226" s="20">
        <v>1.5908729474927701</v>
      </c>
      <c r="G4226" s="20">
        <v>2.5100532214213098</v>
      </c>
      <c r="H4226" s="20">
        <v>2.6803136035290498</v>
      </c>
      <c r="I4226" s="20">
        <v>3.1763293309057299</v>
      </c>
      <c r="J4226" s="20">
        <v>2.5980782816273198</v>
      </c>
      <c r="K4226" s="20">
        <v>7.8489809184136003</v>
      </c>
      <c r="L4226" s="20">
        <v>1.54765590079402</v>
      </c>
      <c r="M4226" s="51">
        <v>1.0540799243352601</v>
      </c>
    </row>
    <row r="4227" spans="1:13" x14ac:dyDescent="0.35">
      <c r="A4227" s="19" t="str">
        <f>B2178&amp;C4208&amp;D4227</f>
        <v>DISTRIBUCION VOLUMEN X CRITERIO (kg ó litros)PALITOS PANDE 25 A 34 AÑOS</v>
      </c>
      <c r="B4227" s="19">
        <v>0</v>
      </c>
      <c r="C4227" s="19">
        <v>0</v>
      </c>
      <c r="D4227" s="19" t="s">
        <v>41</v>
      </c>
      <c r="E4227" s="20">
        <v>6.7809682112350496</v>
      </c>
      <c r="F4227" s="20">
        <v>8.4350474497941494</v>
      </c>
      <c r="G4227" s="20">
        <v>7.7559245418361202</v>
      </c>
      <c r="H4227" s="20">
        <v>5.2584340981347397</v>
      </c>
      <c r="I4227" s="20">
        <v>3.4900336807130699</v>
      </c>
      <c r="J4227" s="20">
        <v>4.0812811378863003</v>
      </c>
      <c r="K4227" s="20">
        <v>3.4619197906242798</v>
      </c>
      <c r="L4227" s="20">
        <v>4.2208250653971104</v>
      </c>
      <c r="M4227" s="51">
        <v>12.399714876475199</v>
      </c>
    </row>
    <row r="4228" spans="1:13" x14ac:dyDescent="0.35">
      <c r="A4228" s="19" t="str">
        <f>B2178&amp;C4208&amp;D4228</f>
        <v>DISTRIBUCION VOLUMEN X CRITERIO (kg ó litros)PALITOS PANDE 35 A 49 AÑOS</v>
      </c>
      <c r="B4228" s="19">
        <v>0</v>
      </c>
      <c r="C4228" s="19">
        <v>0</v>
      </c>
      <c r="D4228" s="19" t="s">
        <v>42</v>
      </c>
      <c r="E4228" s="20">
        <v>22.270400895486699</v>
      </c>
      <c r="F4228" s="20">
        <v>28.023152925153699</v>
      </c>
      <c r="G4228" s="20">
        <v>23.310771257134501</v>
      </c>
      <c r="H4228" s="20">
        <v>18.320665178755299</v>
      </c>
      <c r="I4228" s="20">
        <v>22.661001717433599</v>
      </c>
      <c r="J4228" s="20">
        <v>18.9578533269922</v>
      </c>
      <c r="K4228" s="20">
        <v>18.571763357538099</v>
      </c>
      <c r="L4228" s="20">
        <v>19.919799441838101</v>
      </c>
      <c r="M4228" s="51">
        <v>16.6581866005751</v>
      </c>
    </row>
    <row r="4229" spans="1:13" x14ac:dyDescent="0.35">
      <c r="A4229" s="19" t="str">
        <f>B2178&amp;C4208&amp;D4229</f>
        <v>DISTRIBUCION VOLUMEN X CRITERIO (kg ó litros)PALITOS PANDE 50 A 59 AÑOS</v>
      </c>
      <c r="B4229" s="19">
        <v>0</v>
      </c>
      <c r="C4229" s="19">
        <v>0</v>
      </c>
      <c r="D4229" s="19" t="s">
        <v>43</v>
      </c>
      <c r="E4229" s="20">
        <v>24.567746184376102</v>
      </c>
      <c r="F4229" s="20">
        <v>30.6744825782127</v>
      </c>
      <c r="G4229" s="20">
        <v>28.372974566261899</v>
      </c>
      <c r="H4229" s="20">
        <v>34.701272463778999</v>
      </c>
      <c r="I4229" s="20">
        <v>40.437304248015302</v>
      </c>
      <c r="J4229" s="20">
        <v>23.190868605622899</v>
      </c>
      <c r="K4229" s="20">
        <v>15.3770003164584</v>
      </c>
      <c r="L4229" s="20">
        <v>17.531897519219701</v>
      </c>
      <c r="M4229" s="51">
        <v>22.742084025143299</v>
      </c>
    </row>
    <row r="4230" spans="1:13" x14ac:dyDescent="0.35">
      <c r="A4230" s="19" t="str">
        <f>B2178&amp;C4208&amp;D4230</f>
        <v>DISTRIBUCION VOLUMEN X CRITERIO (kg ó litros)PALITOS PANDE 60 A 75 AÑOS</v>
      </c>
      <c r="B4230" s="19">
        <v>0</v>
      </c>
      <c r="C4230" s="19">
        <v>0</v>
      </c>
      <c r="D4230" s="19" t="s">
        <v>44</v>
      </c>
      <c r="E4230" s="20">
        <v>41.349051551732899</v>
      </c>
      <c r="F4230" s="20">
        <v>27.579248734083901</v>
      </c>
      <c r="G4230" s="20">
        <v>35.739967391057903</v>
      </c>
      <c r="H4230" s="20">
        <v>32.806413621878299</v>
      </c>
      <c r="I4230" s="20">
        <v>26.3802802068133</v>
      </c>
      <c r="J4230" s="20">
        <v>27.8638948272439</v>
      </c>
      <c r="K4230" s="20">
        <v>49.206501937238599</v>
      </c>
      <c r="L4230" s="20">
        <v>55.462640702088102</v>
      </c>
      <c r="M4230" s="51">
        <v>47.145934228285199</v>
      </c>
    </row>
    <row r="4231" spans="1:13" x14ac:dyDescent="0.35">
      <c r="A4231" s="19" t="str">
        <f>B2178&amp;C4208&amp;D4231</f>
        <v>DISTRIBUCION VOLUMEN X CRITERIO (kg ó litros)PALITOS PANNIVEL ALTO</v>
      </c>
      <c r="B4231" s="19">
        <v>0</v>
      </c>
      <c r="C4231" s="19">
        <v>0</v>
      </c>
      <c r="D4231" s="19" t="s">
        <v>256</v>
      </c>
      <c r="E4231" s="20">
        <v>19.759270529014799</v>
      </c>
      <c r="F4231" s="20">
        <v>20.7143898170313</v>
      </c>
      <c r="G4231" s="20">
        <v>25.499162102720199</v>
      </c>
      <c r="H4231" s="20">
        <v>21.6662282196367</v>
      </c>
      <c r="I4231" s="20">
        <v>17.989844562218298</v>
      </c>
      <c r="J4231" s="20">
        <v>38.135374485748699</v>
      </c>
      <c r="K4231" s="20">
        <v>34.468751870953398</v>
      </c>
      <c r="L4231" s="20">
        <v>23.352108328991701</v>
      </c>
      <c r="M4231" s="51">
        <v>35.352521064967398</v>
      </c>
    </row>
    <row r="4232" spans="1:13" x14ac:dyDescent="0.35">
      <c r="A4232" s="19" t="str">
        <f>B2178&amp;C4208&amp;D4232</f>
        <v>DISTRIBUCION VOLUMEN X CRITERIO (kg ó litros)PALITOS PANNIVEL MEDIO ALTO</v>
      </c>
      <c r="B4232" s="19">
        <v>0</v>
      </c>
      <c r="C4232" s="19">
        <v>0</v>
      </c>
      <c r="D4232" s="19" t="s">
        <v>257</v>
      </c>
      <c r="E4232" s="20">
        <v>13.671197483017201</v>
      </c>
      <c r="F4232" s="20">
        <v>13.819647183635199</v>
      </c>
      <c r="G4232" s="20">
        <v>20.695949441711001</v>
      </c>
      <c r="H4232" s="20">
        <v>13.871268831378</v>
      </c>
      <c r="I4232" s="20">
        <v>14.422377205136</v>
      </c>
      <c r="J4232" s="20">
        <v>16.236275089229199</v>
      </c>
      <c r="K4232" s="20">
        <v>23.7197076608592</v>
      </c>
      <c r="L4232" s="20">
        <v>14.8804854839639</v>
      </c>
      <c r="M4232" s="51">
        <v>13.2922378054463</v>
      </c>
    </row>
    <row r="4233" spans="1:13" x14ac:dyDescent="0.35">
      <c r="A4233" s="19" t="str">
        <f>B2178&amp;C4208&amp;D4233</f>
        <v>DISTRIBUCION VOLUMEN X CRITERIO (kg ó litros)PALITOS PANNIVEL MEDIO</v>
      </c>
      <c r="B4233" s="19">
        <v>0</v>
      </c>
      <c r="C4233" s="19">
        <v>0</v>
      </c>
      <c r="D4233" s="19" t="s">
        <v>258</v>
      </c>
      <c r="E4233" s="20">
        <v>37.7788210886659</v>
      </c>
      <c r="F4233" s="20">
        <v>29.246545850141299</v>
      </c>
      <c r="G4233" s="20">
        <v>32.254294094730803</v>
      </c>
      <c r="H4233" s="20">
        <v>22.910901322268899</v>
      </c>
      <c r="I4233" s="20">
        <v>32.554435597059197</v>
      </c>
      <c r="J4233" s="20">
        <v>24.4035608582629</v>
      </c>
      <c r="K4233" s="20">
        <v>16.406011854360699</v>
      </c>
      <c r="L4233" s="20">
        <v>21.427454720303</v>
      </c>
      <c r="M4233" s="51">
        <v>13.765777582939499</v>
      </c>
    </row>
    <row r="4234" spans="1:13" x14ac:dyDescent="0.35">
      <c r="A4234" s="19" t="str">
        <f>B2178&amp;C4208&amp;D4234</f>
        <v>DISTRIBUCION VOLUMEN X CRITERIO (kg ó litros)PALITOS PANNIVEL MEDIO BAJO</v>
      </c>
      <c r="B4234" s="19">
        <v>0</v>
      </c>
      <c r="C4234" s="19">
        <v>0</v>
      </c>
      <c r="D4234" s="19" t="s">
        <v>259</v>
      </c>
      <c r="E4234" s="20">
        <v>10.6554764549832</v>
      </c>
      <c r="F4234" s="20">
        <v>7.49279066242861</v>
      </c>
      <c r="G4234" s="20">
        <v>7.1767860197921003</v>
      </c>
      <c r="H4234" s="20">
        <v>19.252207526185099</v>
      </c>
      <c r="I4234" s="20">
        <v>16.9219745855887</v>
      </c>
      <c r="J4234" s="20">
        <v>9.3883006967498908</v>
      </c>
      <c r="K4234" s="20">
        <v>8.0636423506872301</v>
      </c>
      <c r="L4234" s="20">
        <v>6.1858459659829901</v>
      </c>
      <c r="M4234" s="51">
        <v>8.2044708473277392</v>
      </c>
    </row>
    <row r="4235" spans="1:13" x14ac:dyDescent="0.35">
      <c r="A4235" s="19" t="str">
        <f>B2178&amp;C4208&amp;D4235</f>
        <v>DISTRIBUCION VOLUMEN X CRITERIO (kg ó litros)PALITOS PANHOMBRE</v>
      </c>
      <c r="B4235" s="19">
        <v>0</v>
      </c>
      <c r="C4235" s="19">
        <v>0</v>
      </c>
      <c r="D4235" s="19" t="s">
        <v>21</v>
      </c>
      <c r="E4235" s="20">
        <v>47.296120288313404</v>
      </c>
      <c r="F4235" s="20">
        <v>41.117726562126897</v>
      </c>
      <c r="G4235" s="20">
        <v>53.955689353448399</v>
      </c>
      <c r="H4235" s="20">
        <v>40.959047487089997</v>
      </c>
      <c r="I4235" s="20">
        <v>45.466913688613801</v>
      </c>
      <c r="J4235" s="20">
        <v>37.369844212451</v>
      </c>
      <c r="K4235" s="20">
        <v>47.858560199796401</v>
      </c>
      <c r="L4235" s="20">
        <v>36.352003626328397</v>
      </c>
      <c r="M4235" s="51">
        <v>41.560585297153303</v>
      </c>
    </row>
    <row r="4236" spans="1:13" x14ac:dyDescent="0.35">
      <c r="A4236" s="19" t="str">
        <f>B2178&amp;C4208&amp;D4236</f>
        <v>DISTRIBUCION VOLUMEN X CRITERIO (kg ó litros)PALITOS PANMUJER</v>
      </c>
      <c r="B4236" s="19">
        <v>0</v>
      </c>
      <c r="C4236" s="19">
        <v>0</v>
      </c>
      <c r="D4236" s="19" t="s">
        <v>22</v>
      </c>
      <c r="E4236" s="20">
        <v>52.703879711686596</v>
      </c>
      <c r="F4236" s="20">
        <v>58.882256828888003</v>
      </c>
      <c r="G4236" s="20">
        <v>46.044295187192198</v>
      </c>
      <c r="H4236" s="20">
        <v>59.040933789193403</v>
      </c>
      <c r="I4236" s="20">
        <v>54.533086311386199</v>
      </c>
      <c r="J4236" s="20">
        <v>62.630150015929701</v>
      </c>
      <c r="K4236" s="20">
        <v>52.141439800203599</v>
      </c>
      <c r="L4236" s="20">
        <v>63.647992168745397</v>
      </c>
      <c r="M4236" s="51">
        <v>58.439380184260202</v>
      </c>
    </row>
    <row r="4237" spans="1:13" x14ac:dyDescent="0.35">
      <c r="A4237" s="19" t="str">
        <f>B2178&amp;C4237&amp;D4237</f>
        <v>DISTRIBUCION VOLUMEN X CRITERIO (kg ó litros)TORTITAST.ESPAÑA</v>
      </c>
      <c r="B4237" s="19">
        <v>0</v>
      </c>
      <c r="C4237" s="19" t="s">
        <v>280</v>
      </c>
      <c r="D4237" s="19" t="s">
        <v>36</v>
      </c>
      <c r="E4237" s="20">
        <v>100</v>
      </c>
      <c r="F4237" s="20">
        <v>100</v>
      </c>
      <c r="G4237" s="20">
        <v>100</v>
      </c>
      <c r="H4237" s="20">
        <v>100</v>
      </c>
      <c r="I4237" s="20">
        <v>100</v>
      </c>
      <c r="J4237" s="20">
        <v>100</v>
      </c>
      <c r="K4237" s="20">
        <v>100</v>
      </c>
      <c r="L4237" s="20">
        <v>100</v>
      </c>
      <c r="M4237" s="51">
        <v>100</v>
      </c>
    </row>
    <row r="4238" spans="1:13" x14ac:dyDescent="0.35">
      <c r="A4238" s="19" t="str">
        <f>B2178&amp;C4237&amp;D4238</f>
        <v>DISTRIBUCION VOLUMEN X CRITERIO (kg ó litros)TORTITASBCN AM</v>
      </c>
      <c r="B4238" s="19">
        <v>0</v>
      </c>
      <c r="C4238" s="19">
        <v>0</v>
      </c>
      <c r="D4238" s="19" t="s">
        <v>1</v>
      </c>
      <c r="E4238" s="20">
        <v>6.2029937240750996</v>
      </c>
      <c r="F4238" s="20">
        <v>11.7702023913748</v>
      </c>
      <c r="G4238" s="20">
        <v>11.7644713757271</v>
      </c>
      <c r="H4238" s="20">
        <v>10.191207752087101</v>
      </c>
      <c r="I4238" s="20">
        <v>19.9857783011009</v>
      </c>
      <c r="J4238" s="20">
        <v>19.564789187572298</v>
      </c>
      <c r="K4238" s="20">
        <v>6.7722352774261703</v>
      </c>
      <c r="L4238" s="20">
        <v>12.8913754916946</v>
      </c>
      <c r="M4238" s="51">
        <v>2.13458545667882</v>
      </c>
    </row>
    <row r="4239" spans="1:13" x14ac:dyDescent="0.35">
      <c r="A4239" s="19" t="str">
        <f>B2178&amp;C4237&amp;D4239</f>
        <v>DISTRIBUCION VOLUMEN X CRITERIO (kg ó litros)TORTITASREST.CAT ARAGON</v>
      </c>
      <c r="B4239" s="19">
        <v>0</v>
      </c>
      <c r="C4239" s="19">
        <v>0</v>
      </c>
      <c r="D4239" s="19" t="s">
        <v>2</v>
      </c>
      <c r="E4239" s="20">
        <v>6.9948496066155901</v>
      </c>
      <c r="F4239" s="20">
        <v>15.165264370676599</v>
      </c>
      <c r="G4239" s="20">
        <v>6.9283442415238596</v>
      </c>
      <c r="H4239" s="20">
        <v>7.9767842441288996</v>
      </c>
      <c r="I4239" s="20">
        <v>8.8760701779237099</v>
      </c>
      <c r="J4239" s="20">
        <v>26.906063525011401</v>
      </c>
      <c r="K4239" s="20">
        <v>12.677226035679301</v>
      </c>
      <c r="L4239" s="20">
        <v>10.5196592061123</v>
      </c>
      <c r="M4239" s="51">
        <v>28.9012067120998</v>
      </c>
    </row>
    <row r="4240" spans="1:13" x14ac:dyDescent="0.35">
      <c r="A4240" s="19" t="str">
        <f>B2178&amp;C4237&amp;D4240</f>
        <v>DISTRIBUCION VOLUMEN X CRITERIO (kg ó litros)TORTITASLEVANTE</v>
      </c>
      <c r="B4240" s="19">
        <v>0</v>
      </c>
      <c r="C4240" s="19">
        <v>0</v>
      </c>
      <c r="D4240" s="19" t="s">
        <v>3</v>
      </c>
      <c r="E4240" s="20">
        <v>20.605600385341699</v>
      </c>
      <c r="F4240" s="20">
        <v>10.4709703160978</v>
      </c>
      <c r="G4240" s="20">
        <v>22.600647610583199</v>
      </c>
      <c r="H4240" s="20">
        <v>30.4778145034559</v>
      </c>
      <c r="I4240" s="20">
        <v>16.692961931317999</v>
      </c>
      <c r="J4240" s="20">
        <v>2.7371188776472501</v>
      </c>
      <c r="K4240" s="20">
        <v>9.0624317408293393</v>
      </c>
      <c r="L4240" s="20">
        <v>8.4066177452430697</v>
      </c>
      <c r="M4240" s="51">
        <v>6.2404098186891703</v>
      </c>
    </row>
    <row r="4241" spans="1:13" x14ac:dyDescent="0.35">
      <c r="A4241" s="19" t="str">
        <f>B2178&amp;C4237&amp;D4241</f>
        <v>DISTRIBUCION VOLUMEN X CRITERIO (kg ó litros)TORTITASANDALUCIA</v>
      </c>
      <c r="B4241" s="19">
        <v>0</v>
      </c>
      <c r="C4241" s="19">
        <v>0</v>
      </c>
      <c r="D4241" s="19" t="s">
        <v>4</v>
      </c>
      <c r="E4241" s="20">
        <v>22.956860214987302</v>
      </c>
      <c r="F4241" s="20">
        <v>24.214521719143299</v>
      </c>
      <c r="G4241" s="20">
        <v>19.258627440800801</v>
      </c>
      <c r="H4241" s="20">
        <v>5.1581684364919296</v>
      </c>
      <c r="I4241" s="20">
        <v>8.3004491897652493</v>
      </c>
      <c r="J4241" s="20">
        <v>2.54927800126644</v>
      </c>
      <c r="K4241" s="20">
        <v>12.331966746669799</v>
      </c>
      <c r="L4241" s="20">
        <v>11.9126068524308</v>
      </c>
      <c r="M4241" s="51">
        <v>4.98789508194566</v>
      </c>
    </row>
    <row r="4242" spans="1:13" x14ac:dyDescent="0.35">
      <c r="A4242" s="19" t="str">
        <f>B2178&amp;C4237&amp;D4242</f>
        <v>DISTRIBUCION VOLUMEN X CRITERIO (kg ó litros)TORTITASMDD AM</v>
      </c>
      <c r="B4242" s="19">
        <v>0</v>
      </c>
      <c r="C4242" s="19">
        <v>0</v>
      </c>
      <c r="D4242" s="19" t="s">
        <v>5</v>
      </c>
      <c r="E4242" s="20">
        <v>12.648560341264901</v>
      </c>
      <c r="F4242" s="20">
        <v>8.0439849218379909</v>
      </c>
      <c r="G4242" s="20">
        <v>20.478497123613899</v>
      </c>
      <c r="H4242" s="20">
        <v>11.1015002394657</v>
      </c>
      <c r="I4242" s="20">
        <v>4.8768475389857899</v>
      </c>
      <c r="J4242" s="20">
        <v>29.132517292723499</v>
      </c>
      <c r="K4242" s="20">
        <v>29.298349765693001</v>
      </c>
      <c r="L4242" s="20">
        <v>23.68008760799</v>
      </c>
      <c r="M4242" s="51">
        <v>36.350373780017897</v>
      </c>
    </row>
    <row r="4243" spans="1:13" x14ac:dyDescent="0.35">
      <c r="A4243" s="19" t="str">
        <f>B2178&amp;C4237&amp;D4243</f>
        <v>DISTRIBUCION VOLUMEN X CRITERIO (kg ó litros)TORTITASRTO CENTRO</v>
      </c>
      <c r="B4243" s="19">
        <v>0</v>
      </c>
      <c r="C4243" s="19">
        <v>0</v>
      </c>
      <c r="D4243" s="19" t="s">
        <v>6</v>
      </c>
      <c r="E4243" s="20">
        <v>8.8175354765283291</v>
      </c>
      <c r="F4243" s="20">
        <v>15.8611523079765</v>
      </c>
      <c r="G4243" s="20">
        <v>8.05758943498099</v>
      </c>
      <c r="H4243" s="20">
        <v>11.717601958887499</v>
      </c>
      <c r="I4243" s="20">
        <v>26.581420086926201</v>
      </c>
      <c r="J4243" s="20">
        <v>2.7419984802228501</v>
      </c>
      <c r="K4243" s="20">
        <v>9.2519553248094493</v>
      </c>
      <c r="L4243" s="20">
        <v>11.4454646975756</v>
      </c>
      <c r="M4243" s="51">
        <v>5.6453633693939196</v>
      </c>
    </row>
    <row r="4244" spans="1:13" x14ac:dyDescent="0.35">
      <c r="A4244" s="19" t="str">
        <f>B2178&amp;C4237&amp;D4244</f>
        <v>DISTRIBUCION VOLUMEN X CRITERIO (kg ó litros)TORTITASNORTE-CENTRO</v>
      </c>
      <c r="B4244" s="19">
        <v>0</v>
      </c>
      <c r="C4244" s="19">
        <v>0</v>
      </c>
      <c r="D4244" s="19" t="s">
        <v>7</v>
      </c>
      <c r="E4244" s="20">
        <v>11.1577992538086</v>
      </c>
      <c r="F4244" s="20">
        <v>8.5792835368671891</v>
      </c>
      <c r="G4244" s="20">
        <v>8.5887199808912893</v>
      </c>
      <c r="H4244" s="20">
        <v>6.49239948086987</v>
      </c>
      <c r="I4244" s="20">
        <v>8.8149793369756893</v>
      </c>
      <c r="J4244" s="20">
        <v>4.3764631399423299</v>
      </c>
      <c r="K4244" s="20">
        <v>15.433603748625</v>
      </c>
      <c r="L4244" s="20">
        <v>12.8384123438942</v>
      </c>
      <c r="M4244" s="51">
        <v>8.2524859781138602</v>
      </c>
    </row>
    <row r="4245" spans="1:13" x14ac:dyDescent="0.35">
      <c r="A4245" s="19" t="str">
        <f>B2178&amp;C4237&amp;D4245</f>
        <v>DISTRIBUCION VOLUMEN X CRITERIO (kg ó litros)TORTITASNOROESTE</v>
      </c>
      <c r="B4245" s="19">
        <v>0</v>
      </c>
      <c r="C4245" s="19">
        <v>0</v>
      </c>
      <c r="D4245" s="19" t="s">
        <v>8</v>
      </c>
      <c r="E4245" s="20">
        <v>10.6157932746568</v>
      </c>
      <c r="F4245" s="20">
        <v>5.8946283031665603</v>
      </c>
      <c r="G4245" s="20">
        <v>2.3231072965259401</v>
      </c>
      <c r="H4245" s="20">
        <v>16.8845325810763</v>
      </c>
      <c r="I4245" s="20">
        <v>5.8714897481667396</v>
      </c>
      <c r="J4245" s="20">
        <v>11.9917714956139</v>
      </c>
      <c r="K4245" s="20">
        <v>5.1722337487790204</v>
      </c>
      <c r="L4245" s="20">
        <v>8.3057745630976694</v>
      </c>
      <c r="M4245" s="51">
        <v>7.4876756946852403</v>
      </c>
    </row>
    <row r="4246" spans="1:13" x14ac:dyDescent="0.35">
      <c r="A4246" s="19" t="str">
        <f>B2178&amp;C4237&amp;D4246</f>
        <v>DISTRIBUCION VOLUMEN X CRITERIO (kg ó litros)TORTITAS&lt;2MIL</v>
      </c>
      <c r="B4246" s="19">
        <v>0</v>
      </c>
      <c r="C4246" s="19">
        <v>0</v>
      </c>
      <c r="D4246" s="19" t="s">
        <v>9</v>
      </c>
      <c r="E4246" s="20">
        <v>2.2764487219006</v>
      </c>
      <c r="F4246" s="20">
        <v>6.0951381201126198</v>
      </c>
      <c r="G4246" s="20">
        <v>8.4153541345171003</v>
      </c>
      <c r="H4246" s="20" t="s">
        <v>282</v>
      </c>
      <c r="I4246" s="20">
        <v>2.9822076291803299</v>
      </c>
      <c r="J4246" s="20">
        <v>17.6229537248892</v>
      </c>
      <c r="K4246" s="20">
        <v>1.05225274221981</v>
      </c>
      <c r="L4246" s="20">
        <v>2.1916394943145101</v>
      </c>
      <c r="M4246" s="51">
        <v>4.7072889157668003</v>
      </c>
    </row>
    <row r="4247" spans="1:13" x14ac:dyDescent="0.35">
      <c r="A4247" s="19" t="str">
        <f>B2178&amp;C4237&amp;D4247</f>
        <v>DISTRIBUCION VOLUMEN X CRITERIO (kg ó litros)TORTITAS2-5MIL</v>
      </c>
      <c r="B4247" s="19">
        <v>0</v>
      </c>
      <c r="C4247" s="19">
        <v>0</v>
      </c>
      <c r="D4247" s="19" t="s">
        <v>10</v>
      </c>
      <c r="E4247" s="20">
        <v>3.0711443595116701</v>
      </c>
      <c r="F4247" s="20">
        <v>4.1626208802570002</v>
      </c>
      <c r="G4247" s="20">
        <v>4.9125687423216897</v>
      </c>
      <c r="H4247" s="20">
        <v>8.4715805276542202</v>
      </c>
      <c r="I4247" s="20">
        <v>3.5733143579522699</v>
      </c>
      <c r="J4247" s="20">
        <v>0.91806532531632901</v>
      </c>
      <c r="K4247" s="20">
        <v>6.2779042295397396</v>
      </c>
      <c r="L4247" s="20">
        <v>5.2296405043725702</v>
      </c>
      <c r="M4247" s="51">
        <v>0.31619168366164702</v>
      </c>
    </row>
    <row r="4248" spans="1:13" x14ac:dyDescent="0.35">
      <c r="A4248" s="19" t="str">
        <f>B2178&amp;C4237&amp;D4248</f>
        <v>DISTRIBUCION VOLUMEN X CRITERIO (kg ó litros)TORTITAS5-10MIL</v>
      </c>
      <c r="B4248" s="19">
        <v>0</v>
      </c>
      <c r="C4248" s="19">
        <v>0</v>
      </c>
      <c r="D4248" s="19" t="s">
        <v>11</v>
      </c>
      <c r="E4248" s="20">
        <v>6.8010997596909704</v>
      </c>
      <c r="F4248" s="20">
        <v>6.84274070730054</v>
      </c>
      <c r="G4248" s="20">
        <v>3.2561323167996599</v>
      </c>
      <c r="H4248" s="20">
        <v>18.325832936437799</v>
      </c>
      <c r="I4248" s="20">
        <v>5.5359272502186503</v>
      </c>
      <c r="J4248" s="20">
        <v>7.1843287013714603</v>
      </c>
      <c r="K4248" s="20">
        <v>3.1474319265360799</v>
      </c>
      <c r="L4248" s="20">
        <v>2.5189564921593699</v>
      </c>
      <c r="M4248" s="51">
        <v>1.7262194891481399</v>
      </c>
    </row>
    <row r="4249" spans="1:13" x14ac:dyDescent="0.35">
      <c r="A4249" s="19" t="str">
        <f>B2178&amp;C4237&amp;D4249</f>
        <v>DISTRIBUCION VOLUMEN X CRITERIO (kg ó litros)TORTITAS10-30MIL</v>
      </c>
      <c r="B4249" s="19">
        <v>0</v>
      </c>
      <c r="C4249" s="19">
        <v>0</v>
      </c>
      <c r="D4249" s="19" t="s">
        <v>12</v>
      </c>
      <c r="E4249" s="20">
        <v>20.502082818025499</v>
      </c>
      <c r="F4249" s="20">
        <v>13.262688157422501</v>
      </c>
      <c r="G4249" s="20">
        <v>21.8402068804204</v>
      </c>
      <c r="H4249" s="20">
        <v>15.1370104403358</v>
      </c>
      <c r="I4249" s="20">
        <v>22.723301637610302</v>
      </c>
      <c r="J4249" s="20">
        <v>12.216205324007801</v>
      </c>
      <c r="K4249" s="20">
        <v>12.3692752910789</v>
      </c>
      <c r="L4249" s="20">
        <v>15.9325543801384</v>
      </c>
      <c r="M4249" s="51">
        <v>7.6521890247209203</v>
      </c>
    </row>
    <row r="4250" spans="1:13" x14ac:dyDescent="0.35">
      <c r="A4250" s="19" t="str">
        <f>B2178&amp;C4237&amp;D4250</f>
        <v>DISTRIBUCION VOLUMEN X CRITERIO (kg ó litros)TORTITAS30-100MIL</v>
      </c>
      <c r="B4250" s="19">
        <v>0</v>
      </c>
      <c r="C4250" s="19">
        <v>0</v>
      </c>
      <c r="D4250" s="19" t="s">
        <v>13</v>
      </c>
      <c r="E4250" s="20">
        <v>16.3321110103725</v>
      </c>
      <c r="F4250" s="20">
        <v>15.689674862872501</v>
      </c>
      <c r="G4250" s="20">
        <v>13.520202610015</v>
      </c>
      <c r="H4250" s="20">
        <v>16.449795332713201</v>
      </c>
      <c r="I4250" s="20">
        <v>13.5197499755</v>
      </c>
      <c r="J4250" s="20">
        <v>17.025269229370299</v>
      </c>
      <c r="K4250" s="20">
        <v>14.093505673968</v>
      </c>
      <c r="L4250" s="20">
        <v>14.8798471037667</v>
      </c>
      <c r="M4250" s="51">
        <v>14.4893946390628</v>
      </c>
    </row>
    <row r="4251" spans="1:13" x14ac:dyDescent="0.35">
      <c r="A4251" s="19" t="str">
        <f>B2178&amp;C4237&amp;D4251</f>
        <v>DISTRIBUCION VOLUMEN X CRITERIO (kg ó litros)TORTITAS100-200MIL</v>
      </c>
      <c r="B4251" s="19">
        <v>0</v>
      </c>
      <c r="C4251" s="19">
        <v>0</v>
      </c>
      <c r="D4251" s="19" t="s">
        <v>14</v>
      </c>
      <c r="E4251" s="20">
        <v>10.154700456589399</v>
      </c>
      <c r="F4251" s="20">
        <v>3.3968727328703201</v>
      </c>
      <c r="G4251" s="20">
        <v>7.8203927399053903</v>
      </c>
      <c r="H4251" s="20">
        <v>1.3442408835716499</v>
      </c>
      <c r="I4251" s="20">
        <v>5.6813375430348998</v>
      </c>
      <c r="J4251" s="20">
        <v>7.71857836340756</v>
      </c>
      <c r="K4251" s="20">
        <v>6.24144480085012</v>
      </c>
      <c r="L4251" s="20">
        <v>2.9627927135575298</v>
      </c>
      <c r="M4251" s="51">
        <v>3.1321648017380102</v>
      </c>
    </row>
    <row r="4252" spans="1:13" x14ac:dyDescent="0.35">
      <c r="A4252" s="19" t="str">
        <f>B2178&amp;C4237&amp;D4252</f>
        <v>DISTRIBUCION VOLUMEN X CRITERIO (kg ó litros)TORTITAS200-500MIL</v>
      </c>
      <c r="B4252" s="19">
        <v>0</v>
      </c>
      <c r="C4252" s="19">
        <v>0</v>
      </c>
      <c r="D4252" s="19" t="s">
        <v>15</v>
      </c>
      <c r="E4252" s="20">
        <v>12.183806953141399</v>
      </c>
      <c r="F4252" s="20">
        <v>27.282955747726501</v>
      </c>
      <c r="G4252" s="20">
        <v>17.1467137642531</v>
      </c>
      <c r="H4252" s="20">
        <v>26.2567503316602</v>
      </c>
      <c r="I4252" s="20">
        <v>32.271685846778198</v>
      </c>
      <c r="J4252" s="20">
        <v>9.75068240643545</v>
      </c>
      <c r="K4252" s="20">
        <v>20.667739347031201</v>
      </c>
      <c r="L4252" s="20">
        <v>16.3912132408616</v>
      </c>
      <c r="M4252" s="51">
        <v>12.840185830048</v>
      </c>
    </row>
    <row r="4253" spans="1:13" x14ac:dyDescent="0.35">
      <c r="A4253" s="19" t="str">
        <f>B2178&amp;C4237&amp;D4253</f>
        <v>DISTRIBUCION VOLUMEN X CRITERIO (kg ó litros)TORTITAS&gt;500MIL</v>
      </c>
      <c r="B4253" s="19">
        <v>0</v>
      </c>
      <c r="C4253" s="19">
        <v>0</v>
      </c>
      <c r="D4253" s="19" t="s">
        <v>16</v>
      </c>
      <c r="E4253" s="20">
        <v>28.678613643489602</v>
      </c>
      <c r="F4253" s="20">
        <v>23.2673179697689</v>
      </c>
      <c r="G4253" s="20">
        <v>23.088444578032298</v>
      </c>
      <c r="H4253" s="20">
        <v>14.0147864821393</v>
      </c>
      <c r="I4253" s="20">
        <v>13.712479448563</v>
      </c>
      <c r="J4253" s="20">
        <v>27.5639092554289</v>
      </c>
      <c r="K4253" s="20">
        <v>36.150450885223997</v>
      </c>
      <c r="L4253" s="20">
        <v>39.893354578867701</v>
      </c>
      <c r="M4253" s="51">
        <v>55.136365205016197</v>
      </c>
    </row>
    <row r="4254" spans="1:13" x14ac:dyDescent="0.35">
      <c r="A4254" s="19" t="str">
        <f>B2178&amp;C4237&amp;D4254</f>
        <v>DISTRIBUCION VOLUMEN X CRITERIO (kg ó litros)TORTITASDE 15 A 19 AÑOS</v>
      </c>
      <c r="B4254" s="19">
        <v>0</v>
      </c>
      <c r="C4254" s="19">
        <v>0</v>
      </c>
      <c r="D4254" s="19" t="s">
        <v>39</v>
      </c>
      <c r="E4254" s="20">
        <v>2.12682319667279</v>
      </c>
      <c r="F4254" s="20" t="s">
        <v>282</v>
      </c>
      <c r="G4254" s="20" t="s">
        <v>282</v>
      </c>
      <c r="H4254" s="20" t="s">
        <v>282</v>
      </c>
      <c r="I4254" s="20" t="s">
        <v>282</v>
      </c>
      <c r="J4254" s="20">
        <v>9.8929869106026391</v>
      </c>
      <c r="K4254" s="20">
        <v>5.4817203060590396</v>
      </c>
      <c r="L4254" s="20" t="s">
        <v>282</v>
      </c>
      <c r="M4254" s="51">
        <v>28.989881892416399</v>
      </c>
    </row>
    <row r="4255" spans="1:13" x14ac:dyDescent="0.35">
      <c r="A4255" s="19" t="str">
        <f>B2178&amp;C4237&amp;D4255</f>
        <v>DISTRIBUCION VOLUMEN X CRITERIO (kg ó litros)TORTITASDE 20 A 24 AÑOS</v>
      </c>
      <c r="B4255" s="19">
        <v>0</v>
      </c>
      <c r="C4255" s="19">
        <v>0</v>
      </c>
      <c r="D4255" s="19" t="s">
        <v>40</v>
      </c>
      <c r="E4255" s="20">
        <v>9.7122359463566497</v>
      </c>
      <c r="F4255" s="20">
        <v>0.96807265147163402</v>
      </c>
      <c r="G4255" s="20">
        <v>6.4886242458798504</v>
      </c>
      <c r="H4255" s="20">
        <v>14.395857259039101</v>
      </c>
      <c r="I4255" s="20">
        <v>1.87571002440412</v>
      </c>
      <c r="J4255" s="20">
        <v>4.04794468094848</v>
      </c>
      <c r="K4255" s="20">
        <v>19.471955117008999</v>
      </c>
      <c r="L4255" s="20">
        <v>3.6534396803621298</v>
      </c>
      <c r="M4255" s="51">
        <v>5.7200355620997403</v>
      </c>
    </row>
    <row r="4256" spans="1:13" x14ac:dyDescent="0.35">
      <c r="A4256" s="19" t="str">
        <f>B2178&amp;C4237&amp;D4256</f>
        <v>DISTRIBUCION VOLUMEN X CRITERIO (kg ó litros)TORTITASDE 25 A 34 AÑOS</v>
      </c>
      <c r="B4256" s="19">
        <v>0</v>
      </c>
      <c r="C4256" s="19">
        <v>0</v>
      </c>
      <c r="D4256" s="19" t="s">
        <v>41</v>
      </c>
      <c r="E4256" s="20">
        <v>10.9532133251811</v>
      </c>
      <c r="F4256" s="20">
        <v>5.3593296881373602</v>
      </c>
      <c r="G4256" s="20">
        <v>6.4421317836746903</v>
      </c>
      <c r="H4256" s="20">
        <v>6.5202852007143397</v>
      </c>
      <c r="I4256" s="20">
        <v>14.416051460761301</v>
      </c>
      <c r="J4256" s="20">
        <v>19.2322115593009</v>
      </c>
      <c r="K4256" s="20">
        <v>11.6841607195724</v>
      </c>
      <c r="L4256" s="20">
        <v>11.484658530999599</v>
      </c>
      <c r="M4256" s="51">
        <v>5.3262551498488904</v>
      </c>
    </row>
    <row r="4257" spans="1:13" x14ac:dyDescent="0.35">
      <c r="A4257" s="19" t="str">
        <f>B2178&amp;C4237&amp;D4257</f>
        <v>DISTRIBUCION VOLUMEN X CRITERIO (kg ó litros)TORTITASDE 35 A 49 AÑOS</v>
      </c>
      <c r="B4257" s="19">
        <v>0</v>
      </c>
      <c r="C4257" s="19">
        <v>0</v>
      </c>
      <c r="D4257" s="19" t="s">
        <v>42</v>
      </c>
      <c r="E4257" s="20">
        <v>25.9708398856949</v>
      </c>
      <c r="F4257" s="20">
        <v>39.100332137571598</v>
      </c>
      <c r="G4257" s="20">
        <v>35.959313577377799</v>
      </c>
      <c r="H4257" s="20">
        <v>28.0142761806189</v>
      </c>
      <c r="I4257" s="20">
        <v>37.120134254017998</v>
      </c>
      <c r="J4257" s="20">
        <v>30.573446850622702</v>
      </c>
      <c r="K4257" s="20">
        <v>20.084823197029401</v>
      </c>
      <c r="L4257" s="20">
        <v>19.3285874032183</v>
      </c>
      <c r="M4257" s="51">
        <v>21.512120529881901</v>
      </c>
    </row>
    <row r="4258" spans="1:13" x14ac:dyDescent="0.35">
      <c r="A4258" s="19" t="str">
        <f>B2178&amp;C4237&amp;D4258</f>
        <v>DISTRIBUCION VOLUMEN X CRITERIO (kg ó litros)TORTITASDE 50 A 59 AÑOS</v>
      </c>
      <c r="B4258" s="19">
        <v>0</v>
      </c>
      <c r="C4258" s="19">
        <v>0</v>
      </c>
      <c r="D4258" s="19" t="s">
        <v>43</v>
      </c>
      <c r="E4258" s="20">
        <v>29.523600747647698</v>
      </c>
      <c r="F4258" s="20">
        <v>34.126607732166903</v>
      </c>
      <c r="G4258" s="20">
        <v>33.726821760913801</v>
      </c>
      <c r="H4258" s="20">
        <v>28.005120590666301</v>
      </c>
      <c r="I4258" s="20">
        <v>19.2785174512148</v>
      </c>
      <c r="J4258" s="20">
        <v>25.730229213491501</v>
      </c>
      <c r="K4258" s="20">
        <v>19.051624922059901</v>
      </c>
      <c r="L4258" s="20">
        <v>20.647600888313999</v>
      </c>
      <c r="M4258" s="51">
        <v>13.910097237035201</v>
      </c>
    </row>
    <row r="4259" spans="1:13" x14ac:dyDescent="0.35">
      <c r="A4259" s="19" t="str">
        <f>B2178&amp;C4237&amp;D4259</f>
        <v>DISTRIBUCION VOLUMEN X CRITERIO (kg ó litros)TORTITASDE 60 A 75 AÑOS</v>
      </c>
      <c r="B4259" s="19">
        <v>0</v>
      </c>
      <c r="C4259" s="19">
        <v>0</v>
      </c>
      <c r="D4259" s="19" t="s">
        <v>44</v>
      </c>
      <c r="E4259" s="20">
        <v>21.713292414676602</v>
      </c>
      <c r="F4259" s="20">
        <v>20.445663035412998</v>
      </c>
      <c r="G4259" s="20">
        <v>17.3831176414479</v>
      </c>
      <c r="H4259" s="20">
        <v>23.064463834448901</v>
      </c>
      <c r="I4259" s="20">
        <v>27.309572054250999</v>
      </c>
      <c r="J4259" s="20">
        <v>10.5231912438152</v>
      </c>
      <c r="K4259" s="20">
        <v>24.225725292315001</v>
      </c>
      <c r="L4259" s="20">
        <v>44.885712005144299</v>
      </c>
      <c r="M4259" s="51">
        <v>24.5416120937433</v>
      </c>
    </row>
    <row r="4260" spans="1:13" x14ac:dyDescent="0.35">
      <c r="A4260" s="19" t="str">
        <f>B2178&amp;C4237&amp;D4260</f>
        <v>DISTRIBUCION VOLUMEN X CRITERIO (kg ó litros)TORTITASNIVEL ALTO</v>
      </c>
      <c r="B4260" s="19">
        <v>0</v>
      </c>
      <c r="C4260" s="19">
        <v>0</v>
      </c>
      <c r="D4260" s="19" t="s">
        <v>256</v>
      </c>
      <c r="E4260" s="20">
        <v>14.051845057491199</v>
      </c>
      <c r="F4260" s="20">
        <v>24.0847794558535</v>
      </c>
      <c r="G4260" s="20">
        <v>28.2350488793621</v>
      </c>
      <c r="H4260" s="20">
        <v>28.9490966569733</v>
      </c>
      <c r="I4260" s="20">
        <v>13.1446074787741</v>
      </c>
      <c r="J4260" s="20">
        <v>18.853266666736399</v>
      </c>
      <c r="K4260" s="20">
        <v>20.360791777120401</v>
      </c>
      <c r="L4260" s="20">
        <v>13.7951491849786</v>
      </c>
      <c r="M4260" s="51">
        <v>36.7768313906194</v>
      </c>
    </row>
    <row r="4261" spans="1:13" x14ac:dyDescent="0.35">
      <c r="A4261" s="19" t="str">
        <f>B2178&amp;C4237&amp;D4261</f>
        <v>DISTRIBUCION VOLUMEN X CRITERIO (kg ó litros)TORTITASNIVEL MEDIO ALTO</v>
      </c>
      <c r="B4261" s="19">
        <v>0</v>
      </c>
      <c r="C4261" s="19">
        <v>0</v>
      </c>
      <c r="D4261" s="19" t="s">
        <v>257</v>
      </c>
      <c r="E4261" s="20">
        <v>14.970054595229</v>
      </c>
      <c r="F4261" s="20">
        <v>13.151997486710799</v>
      </c>
      <c r="G4261" s="20">
        <v>11.096227256740899</v>
      </c>
      <c r="H4261" s="20">
        <v>10.254414021295499</v>
      </c>
      <c r="I4261" s="20">
        <v>7.5166092990925604</v>
      </c>
      <c r="J4261" s="20">
        <v>11.3331041698116</v>
      </c>
      <c r="K4261" s="20">
        <v>8.3866490824474607</v>
      </c>
      <c r="L4261" s="20">
        <v>11.303522446936499</v>
      </c>
      <c r="M4261" s="51">
        <v>7.7986172850867597</v>
      </c>
    </row>
    <row r="4262" spans="1:13" x14ac:dyDescent="0.35">
      <c r="A4262" s="19" t="str">
        <f>B2178&amp;C4237&amp;D4262</f>
        <v>DISTRIBUCION VOLUMEN X CRITERIO (kg ó litros)TORTITASNIVEL MEDIO</v>
      </c>
      <c r="B4262" s="19">
        <v>0</v>
      </c>
      <c r="C4262" s="19">
        <v>0</v>
      </c>
      <c r="D4262" s="19" t="s">
        <v>258</v>
      </c>
      <c r="E4262" s="20">
        <v>49.347264534768897</v>
      </c>
      <c r="F4262" s="20">
        <v>32.294796450188699</v>
      </c>
      <c r="G4262" s="20">
        <v>26.560491384918802</v>
      </c>
      <c r="H4262" s="20">
        <v>24.369166057571299</v>
      </c>
      <c r="I4262" s="20">
        <v>48.050553799054001</v>
      </c>
      <c r="J4262" s="20">
        <v>24.002240968232101</v>
      </c>
      <c r="K4262" s="20">
        <v>34.027124171649398</v>
      </c>
      <c r="L4262" s="20">
        <v>33.943411385308799</v>
      </c>
      <c r="M4262" s="51">
        <v>20.489455443022599</v>
      </c>
    </row>
    <row r="4263" spans="1:13" x14ac:dyDescent="0.35">
      <c r="A4263" s="19" t="str">
        <f>B2178&amp;C4237&amp;D4263</f>
        <v>DISTRIBUCION VOLUMEN X CRITERIO (kg ó litros)TORTITASNIVEL MEDIO BAJO</v>
      </c>
      <c r="B4263" s="19">
        <v>0</v>
      </c>
      <c r="C4263" s="19">
        <v>0</v>
      </c>
      <c r="D4263" s="19" t="s">
        <v>259</v>
      </c>
      <c r="E4263" s="20">
        <v>9.96385214650841</v>
      </c>
      <c r="F4263" s="20">
        <v>10.709587251770399</v>
      </c>
      <c r="G4263" s="20">
        <v>11.5556472000972</v>
      </c>
      <c r="H4263" s="20">
        <v>8.7733195481757207</v>
      </c>
      <c r="I4263" s="20">
        <v>16.575091271066501</v>
      </c>
      <c r="J4263" s="20">
        <v>6.25243965602695</v>
      </c>
      <c r="K4263" s="20">
        <v>14.372197156787999</v>
      </c>
      <c r="L4263" s="20">
        <v>13.9612433113493</v>
      </c>
      <c r="M4263" s="51">
        <v>23.951230294176099</v>
      </c>
    </row>
    <row r="4264" spans="1:13" x14ac:dyDescent="0.35">
      <c r="A4264" s="19" t="str">
        <f>B2178&amp;C4237&amp;D4264</f>
        <v>DISTRIBUCION VOLUMEN X CRITERIO (kg ó litros)TORTITASHOMBRE</v>
      </c>
      <c r="B4264" s="19">
        <v>0</v>
      </c>
      <c r="C4264" s="19">
        <v>0</v>
      </c>
      <c r="D4264" s="19" t="s">
        <v>21</v>
      </c>
      <c r="E4264" s="20">
        <v>31.113289899275902</v>
      </c>
      <c r="F4264" s="20">
        <v>20.3875904245883</v>
      </c>
      <c r="G4264" s="20">
        <v>30.234278809948801</v>
      </c>
      <c r="H4264" s="20">
        <v>18.903248200993001</v>
      </c>
      <c r="I4264" s="20">
        <v>19.0588717591563</v>
      </c>
      <c r="J4264" s="20">
        <v>46.919720369371603</v>
      </c>
      <c r="K4264" s="20">
        <v>14.3705013138603</v>
      </c>
      <c r="L4264" s="20">
        <v>26.6841972164471</v>
      </c>
      <c r="M4264" s="51">
        <v>22.349267805289301</v>
      </c>
    </row>
    <row r="4265" spans="1:13" x14ac:dyDescent="0.35">
      <c r="A4265" s="19" t="str">
        <f>B2178&amp;C4237&amp;D4265</f>
        <v>DISTRIBUCION VOLUMEN X CRITERIO (kg ó litros)TORTITASMUJER</v>
      </c>
      <c r="B4265" s="19">
        <v>0</v>
      </c>
      <c r="C4265" s="19">
        <v>0</v>
      </c>
      <c r="D4265" s="19" t="s">
        <v>22</v>
      </c>
      <c r="E4265" s="20">
        <v>68.886710100724102</v>
      </c>
      <c r="F4265" s="20">
        <v>79.612409575411704</v>
      </c>
      <c r="G4265" s="20">
        <v>69.765721190051195</v>
      </c>
      <c r="H4265" s="20">
        <v>81.096751799006995</v>
      </c>
      <c r="I4265" s="20">
        <v>80.941128240843696</v>
      </c>
      <c r="J4265" s="20">
        <v>53.080268009760097</v>
      </c>
      <c r="K4265" s="20">
        <v>85.629498686139698</v>
      </c>
      <c r="L4265" s="20">
        <v>73.315802783552897</v>
      </c>
      <c r="M4265" s="51">
        <v>77.650732194710699</v>
      </c>
    </row>
    <row r="4266" spans="1:13" x14ac:dyDescent="0.35">
      <c r="A4266" s="19" t="str">
        <f>B2178&amp;C4266&amp;D4266</f>
        <v>DISTRIBUCION VOLUMEN X CRITERIO (kg ó litros)BARRITAST.ESPAÑA</v>
      </c>
      <c r="B4266" s="19">
        <v>0</v>
      </c>
      <c r="C4266" s="19" t="s">
        <v>281</v>
      </c>
      <c r="D4266" s="19" t="s">
        <v>36</v>
      </c>
      <c r="E4266" s="20">
        <v>100</v>
      </c>
      <c r="F4266" s="20">
        <v>100</v>
      </c>
      <c r="G4266" s="20">
        <v>100</v>
      </c>
      <c r="H4266" s="20">
        <v>100</v>
      </c>
      <c r="I4266" s="20">
        <v>100</v>
      </c>
      <c r="J4266" s="20">
        <v>100</v>
      </c>
      <c r="K4266" s="20">
        <v>100</v>
      </c>
      <c r="L4266" s="20">
        <v>100</v>
      </c>
      <c r="M4266" s="51">
        <v>100</v>
      </c>
    </row>
    <row r="4267" spans="1:13" x14ac:dyDescent="0.35">
      <c r="A4267" s="19" t="str">
        <f>B2178&amp;C4266&amp;D4267</f>
        <v>DISTRIBUCION VOLUMEN X CRITERIO (kg ó litros)BARRITASBCN AM</v>
      </c>
      <c r="B4267" s="19">
        <v>0</v>
      </c>
      <c r="C4267" s="19">
        <v>0</v>
      </c>
      <c r="D4267" s="19" t="s">
        <v>1</v>
      </c>
      <c r="E4267" s="20">
        <v>7.0925374741190002</v>
      </c>
      <c r="F4267" s="20">
        <v>5.8400684175275401</v>
      </c>
      <c r="G4267" s="20">
        <v>9.3112201453721202</v>
      </c>
      <c r="H4267" s="20">
        <v>37.796518183142197</v>
      </c>
      <c r="I4267" s="20">
        <v>23.129082683895501</v>
      </c>
      <c r="J4267" s="20">
        <v>33.675870425564298</v>
      </c>
      <c r="K4267" s="20">
        <v>6.6426377429815799</v>
      </c>
      <c r="L4267" s="20">
        <v>8.0687173144530195</v>
      </c>
      <c r="M4267" s="51">
        <v>9.5315105856836499</v>
      </c>
    </row>
    <row r="4268" spans="1:13" x14ac:dyDescent="0.35">
      <c r="A4268" s="19" t="str">
        <f>B2178&amp;C4266&amp;D4268</f>
        <v>DISTRIBUCION VOLUMEN X CRITERIO (kg ó litros)BARRITASREST.CAT ARAGON</v>
      </c>
      <c r="B4268" s="19">
        <v>0</v>
      </c>
      <c r="C4268" s="19">
        <v>0</v>
      </c>
      <c r="D4268" s="19" t="s">
        <v>2</v>
      </c>
      <c r="E4268" s="20">
        <v>12.033324624274099</v>
      </c>
      <c r="F4268" s="20">
        <v>24.756393718700899</v>
      </c>
      <c r="G4268" s="20">
        <v>26.917681791588599</v>
      </c>
      <c r="H4268" s="20">
        <v>18.211863364019401</v>
      </c>
      <c r="I4268" s="20">
        <v>15.5719413588472</v>
      </c>
      <c r="J4268" s="20">
        <v>15.544128870469599</v>
      </c>
      <c r="K4268" s="20">
        <v>20.498688807224902</v>
      </c>
      <c r="L4268" s="20">
        <v>23.645301253636799</v>
      </c>
      <c r="M4268" s="51">
        <v>24.284012146007999</v>
      </c>
    </row>
    <row r="4269" spans="1:13" x14ac:dyDescent="0.35">
      <c r="A4269" s="19" t="str">
        <f>B2178&amp;C4266&amp;D4269</f>
        <v>DISTRIBUCION VOLUMEN X CRITERIO (kg ó litros)BARRITASLEVANTE</v>
      </c>
      <c r="B4269" s="19">
        <v>0</v>
      </c>
      <c r="C4269" s="19">
        <v>0</v>
      </c>
      <c r="D4269" s="19" t="s">
        <v>3</v>
      </c>
      <c r="E4269" s="20">
        <v>29.284075944746899</v>
      </c>
      <c r="F4269" s="20">
        <v>24.001443940799501</v>
      </c>
      <c r="G4269" s="20">
        <v>28.354520571982299</v>
      </c>
      <c r="H4269" s="20">
        <v>20.9464600503232</v>
      </c>
      <c r="I4269" s="20">
        <v>31.5031913994709</v>
      </c>
      <c r="J4269" s="20">
        <v>24.110763366871499</v>
      </c>
      <c r="K4269" s="20">
        <v>26.9637352551695</v>
      </c>
      <c r="L4269" s="20">
        <v>26.3666834035009</v>
      </c>
      <c r="M4269" s="51">
        <v>21.139364164396799</v>
      </c>
    </row>
    <row r="4270" spans="1:13" x14ac:dyDescent="0.35">
      <c r="A4270" s="19" t="str">
        <f>B2178&amp;C4266&amp;D4270</f>
        <v>DISTRIBUCION VOLUMEN X CRITERIO (kg ó litros)BARRITASANDALUCIA</v>
      </c>
      <c r="B4270" s="19">
        <v>0</v>
      </c>
      <c r="C4270" s="19">
        <v>0</v>
      </c>
      <c r="D4270" s="19" t="s">
        <v>4</v>
      </c>
      <c r="E4270" s="20">
        <v>11.083050288908799</v>
      </c>
      <c r="F4270" s="20">
        <v>18.982261871140601</v>
      </c>
      <c r="G4270" s="20">
        <v>5.32999849786178</v>
      </c>
      <c r="H4270" s="20">
        <v>3.8086444631942702</v>
      </c>
      <c r="I4270" s="20">
        <v>3.18602251529077</v>
      </c>
      <c r="J4270" s="20">
        <v>6.5018525477774798</v>
      </c>
      <c r="K4270" s="20">
        <v>19.394501130365601</v>
      </c>
      <c r="L4270" s="20">
        <v>7.8030893736526403</v>
      </c>
      <c r="M4270" s="51">
        <v>5.8603094558270703</v>
      </c>
    </row>
    <row r="4271" spans="1:13" x14ac:dyDescent="0.35">
      <c r="A4271" s="19" t="str">
        <f>B2178&amp;C4266&amp;D4271</f>
        <v>DISTRIBUCION VOLUMEN X CRITERIO (kg ó litros)BARRITASMDD AM</v>
      </c>
      <c r="B4271" s="19">
        <v>0</v>
      </c>
      <c r="C4271" s="19">
        <v>0</v>
      </c>
      <c r="D4271" s="19" t="s">
        <v>5</v>
      </c>
      <c r="E4271" s="20">
        <v>4.2966747586518403</v>
      </c>
      <c r="F4271" s="20">
        <v>4.5766919974044598</v>
      </c>
      <c r="G4271" s="20">
        <v>11.601599858441601</v>
      </c>
      <c r="H4271" s="20">
        <v>3.3451937467669102</v>
      </c>
      <c r="I4271" s="20">
        <v>3.4816559528374902</v>
      </c>
      <c r="J4271" s="20">
        <v>8.2606052801247394</v>
      </c>
      <c r="K4271" s="20">
        <v>12.7486835167712</v>
      </c>
      <c r="L4271" s="20">
        <v>5.5475477202993604</v>
      </c>
      <c r="M4271" s="51">
        <v>10.523990158317799</v>
      </c>
    </row>
    <row r="4272" spans="1:13" x14ac:dyDescent="0.35">
      <c r="A4272" s="19" t="str">
        <f>B2178&amp;C4266&amp;D4272</f>
        <v>DISTRIBUCION VOLUMEN X CRITERIO (kg ó litros)BARRITASRTO CENTRO</v>
      </c>
      <c r="B4272" s="19">
        <v>0</v>
      </c>
      <c r="C4272" s="19">
        <v>0</v>
      </c>
      <c r="D4272" s="19" t="s">
        <v>6</v>
      </c>
      <c r="E4272" s="20">
        <v>8.9512957898482099</v>
      </c>
      <c r="F4272" s="20">
        <v>8.0146296886965906</v>
      </c>
      <c r="G4272" s="20">
        <v>10.879109777058799</v>
      </c>
      <c r="H4272" s="20">
        <v>5.7041824240506598</v>
      </c>
      <c r="I4272" s="20">
        <v>5.33221022287798</v>
      </c>
      <c r="J4272" s="20">
        <v>6.6305329044058396</v>
      </c>
      <c r="K4272" s="20">
        <v>8.4835924834576808</v>
      </c>
      <c r="L4272" s="20">
        <v>9.7645900694922503</v>
      </c>
      <c r="M4272" s="51">
        <v>11.317618308934501</v>
      </c>
    </row>
    <row r="4273" spans="1:13" x14ac:dyDescent="0.35">
      <c r="A4273" s="19" t="str">
        <f>B2178&amp;C4266&amp;D4273</f>
        <v>DISTRIBUCION VOLUMEN X CRITERIO (kg ó litros)BARRITASNORTE-CENTRO</v>
      </c>
      <c r="B4273" s="19">
        <v>0</v>
      </c>
      <c r="C4273" s="19">
        <v>0</v>
      </c>
      <c r="D4273" s="19" t="s">
        <v>7</v>
      </c>
      <c r="E4273" s="20">
        <v>24.517710681551701</v>
      </c>
      <c r="F4273" s="20">
        <v>6.7964051303227002</v>
      </c>
      <c r="G4273" s="20">
        <v>2.8670575180097799</v>
      </c>
      <c r="H4273" s="20">
        <v>1.81207247894412</v>
      </c>
      <c r="I4273" s="20">
        <v>16.181289039395299</v>
      </c>
      <c r="J4273" s="20">
        <v>4.9635897800148303</v>
      </c>
      <c r="K4273" s="20">
        <v>3.5224423287356998</v>
      </c>
      <c r="L4273" s="20">
        <v>16.241023752339899</v>
      </c>
      <c r="M4273" s="51">
        <v>8.30394795051674</v>
      </c>
    </row>
    <row r="4274" spans="1:13" x14ac:dyDescent="0.35">
      <c r="A4274" s="19" t="str">
        <f>B2178&amp;C4266&amp;D4274</f>
        <v>DISTRIBUCION VOLUMEN X CRITERIO (kg ó litros)BARRITASNOROESTE</v>
      </c>
      <c r="B4274" s="19">
        <v>0</v>
      </c>
      <c r="C4274" s="19">
        <v>0</v>
      </c>
      <c r="D4274" s="19" t="s">
        <v>8</v>
      </c>
      <c r="E4274" s="20">
        <v>2.74135013175187</v>
      </c>
      <c r="F4274" s="20">
        <v>7.0321039303275104</v>
      </c>
      <c r="G4274" s="20">
        <v>4.7388103626563396</v>
      </c>
      <c r="H4274" s="20">
        <v>8.3750668590197499</v>
      </c>
      <c r="I4274" s="20">
        <v>1.6146149521290101</v>
      </c>
      <c r="J4274" s="20">
        <v>0.31266704703315201</v>
      </c>
      <c r="K4274" s="20">
        <v>1.74571985496655</v>
      </c>
      <c r="L4274" s="20">
        <v>2.56304711262514</v>
      </c>
      <c r="M4274" s="51">
        <v>9.0392484750894599</v>
      </c>
    </row>
    <row r="4275" spans="1:13" x14ac:dyDescent="0.35">
      <c r="A4275" s="19" t="str">
        <f>B2178&amp;C4266&amp;D4275</f>
        <v>DISTRIBUCION VOLUMEN X CRITERIO (kg ó litros)BARRITAS&lt;2MIL</v>
      </c>
      <c r="B4275" s="19">
        <v>0</v>
      </c>
      <c r="C4275" s="19">
        <v>0</v>
      </c>
      <c r="D4275" s="19" t="s">
        <v>9</v>
      </c>
      <c r="E4275" s="20">
        <v>1.52171050299412</v>
      </c>
      <c r="F4275" s="20">
        <v>2.39310087591767</v>
      </c>
      <c r="G4275" s="20">
        <v>7.1014980173104796</v>
      </c>
      <c r="H4275" s="20" t="s">
        <v>282</v>
      </c>
      <c r="I4275" s="20" t="s">
        <v>282</v>
      </c>
      <c r="J4275" s="20">
        <v>1.9858787361575301</v>
      </c>
      <c r="K4275" s="20">
        <v>10.190519036620101</v>
      </c>
      <c r="L4275" s="20">
        <v>4.14793464756041</v>
      </c>
      <c r="M4275" s="51" t="s">
        <v>282</v>
      </c>
    </row>
    <row r="4276" spans="1:13" x14ac:dyDescent="0.35">
      <c r="A4276" s="19" t="str">
        <f>B2178&amp;C4266&amp;D4276</f>
        <v>DISTRIBUCION VOLUMEN X CRITERIO (kg ó litros)BARRITAS2-5MIL</v>
      </c>
      <c r="B4276" s="19">
        <v>0</v>
      </c>
      <c r="C4276" s="19">
        <v>0</v>
      </c>
      <c r="D4276" s="19" t="s">
        <v>10</v>
      </c>
      <c r="E4276" s="20">
        <v>7.4132321682012599</v>
      </c>
      <c r="F4276" s="20">
        <v>1.5677067808316101</v>
      </c>
      <c r="G4276" s="20">
        <v>0.86404482250471903</v>
      </c>
      <c r="H4276" s="20">
        <v>3.3243277686539798</v>
      </c>
      <c r="I4276" s="20">
        <v>2.7727037848307798</v>
      </c>
      <c r="J4276" s="20">
        <v>0.81853873509947295</v>
      </c>
      <c r="K4276" s="20" t="s">
        <v>282</v>
      </c>
      <c r="L4276" s="20">
        <v>0.84867661247308901</v>
      </c>
      <c r="M4276" s="51">
        <v>1.48474168322839</v>
      </c>
    </row>
    <row r="4277" spans="1:13" x14ac:dyDescent="0.35">
      <c r="A4277" s="19" t="str">
        <f>B2178&amp;C4266&amp;D4277</f>
        <v>DISTRIBUCION VOLUMEN X CRITERIO (kg ó litros)BARRITAS5-10MIL</v>
      </c>
      <c r="B4277" s="19">
        <v>0</v>
      </c>
      <c r="C4277" s="19">
        <v>0</v>
      </c>
      <c r="D4277" s="19" t="s">
        <v>11</v>
      </c>
      <c r="E4277" s="20">
        <v>3.56216561479612</v>
      </c>
      <c r="F4277" s="20">
        <v>0.91208744455366497</v>
      </c>
      <c r="G4277" s="20">
        <v>3.16368476721067</v>
      </c>
      <c r="H4277" s="20">
        <v>3.0816201101886902</v>
      </c>
      <c r="I4277" s="20">
        <v>2.3457403591786901</v>
      </c>
      <c r="J4277" s="20">
        <v>4.2342788468530301</v>
      </c>
      <c r="K4277" s="20">
        <v>0.79654415244747601</v>
      </c>
      <c r="L4277" s="20">
        <v>1.08100773666936</v>
      </c>
      <c r="M4277" s="51">
        <v>9.5491851335132303</v>
      </c>
    </row>
    <row r="4278" spans="1:13" x14ac:dyDescent="0.35">
      <c r="A4278" s="19" t="str">
        <f>B2178&amp;C4266&amp;D4278</f>
        <v>DISTRIBUCION VOLUMEN X CRITERIO (kg ó litros)BARRITAS10-30MIL</v>
      </c>
      <c r="B4278" s="19">
        <v>0</v>
      </c>
      <c r="C4278" s="19">
        <v>0</v>
      </c>
      <c r="D4278" s="19" t="s">
        <v>12</v>
      </c>
      <c r="E4278" s="20">
        <v>35.837874954539998</v>
      </c>
      <c r="F4278" s="20">
        <v>25.265727391703098</v>
      </c>
      <c r="G4278" s="20">
        <v>28.992006172798501</v>
      </c>
      <c r="H4278" s="20">
        <v>26.339832783394399</v>
      </c>
      <c r="I4278" s="20">
        <v>23.569289442382601</v>
      </c>
      <c r="J4278" s="20">
        <v>20.129782674721099</v>
      </c>
      <c r="K4278" s="20">
        <v>18.301275049738699</v>
      </c>
      <c r="L4278" s="20">
        <v>31.583052319177099</v>
      </c>
      <c r="M4278" s="51">
        <v>25.130134911109401</v>
      </c>
    </row>
    <row r="4279" spans="1:13" x14ac:dyDescent="0.35">
      <c r="A4279" s="19" t="str">
        <f>B2178&amp;C4266&amp;D4279</f>
        <v>DISTRIBUCION VOLUMEN X CRITERIO (kg ó litros)BARRITAS30-100MIL</v>
      </c>
      <c r="B4279" s="19">
        <v>0</v>
      </c>
      <c r="C4279" s="19">
        <v>0</v>
      </c>
      <c r="D4279" s="19" t="s">
        <v>13</v>
      </c>
      <c r="E4279" s="20">
        <v>34.039530813658097</v>
      </c>
      <c r="F4279" s="20">
        <v>21.791668994059801</v>
      </c>
      <c r="G4279" s="20">
        <v>37.5127781448194</v>
      </c>
      <c r="H4279" s="20">
        <v>32.990688704404</v>
      </c>
      <c r="I4279" s="20">
        <v>33.9814008358737</v>
      </c>
      <c r="J4279" s="20">
        <v>35.226661259757797</v>
      </c>
      <c r="K4279" s="20">
        <v>25.435034851493899</v>
      </c>
      <c r="L4279" s="20">
        <v>23.958277969428099</v>
      </c>
      <c r="M4279" s="51">
        <v>25.3204982183548</v>
      </c>
    </row>
    <row r="4280" spans="1:13" x14ac:dyDescent="0.35">
      <c r="A4280" s="19" t="str">
        <f>B2178&amp;C4266&amp;D4280</f>
        <v>DISTRIBUCION VOLUMEN X CRITERIO (kg ó litros)BARRITAS100-200MIL</v>
      </c>
      <c r="B4280" s="19">
        <v>0</v>
      </c>
      <c r="C4280" s="19">
        <v>0</v>
      </c>
      <c r="D4280" s="19" t="s">
        <v>14</v>
      </c>
      <c r="E4280" s="20">
        <v>5.0643437548824304</v>
      </c>
      <c r="F4280" s="20">
        <v>4.1396127879072298</v>
      </c>
      <c r="G4280" s="20">
        <v>2.0898302288404902</v>
      </c>
      <c r="H4280" s="20" t="s">
        <v>282</v>
      </c>
      <c r="I4280" s="20">
        <v>1.4616812695400101</v>
      </c>
      <c r="J4280" s="20">
        <v>4.9053334280385501</v>
      </c>
      <c r="K4280" s="20">
        <v>5.9923642797072398</v>
      </c>
      <c r="L4280" s="20">
        <v>14.9698580662266</v>
      </c>
      <c r="M4280" s="51">
        <v>8.9278922264602603</v>
      </c>
    </row>
    <row r="4281" spans="1:13" x14ac:dyDescent="0.35">
      <c r="A4281" s="19" t="str">
        <f>B2178&amp;C4266&amp;D4281</f>
        <v>DISTRIBUCION VOLUMEN X CRITERIO (kg ó litros)BARRITAS200-500MIL</v>
      </c>
      <c r="B4281" s="19">
        <v>0</v>
      </c>
      <c r="C4281" s="19">
        <v>0</v>
      </c>
      <c r="D4281" s="19" t="s">
        <v>15</v>
      </c>
      <c r="E4281" s="20">
        <v>3.15607312458725</v>
      </c>
      <c r="F4281" s="20">
        <v>20.429856895339402</v>
      </c>
      <c r="G4281" s="20">
        <v>6.5144426084977303</v>
      </c>
      <c r="H4281" s="20">
        <v>23.688715704147899</v>
      </c>
      <c r="I4281" s="20">
        <v>22.9218529616317</v>
      </c>
      <c r="J4281" s="20">
        <v>16.153238654817802</v>
      </c>
      <c r="K4281" s="20">
        <v>20.164813589602499</v>
      </c>
      <c r="L4281" s="20">
        <v>16.2698807224393</v>
      </c>
      <c r="M4281" s="51">
        <v>12.693658846746599</v>
      </c>
    </row>
    <row r="4282" spans="1:13" x14ac:dyDescent="0.35">
      <c r="A4282" s="19" t="str">
        <f>B2178&amp;C4266&amp;D4282</f>
        <v>DISTRIBUCION VOLUMEN X CRITERIO (kg ó litros)BARRITAS&gt;500MIL</v>
      </c>
      <c r="B4282" s="19">
        <v>0</v>
      </c>
      <c r="C4282" s="19">
        <v>0</v>
      </c>
      <c r="D4282" s="19" t="s">
        <v>16</v>
      </c>
      <c r="E4282" s="20">
        <v>9.4050815391139597</v>
      </c>
      <c r="F4282" s="20">
        <v>23.500253968618601</v>
      </c>
      <c r="G4282" s="20">
        <v>13.7617115454462</v>
      </c>
      <c r="H4282" s="20">
        <v>10.5748117902899</v>
      </c>
      <c r="I4282" s="20">
        <v>12.9473402837811</v>
      </c>
      <c r="J4282" s="20">
        <v>16.5462793392077</v>
      </c>
      <c r="K4282" s="20">
        <v>19.119442322353599</v>
      </c>
      <c r="L4282" s="20">
        <v>7.1413143229575402</v>
      </c>
      <c r="M4282" s="51">
        <v>16.893887735813099</v>
      </c>
    </row>
    <row r="4283" spans="1:13" x14ac:dyDescent="0.35">
      <c r="A4283" s="19" t="str">
        <f>B2178&amp;C4266&amp;D4283</f>
        <v>DISTRIBUCION VOLUMEN X CRITERIO (kg ó litros)BARRITASDE 15 A 19 AÑOS</v>
      </c>
      <c r="B4283" s="19">
        <v>0</v>
      </c>
      <c r="C4283" s="19">
        <v>0</v>
      </c>
      <c r="D4283" s="19" t="s">
        <v>39</v>
      </c>
      <c r="E4283" s="20">
        <v>12.652000435890599</v>
      </c>
      <c r="F4283" s="20">
        <v>5.7949152506980903</v>
      </c>
      <c r="G4283" s="20" t="s">
        <v>282</v>
      </c>
      <c r="H4283" s="20" t="s">
        <v>282</v>
      </c>
      <c r="I4283" s="20" t="s">
        <v>282</v>
      </c>
      <c r="J4283" s="20">
        <v>4.2342788468530301</v>
      </c>
      <c r="K4283" s="20" t="s">
        <v>282</v>
      </c>
      <c r="L4283" s="20">
        <v>4.0184503275563097</v>
      </c>
      <c r="M4283" s="51">
        <v>3.50858632745078</v>
      </c>
    </row>
    <row r="4284" spans="1:13" x14ac:dyDescent="0.35">
      <c r="A4284" s="19" t="str">
        <f>B2178&amp;C4266&amp;D4284</f>
        <v>DISTRIBUCION VOLUMEN X CRITERIO (kg ó litros)BARRITASDE 20 A 24 AÑOS</v>
      </c>
      <c r="B4284" s="19">
        <v>0</v>
      </c>
      <c r="C4284" s="19">
        <v>0</v>
      </c>
      <c r="D4284" s="19" t="s">
        <v>40</v>
      </c>
      <c r="E4284" s="20">
        <v>3.17151770017816</v>
      </c>
      <c r="F4284" s="20">
        <v>8.2936741193709906</v>
      </c>
      <c r="G4284" s="20">
        <v>1.0542172936727501</v>
      </c>
      <c r="H4284" s="20">
        <v>4.7135828650063001</v>
      </c>
      <c r="I4284" s="20">
        <v>1.34229140532073</v>
      </c>
      <c r="J4284" s="20">
        <v>3.3574838651614201</v>
      </c>
      <c r="K4284" s="20">
        <v>7.6480949160027096</v>
      </c>
      <c r="L4284" s="20">
        <v>6.29441279452816</v>
      </c>
      <c r="M4284" s="51">
        <v>0.98275751326991501</v>
      </c>
    </row>
    <row r="4285" spans="1:13" x14ac:dyDescent="0.35">
      <c r="A4285" s="19" t="str">
        <f>B2178&amp;C4266&amp;D4285</f>
        <v>DISTRIBUCION VOLUMEN X CRITERIO (kg ó litros)BARRITASDE 25 A 34 AÑOS</v>
      </c>
      <c r="B4285" s="19">
        <v>0</v>
      </c>
      <c r="C4285" s="19">
        <v>0</v>
      </c>
      <c r="D4285" s="19" t="s">
        <v>41</v>
      </c>
      <c r="E4285" s="20">
        <v>31.9740986451942</v>
      </c>
      <c r="F4285" s="20">
        <v>21.813333326372899</v>
      </c>
      <c r="G4285" s="20">
        <v>29.167713510780601</v>
      </c>
      <c r="H4285" s="20">
        <v>20.405027547171699</v>
      </c>
      <c r="I4285" s="20">
        <v>27.139635101494299</v>
      </c>
      <c r="J4285" s="20">
        <v>19.300925883967398</v>
      </c>
      <c r="K4285" s="20">
        <v>11.743855599836101</v>
      </c>
      <c r="L4285" s="20">
        <v>21.094090813687298</v>
      </c>
      <c r="M4285" s="51">
        <v>30.3117063786956</v>
      </c>
    </row>
    <row r="4286" spans="1:13" x14ac:dyDescent="0.35">
      <c r="A4286" s="19" t="str">
        <f>B2178&amp;C4266&amp;D4286</f>
        <v>DISTRIBUCION VOLUMEN X CRITERIO (kg ó litros)BARRITASDE 35 A 49 AÑOS</v>
      </c>
      <c r="B4286" s="19">
        <v>0</v>
      </c>
      <c r="C4286" s="19">
        <v>0</v>
      </c>
      <c r="D4286" s="19" t="s">
        <v>42</v>
      </c>
      <c r="E4286" s="20">
        <v>18.374994584190599</v>
      </c>
      <c r="F4286" s="20">
        <v>20.596920219399699</v>
      </c>
      <c r="G4286" s="20">
        <v>15.9641548759156</v>
      </c>
      <c r="H4286" s="20">
        <v>37.386888977615698</v>
      </c>
      <c r="I4286" s="20">
        <v>39.360793884992603</v>
      </c>
      <c r="J4286" s="20">
        <v>29.305895799957302</v>
      </c>
      <c r="K4286" s="20">
        <v>27.545170118039302</v>
      </c>
      <c r="L4286" s="20">
        <v>20.757426162527398</v>
      </c>
      <c r="M4286" s="51">
        <v>28.451005565883001</v>
      </c>
    </row>
    <row r="4287" spans="1:13" x14ac:dyDescent="0.35">
      <c r="A4287" s="19" t="str">
        <f>B2178&amp;C4266&amp;D4287</f>
        <v>DISTRIBUCION VOLUMEN X CRITERIO (kg ó litros)BARRITASDE 50 A 59 AÑOS</v>
      </c>
      <c r="B4287" s="19">
        <v>0</v>
      </c>
      <c r="C4287" s="19">
        <v>0</v>
      </c>
      <c r="D4287" s="19" t="s">
        <v>43</v>
      </c>
      <c r="E4287" s="20">
        <v>7.8520243310983</v>
      </c>
      <c r="F4287" s="20">
        <v>11.186165261791301</v>
      </c>
      <c r="G4287" s="20">
        <v>16.773935878342499</v>
      </c>
      <c r="H4287" s="20">
        <v>18.581973552706302</v>
      </c>
      <c r="I4287" s="20">
        <v>15.651815717804901</v>
      </c>
      <c r="J4287" s="20">
        <v>25.3459392435147</v>
      </c>
      <c r="K4287" s="20">
        <v>21.8850900009752</v>
      </c>
      <c r="L4287" s="20">
        <v>17.660611601023</v>
      </c>
      <c r="M4287" s="51">
        <v>16.2596877658371</v>
      </c>
    </row>
    <row r="4288" spans="1:13" x14ac:dyDescent="0.35">
      <c r="A4288" s="19" t="str">
        <f>B2178&amp;C4266&amp;D4288</f>
        <v>DISTRIBUCION VOLUMEN X CRITERIO (kg ó litros)BARRITASDE 60 A 75 AÑOS</v>
      </c>
      <c r="B4288" s="19">
        <v>0</v>
      </c>
      <c r="C4288" s="19">
        <v>0</v>
      </c>
      <c r="D4288" s="19" t="s">
        <v>44</v>
      </c>
      <c r="E4288" s="20">
        <v>25.9753774326831</v>
      </c>
      <c r="F4288" s="20">
        <v>32.314987907126302</v>
      </c>
      <c r="G4288" s="20">
        <v>37.039966477355897</v>
      </c>
      <c r="H4288" s="20">
        <v>18.9125333353422</v>
      </c>
      <c r="I4288" s="20">
        <v>16.505458203066599</v>
      </c>
      <c r="J4288" s="20">
        <v>18.455471091339199</v>
      </c>
      <c r="K4288" s="20">
        <v>31.177791604492199</v>
      </c>
      <c r="L4288" s="20">
        <v>30.175001005668999</v>
      </c>
      <c r="M4288" s="51">
        <v>20.486256075431299</v>
      </c>
    </row>
    <row r="4289" spans="1:13" x14ac:dyDescent="0.35">
      <c r="A4289" s="19" t="str">
        <f>B2178&amp;C4266&amp;D4289</f>
        <v>DISTRIBUCION VOLUMEN X CRITERIO (kg ó litros)BARRITASNIVEL ALTO</v>
      </c>
      <c r="B4289" s="19">
        <v>0</v>
      </c>
      <c r="C4289" s="19">
        <v>0</v>
      </c>
      <c r="D4289" s="19" t="s">
        <v>256</v>
      </c>
      <c r="E4289" s="20">
        <v>29.058312184323999</v>
      </c>
      <c r="F4289" s="20">
        <v>27.223556594283401</v>
      </c>
      <c r="G4289" s="20">
        <v>32.735757048861103</v>
      </c>
      <c r="H4289" s="20">
        <v>23.1011724498149</v>
      </c>
      <c r="I4289" s="20">
        <v>11.481392711129599</v>
      </c>
      <c r="J4289" s="20">
        <v>17.049204065214202</v>
      </c>
      <c r="K4289" s="20">
        <v>11.2271378219745</v>
      </c>
      <c r="L4289" s="20">
        <v>20.2957250623775</v>
      </c>
      <c r="M4289" s="51">
        <v>24.0068507388855</v>
      </c>
    </row>
    <row r="4290" spans="1:13" x14ac:dyDescent="0.35">
      <c r="A4290" s="19" t="str">
        <f>B2178&amp;C4266&amp;D4290</f>
        <v>DISTRIBUCION VOLUMEN X CRITERIO (kg ó litros)BARRITASNIVEL MEDIO ALTO</v>
      </c>
      <c r="B4290" s="19">
        <v>0</v>
      </c>
      <c r="C4290" s="19">
        <v>0</v>
      </c>
      <c r="D4290" s="19" t="s">
        <v>257</v>
      </c>
      <c r="E4290" s="20">
        <v>4.6137359369481601</v>
      </c>
      <c r="F4290" s="20">
        <v>6.0631235999751496</v>
      </c>
      <c r="G4290" s="20">
        <v>10.066018753243</v>
      </c>
      <c r="H4290" s="20">
        <v>14.6327540768307</v>
      </c>
      <c r="I4290" s="20">
        <v>7.9872287147954797</v>
      </c>
      <c r="J4290" s="20">
        <v>7.3410390918247801</v>
      </c>
      <c r="K4290" s="20">
        <v>7.0409098192053197</v>
      </c>
      <c r="L4290" s="20">
        <v>5.56708166928974</v>
      </c>
      <c r="M4290" s="51">
        <v>8.1201221969865003</v>
      </c>
    </row>
    <row r="4291" spans="1:13" x14ac:dyDescent="0.35">
      <c r="A4291" s="19" t="str">
        <f>B2178&amp;C4266&amp;D4291</f>
        <v>DISTRIBUCION VOLUMEN X CRITERIO (kg ó litros)BARRITASNIVEL MEDIO</v>
      </c>
      <c r="B4291" s="19">
        <v>0</v>
      </c>
      <c r="C4291" s="19">
        <v>0</v>
      </c>
      <c r="D4291" s="19" t="s">
        <v>258</v>
      </c>
      <c r="E4291" s="20">
        <v>26.742590844459301</v>
      </c>
      <c r="F4291" s="20">
        <v>27.099834985651899</v>
      </c>
      <c r="G4291" s="20">
        <v>32.014302364619603</v>
      </c>
      <c r="H4291" s="20">
        <v>37.1167220372351</v>
      </c>
      <c r="I4291" s="20">
        <v>28.281917244606799</v>
      </c>
      <c r="J4291" s="20">
        <v>36.976196041476697</v>
      </c>
      <c r="K4291" s="20">
        <v>29.635419996526799</v>
      </c>
      <c r="L4291" s="20">
        <v>28.590556381975802</v>
      </c>
      <c r="M4291" s="51">
        <v>11.2357818787276</v>
      </c>
    </row>
    <row r="4292" spans="1:13" x14ac:dyDescent="0.35">
      <c r="A4292" s="19" t="str">
        <f>B2178&amp;C4266&amp;D4292</f>
        <v>DISTRIBUCION VOLUMEN X CRITERIO (kg ó litros)BARRITASNIVEL MEDIO BAJO</v>
      </c>
      <c r="B4292" s="19">
        <v>0</v>
      </c>
      <c r="C4292" s="19">
        <v>0</v>
      </c>
      <c r="D4292" s="19" t="s">
        <v>259</v>
      </c>
      <c r="E4292" s="20">
        <v>4.0500217288839204</v>
      </c>
      <c r="F4292" s="20">
        <v>5.9628843004587102</v>
      </c>
      <c r="G4292" s="20">
        <v>8.5401934228206002</v>
      </c>
      <c r="H4292" s="20">
        <v>4.3533649862138599</v>
      </c>
      <c r="I4292" s="20">
        <v>7.6816457156599602</v>
      </c>
      <c r="J4292" s="20">
        <v>16.361193176081901</v>
      </c>
      <c r="K4292" s="20">
        <v>12.336095304753099</v>
      </c>
      <c r="L4292" s="20">
        <v>17.319069715480101</v>
      </c>
      <c r="M4292" s="51">
        <v>30.533176591375302</v>
      </c>
    </row>
    <row r="4293" spans="1:13" x14ac:dyDescent="0.35">
      <c r="A4293" s="19" t="str">
        <f>B2178&amp;C4266&amp;D4293</f>
        <v>DISTRIBUCION VOLUMEN X CRITERIO (kg ó litros)BARRITASHOMBRE</v>
      </c>
      <c r="B4293" s="19">
        <v>0</v>
      </c>
      <c r="C4293" s="19">
        <v>0</v>
      </c>
      <c r="D4293" s="19" t="s">
        <v>21</v>
      </c>
      <c r="E4293" s="20">
        <v>27.6646964061345</v>
      </c>
      <c r="F4293" s="20">
        <v>40.395535894666402</v>
      </c>
      <c r="G4293" s="20">
        <v>39.659801880228002</v>
      </c>
      <c r="H4293" s="20">
        <v>23.148397517992301</v>
      </c>
      <c r="I4293" s="20">
        <v>14.1511917374603</v>
      </c>
      <c r="J4293" s="20">
        <v>21.656988538631801</v>
      </c>
      <c r="K4293" s="20">
        <v>25.5935469228538</v>
      </c>
      <c r="L4293" s="20">
        <v>36.4447066478997</v>
      </c>
      <c r="M4293" s="51">
        <v>36.757072121964001</v>
      </c>
    </row>
    <row r="4294" spans="1:13" x14ac:dyDescent="0.35">
      <c r="A4294" s="19" t="str">
        <f>B2178&amp;C4266&amp;D4294</f>
        <v>DISTRIBUCION VOLUMEN X CRITERIO (kg ó litros)BARRITASMUJER</v>
      </c>
      <c r="B4294" s="19">
        <v>0</v>
      </c>
      <c r="C4294" s="19">
        <v>0</v>
      </c>
      <c r="D4294" s="19" t="s">
        <v>22</v>
      </c>
      <c r="E4294" s="20">
        <v>72.335323287717998</v>
      </c>
      <c r="F4294" s="20">
        <v>59.604464105333498</v>
      </c>
      <c r="G4294" s="20">
        <v>60.340198119771998</v>
      </c>
      <c r="H4294" s="20">
        <v>76.8516181766133</v>
      </c>
      <c r="I4294" s="20">
        <v>85.848808262539706</v>
      </c>
      <c r="J4294" s="20">
        <v>78.343021999782096</v>
      </c>
      <c r="K4294" s="20">
        <v>74.406441880418697</v>
      </c>
      <c r="L4294" s="20">
        <v>63.5552933521003</v>
      </c>
      <c r="M4294" s="51">
        <v>63.242915430294801</v>
      </c>
    </row>
    <row r="4295" spans="1:13" x14ac:dyDescent="0.35">
      <c r="A4295" s="19" t="str">
        <f>B2178&amp;C4295&amp;D4295</f>
        <v>DISTRIBUCION VOLUMEN X CRITERIO (kg ó litros).Resto productos Ing.T.ESPAÑA</v>
      </c>
      <c r="B4295" s="19">
        <v>0</v>
      </c>
      <c r="C4295" s="19" t="s">
        <v>175</v>
      </c>
      <c r="D4295" s="19" t="s">
        <v>36</v>
      </c>
      <c r="E4295" s="20">
        <v>100</v>
      </c>
      <c r="F4295" s="20">
        <v>100</v>
      </c>
      <c r="G4295" s="20">
        <v>100</v>
      </c>
      <c r="H4295" s="20">
        <v>100</v>
      </c>
      <c r="I4295" s="20">
        <v>100</v>
      </c>
      <c r="J4295" s="20">
        <v>100</v>
      </c>
      <c r="K4295" s="20">
        <v>100</v>
      </c>
      <c r="L4295" s="20">
        <v>100</v>
      </c>
      <c r="M4295" s="51">
        <v>100</v>
      </c>
    </row>
    <row r="4296" spans="1:13" x14ac:dyDescent="0.35">
      <c r="A4296" s="19" t="str">
        <f>B2178&amp;C4295&amp;D4296</f>
        <v>DISTRIBUCION VOLUMEN X CRITERIO (kg ó litros).Resto productos Ing.BCN AM</v>
      </c>
      <c r="B4296" s="19">
        <v>0</v>
      </c>
      <c r="C4296" s="19">
        <v>0</v>
      </c>
      <c r="D4296" s="19" t="s">
        <v>1</v>
      </c>
      <c r="E4296" s="20">
        <v>9.8148783843790994</v>
      </c>
      <c r="F4296" s="20">
        <v>8.4201603047779194</v>
      </c>
      <c r="G4296" s="20">
        <v>8.9421918409180208</v>
      </c>
      <c r="H4296" s="20">
        <v>9.8957610282946398</v>
      </c>
      <c r="I4296" s="20">
        <v>9.8148416944546497</v>
      </c>
      <c r="J4296" s="20">
        <v>8.1715521082130103</v>
      </c>
      <c r="K4296" s="20">
        <v>7.5396590413815696</v>
      </c>
      <c r="L4296" s="20">
        <v>8.6368813803221798</v>
      </c>
      <c r="M4296" s="51">
        <v>9.29333307070495</v>
      </c>
    </row>
    <row r="4297" spans="1:13" x14ac:dyDescent="0.35">
      <c r="A4297" s="19" t="str">
        <f>B2178&amp;C4295&amp;D4297</f>
        <v>DISTRIBUCION VOLUMEN X CRITERIO (kg ó litros).Resto productos Ing.REST.CAT ARAGON</v>
      </c>
      <c r="B4297" s="19">
        <v>0</v>
      </c>
      <c r="C4297" s="19">
        <v>0</v>
      </c>
      <c r="D4297" s="19" t="s">
        <v>2</v>
      </c>
      <c r="E4297" s="20">
        <v>12.7788128723914</v>
      </c>
      <c r="F4297" s="20">
        <v>13.693964166354601</v>
      </c>
      <c r="G4297" s="20">
        <v>13.202985777546299</v>
      </c>
      <c r="H4297" s="20">
        <v>13.173865305048199</v>
      </c>
      <c r="I4297" s="20">
        <v>13.452523964507501</v>
      </c>
      <c r="J4297" s="20">
        <v>11.648131097005299</v>
      </c>
      <c r="K4297" s="20">
        <v>14.0682170305471</v>
      </c>
      <c r="L4297" s="20">
        <v>13.1242838280866</v>
      </c>
      <c r="M4297" s="51">
        <v>13.9536175397793</v>
      </c>
    </row>
    <row r="4298" spans="1:13" x14ac:dyDescent="0.35">
      <c r="A4298" s="19" t="str">
        <f>B2178&amp;C4295&amp;D4298</f>
        <v>DISTRIBUCION VOLUMEN X CRITERIO (kg ó litros).Resto productos Ing.LEVANTE</v>
      </c>
      <c r="B4298" s="19">
        <v>0</v>
      </c>
      <c r="C4298" s="19">
        <v>0</v>
      </c>
      <c r="D4298" s="19" t="s">
        <v>3</v>
      </c>
      <c r="E4298" s="20">
        <v>16.4166987267295</v>
      </c>
      <c r="F4298" s="20">
        <v>17.1226740115296</v>
      </c>
      <c r="G4298" s="20">
        <v>16.765906769650599</v>
      </c>
      <c r="H4298" s="20">
        <v>17.0860747284847</v>
      </c>
      <c r="I4298" s="20">
        <v>17.330434594802998</v>
      </c>
      <c r="J4298" s="20">
        <v>17.955095658696901</v>
      </c>
      <c r="K4298" s="20">
        <v>18.190070231645301</v>
      </c>
      <c r="L4298" s="20">
        <v>17.1134807970064</v>
      </c>
      <c r="M4298" s="51">
        <v>16.8728668652526</v>
      </c>
    </row>
    <row r="4299" spans="1:13" x14ac:dyDescent="0.35">
      <c r="A4299" s="19" t="str">
        <f>B2178&amp;C4295&amp;D4299</f>
        <v>DISTRIBUCION VOLUMEN X CRITERIO (kg ó litros).Resto productos Ing.ANDALUCIA</v>
      </c>
      <c r="B4299" s="19">
        <v>0</v>
      </c>
      <c r="C4299" s="19">
        <v>0</v>
      </c>
      <c r="D4299" s="19" t="s">
        <v>4</v>
      </c>
      <c r="E4299" s="20">
        <v>19.6538691415806</v>
      </c>
      <c r="F4299" s="20">
        <v>19.8604317370364</v>
      </c>
      <c r="G4299" s="20">
        <v>19.846246198103</v>
      </c>
      <c r="H4299" s="20">
        <v>18.819857353276898</v>
      </c>
      <c r="I4299" s="20">
        <v>18.302762699993501</v>
      </c>
      <c r="J4299" s="20">
        <v>21.599895905822802</v>
      </c>
      <c r="K4299" s="20">
        <v>19.279642249995401</v>
      </c>
      <c r="L4299" s="20">
        <v>20.0953186958934</v>
      </c>
      <c r="M4299" s="51">
        <v>19.666478105408999</v>
      </c>
    </row>
    <row r="4300" spans="1:13" x14ac:dyDescent="0.35">
      <c r="A4300" s="19" t="str">
        <f>B2178&amp;C4295&amp;D4300</f>
        <v>DISTRIBUCION VOLUMEN X CRITERIO (kg ó litros).Resto productos Ing.MDD AM</v>
      </c>
      <c r="B4300" s="19">
        <v>0</v>
      </c>
      <c r="C4300" s="19">
        <v>0</v>
      </c>
      <c r="D4300" s="19" t="s">
        <v>5</v>
      </c>
      <c r="E4300" s="20">
        <v>16.813253688082799</v>
      </c>
      <c r="F4300" s="20">
        <v>16.437612624863998</v>
      </c>
      <c r="G4300" s="20">
        <v>14.3143877235171</v>
      </c>
      <c r="H4300" s="20">
        <v>16.553709981495999</v>
      </c>
      <c r="I4300" s="20">
        <v>15.8089565961447</v>
      </c>
      <c r="J4300" s="20">
        <v>14.8571634710505</v>
      </c>
      <c r="K4300" s="20">
        <v>15.589911557069501</v>
      </c>
      <c r="L4300" s="20">
        <v>17.468909107192701</v>
      </c>
      <c r="M4300" s="51">
        <v>16.115045414949702</v>
      </c>
    </row>
    <row r="4301" spans="1:13" x14ac:dyDescent="0.35">
      <c r="A4301" s="19" t="str">
        <f>B2178&amp;C4295&amp;D4301</f>
        <v>DISTRIBUCION VOLUMEN X CRITERIO (kg ó litros).Resto productos Ing.RTO CENTRO</v>
      </c>
      <c r="B4301" s="19">
        <v>0</v>
      </c>
      <c r="C4301" s="19">
        <v>0</v>
      </c>
      <c r="D4301" s="19" t="s">
        <v>6</v>
      </c>
      <c r="E4301" s="20">
        <v>9.0661330196551795</v>
      </c>
      <c r="F4301" s="20">
        <v>9.2330995723309996</v>
      </c>
      <c r="G4301" s="20">
        <v>11.3423676517749</v>
      </c>
      <c r="H4301" s="20">
        <v>10.452442022091599</v>
      </c>
      <c r="I4301" s="20">
        <v>9.1950320151177607</v>
      </c>
      <c r="J4301" s="20">
        <v>10.341038006131701</v>
      </c>
      <c r="K4301" s="20">
        <v>10.123637524724099</v>
      </c>
      <c r="L4301" s="20">
        <v>8.5333868503281494</v>
      </c>
      <c r="M4301" s="51">
        <v>8.8519213866635909</v>
      </c>
    </row>
    <row r="4302" spans="1:13" x14ac:dyDescent="0.35">
      <c r="A4302" s="19" t="str">
        <f>B2178&amp;C4295&amp;D4302</f>
        <v>DISTRIBUCION VOLUMEN X CRITERIO (kg ó litros).Resto productos Ing.NORTE-CENTRO</v>
      </c>
      <c r="B4302" s="19">
        <v>0</v>
      </c>
      <c r="C4302" s="19">
        <v>0</v>
      </c>
      <c r="D4302" s="19" t="s">
        <v>7</v>
      </c>
      <c r="E4302" s="20">
        <v>9.1073931805357606</v>
      </c>
      <c r="F4302" s="20">
        <v>8.46532840452622</v>
      </c>
      <c r="G4302" s="20">
        <v>8.8996738112020299</v>
      </c>
      <c r="H4302" s="20">
        <v>6.6901647019696497</v>
      </c>
      <c r="I4302" s="20">
        <v>8.8085212481753707</v>
      </c>
      <c r="J4302" s="20">
        <v>8.9758935088738294</v>
      </c>
      <c r="K4302" s="20">
        <v>8.1379645351080292</v>
      </c>
      <c r="L4302" s="20">
        <v>7.6842675998172698</v>
      </c>
      <c r="M4302" s="51">
        <v>8.3981034442667202</v>
      </c>
    </row>
    <row r="4303" spans="1:13" x14ac:dyDescent="0.35">
      <c r="A4303" s="19" t="str">
        <f>B2178&amp;C4295&amp;D4303</f>
        <v>DISTRIBUCION VOLUMEN X CRITERIO (kg ó litros).Resto productos Ing.NOROESTE</v>
      </c>
      <c r="B4303" s="19">
        <v>0</v>
      </c>
      <c r="C4303" s="19">
        <v>0</v>
      </c>
      <c r="D4303" s="19" t="s">
        <v>8</v>
      </c>
      <c r="E4303" s="20">
        <v>6.3489656106891701</v>
      </c>
      <c r="F4303" s="20">
        <v>6.7667365697564703</v>
      </c>
      <c r="G4303" s="20">
        <v>6.6862448834481301</v>
      </c>
      <c r="H4303" s="20">
        <v>7.3281235010134198</v>
      </c>
      <c r="I4303" s="20">
        <v>7.2869320042832797</v>
      </c>
      <c r="J4303" s="20">
        <v>6.4512335137658896</v>
      </c>
      <c r="K4303" s="20">
        <v>7.0709051947153103</v>
      </c>
      <c r="L4303" s="20">
        <v>7.3434783146659797</v>
      </c>
      <c r="M4303" s="51">
        <v>6.84863342012508</v>
      </c>
    </row>
    <row r="4304" spans="1:13" x14ac:dyDescent="0.35">
      <c r="A4304" s="19" t="str">
        <f>B2178&amp;C4295&amp;D4304</f>
        <v>DISTRIBUCION VOLUMEN X CRITERIO (kg ó litros).Resto productos Ing.&lt;2MIL</v>
      </c>
      <c r="B4304" s="19">
        <v>0</v>
      </c>
      <c r="C4304" s="19">
        <v>0</v>
      </c>
      <c r="D4304" s="19" t="s">
        <v>9</v>
      </c>
      <c r="E4304" s="20">
        <v>3.8504310676219999</v>
      </c>
      <c r="F4304" s="20">
        <v>3.86119657935284</v>
      </c>
      <c r="G4304" s="20">
        <v>4.6359808608523103</v>
      </c>
      <c r="H4304" s="20">
        <v>4.2864960991936201</v>
      </c>
      <c r="I4304" s="20">
        <v>3.3934527008495601</v>
      </c>
      <c r="J4304" s="20">
        <v>4.2381465194569197</v>
      </c>
      <c r="K4304" s="20">
        <v>4.8628863528587898</v>
      </c>
      <c r="L4304" s="20">
        <v>4.9230122941171102</v>
      </c>
      <c r="M4304" s="51">
        <v>3.88077457009343</v>
      </c>
    </row>
    <row r="4305" spans="1:13" x14ac:dyDescent="0.35">
      <c r="A4305" s="19" t="str">
        <f>B2178&amp;C4295&amp;D4305</f>
        <v>DISTRIBUCION VOLUMEN X CRITERIO (kg ó litros).Resto productos Ing.2-5MIL</v>
      </c>
      <c r="B4305" s="19">
        <v>0</v>
      </c>
      <c r="C4305" s="19">
        <v>0</v>
      </c>
      <c r="D4305" s="19" t="s">
        <v>10</v>
      </c>
      <c r="E4305" s="20">
        <v>5.1403743082059803</v>
      </c>
      <c r="F4305" s="20">
        <v>5.5287957464868702</v>
      </c>
      <c r="G4305" s="20">
        <v>5.1394547484806301</v>
      </c>
      <c r="H4305" s="20">
        <v>3.866678533095</v>
      </c>
      <c r="I4305" s="20">
        <v>4.4173120372927803</v>
      </c>
      <c r="J4305" s="20">
        <v>4.6900613860950804</v>
      </c>
      <c r="K4305" s="20">
        <v>4.3573198039843897</v>
      </c>
      <c r="L4305" s="20">
        <v>4.0561745592053304</v>
      </c>
      <c r="M4305" s="51">
        <v>3.8237424578887</v>
      </c>
    </row>
    <row r="4306" spans="1:13" x14ac:dyDescent="0.35">
      <c r="A4306" s="19" t="str">
        <f>B2178&amp;C4295&amp;D4306</f>
        <v>DISTRIBUCION VOLUMEN X CRITERIO (kg ó litros).Resto productos Ing.5-10MIL</v>
      </c>
      <c r="B4306" s="19">
        <v>0</v>
      </c>
      <c r="C4306" s="19">
        <v>0</v>
      </c>
      <c r="D4306" s="19" t="s">
        <v>11</v>
      </c>
      <c r="E4306" s="20">
        <v>7.0335092968283099</v>
      </c>
      <c r="F4306" s="20">
        <v>7.8840069328508502</v>
      </c>
      <c r="G4306" s="20">
        <v>7.90785443808418</v>
      </c>
      <c r="H4306" s="20">
        <v>8.0953704772919206</v>
      </c>
      <c r="I4306" s="20">
        <v>8.6068561550671507</v>
      </c>
      <c r="J4306" s="20">
        <v>7.9694138884013404</v>
      </c>
      <c r="K4306" s="20">
        <v>8.9152341209618609</v>
      </c>
      <c r="L4306" s="20">
        <v>8.4661120146532909</v>
      </c>
      <c r="M4306" s="51">
        <v>7.4708272347024796</v>
      </c>
    </row>
    <row r="4307" spans="1:13" x14ac:dyDescent="0.35">
      <c r="A4307" s="19" t="str">
        <f>B2178&amp;C4295&amp;D4307</f>
        <v>DISTRIBUCION VOLUMEN X CRITERIO (kg ó litros).Resto productos Ing.10-30MIL</v>
      </c>
      <c r="B4307" s="19">
        <v>0</v>
      </c>
      <c r="C4307" s="19">
        <v>0</v>
      </c>
      <c r="D4307" s="19" t="s">
        <v>12</v>
      </c>
      <c r="E4307" s="20">
        <v>16.8225734536415</v>
      </c>
      <c r="F4307" s="20">
        <v>16.9781066087886</v>
      </c>
      <c r="G4307" s="20">
        <v>17.1292916514323</v>
      </c>
      <c r="H4307" s="20">
        <v>16.097462399284701</v>
      </c>
      <c r="I4307" s="20">
        <v>18.317611518220101</v>
      </c>
      <c r="J4307" s="20">
        <v>18.615711734930802</v>
      </c>
      <c r="K4307" s="20">
        <v>18.066241718432</v>
      </c>
      <c r="L4307" s="20">
        <v>19.3075166399551</v>
      </c>
      <c r="M4307" s="51">
        <v>18.186627425473699</v>
      </c>
    </row>
    <row r="4308" spans="1:13" x14ac:dyDescent="0.35">
      <c r="A4308" s="19" t="str">
        <f>B2178&amp;C4295&amp;D4308</f>
        <v>DISTRIBUCION VOLUMEN X CRITERIO (kg ó litros).Resto productos Ing.30-100MIL</v>
      </c>
      <c r="B4308" s="19">
        <v>0</v>
      </c>
      <c r="C4308" s="19">
        <v>0</v>
      </c>
      <c r="D4308" s="19" t="s">
        <v>13</v>
      </c>
      <c r="E4308" s="20">
        <v>23.108617975419101</v>
      </c>
      <c r="F4308" s="20">
        <v>21.712559725172799</v>
      </c>
      <c r="G4308" s="20">
        <v>23.087777858435999</v>
      </c>
      <c r="H4308" s="20">
        <v>21.5972867330761</v>
      </c>
      <c r="I4308" s="20">
        <v>23.549711104260599</v>
      </c>
      <c r="J4308" s="20">
        <v>20.999040083786198</v>
      </c>
      <c r="K4308" s="20">
        <v>21.4996125240095</v>
      </c>
      <c r="L4308" s="20">
        <v>20.814030807953898</v>
      </c>
      <c r="M4308" s="51">
        <v>25.6706844528929</v>
      </c>
    </row>
    <row r="4309" spans="1:13" x14ac:dyDescent="0.35">
      <c r="A4309" s="19" t="str">
        <f>B2178&amp;C4295&amp;D4309</f>
        <v>DISTRIBUCION VOLUMEN X CRITERIO (kg ó litros).Resto productos Ing.100-200MIL</v>
      </c>
      <c r="B4309" s="19">
        <v>0</v>
      </c>
      <c r="C4309" s="19">
        <v>0</v>
      </c>
      <c r="D4309" s="19" t="s">
        <v>14</v>
      </c>
      <c r="E4309" s="20">
        <v>9.5119251874090498</v>
      </c>
      <c r="F4309" s="20">
        <v>9.0928937608816494</v>
      </c>
      <c r="G4309" s="20">
        <v>9.4628823813294396</v>
      </c>
      <c r="H4309" s="20">
        <v>8.7379189202972096</v>
      </c>
      <c r="I4309" s="20">
        <v>8.4132049409366498</v>
      </c>
      <c r="J4309" s="20">
        <v>8.3398437939820909</v>
      </c>
      <c r="K4309" s="20">
        <v>9.9578117784258406</v>
      </c>
      <c r="L4309" s="20">
        <v>10.254785555709701</v>
      </c>
      <c r="M4309" s="51">
        <v>9.4438350999741303</v>
      </c>
    </row>
    <row r="4310" spans="1:13" x14ac:dyDescent="0.35">
      <c r="A4310" s="19" t="str">
        <f>B2178&amp;C4295&amp;D4310</f>
        <v>DISTRIBUCION VOLUMEN X CRITERIO (kg ó litros).Resto productos Ing.200-500MIL</v>
      </c>
      <c r="B4310" s="19">
        <v>0</v>
      </c>
      <c r="C4310" s="19">
        <v>0</v>
      </c>
      <c r="D4310" s="19" t="s">
        <v>15</v>
      </c>
      <c r="E4310" s="20">
        <v>14.803865113695799</v>
      </c>
      <c r="F4310" s="20">
        <v>15.120499455099999</v>
      </c>
      <c r="G4310" s="20">
        <v>14.717990046097301</v>
      </c>
      <c r="H4310" s="20">
        <v>16.893317932278901</v>
      </c>
      <c r="I4310" s="20">
        <v>15.560074645049699</v>
      </c>
      <c r="J4310" s="20">
        <v>16.4012832335642</v>
      </c>
      <c r="K4310" s="20">
        <v>14.249810758233</v>
      </c>
      <c r="L4310" s="20">
        <v>14.460888262553199</v>
      </c>
      <c r="M4310" s="51">
        <v>13.949380299837999</v>
      </c>
    </row>
    <row r="4311" spans="1:13" x14ac:dyDescent="0.35">
      <c r="A4311" s="19" t="str">
        <f>B2178&amp;C4295&amp;D4311</f>
        <v>DISTRIBUCION VOLUMEN X CRITERIO (kg ó litros).Resto productos Ing.&gt;500MIL</v>
      </c>
      <c r="B4311" s="19">
        <v>0</v>
      </c>
      <c r="C4311" s="19">
        <v>0</v>
      </c>
      <c r="D4311" s="19" t="s">
        <v>16</v>
      </c>
      <c r="E4311" s="20">
        <v>19.728708209492599</v>
      </c>
      <c r="F4311" s="20">
        <v>19.8219418433786</v>
      </c>
      <c r="G4311" s="20">
        <v>17.918771088141298</v>
      </c>
      <c r="H4311" s="20">
        <v>20.4254714017193</v>
      </c>
      <c r="I4311" s="20">
        <v>17.741780449580599</v>
      </c>
      <c r="J4311" s="20">
        <v>18.746501543928201</v>
      </c>
      <c r="K4311" s="20">
        <v>18.091089935964099</v>
      </c>
      <c r="L4311" s="20">
        <v>17.7174855131552</v>
      </c>
      <c r="M4311" s="51">
        <v>17.5741257879316</v>
      </c>
    </row>
    <row r="4312" spans="1:13" x14ac:dyDescent="0.35">
      <c r="A4312" s="19" t="str">
        <f>B2178&amp;C4295&amp;D4312</f>
        <v>DISTRIBUCION VOLUMEN X CRITERIO (kg ó litros).Resto productos Ing.DE 15 A 19 AÑOS</v>
      </c>
      <c r="B4312" s="19">
        <v>0</v>
      </c>
      <c r="C4312" s="19">
        <v>0</v>
      </c>
      <c r="D4312" s="19" t="s">
        <v>39</v>
      </c>
      <c r="E4312" s="20">
        <v>2.1778009328324601</v>
      </c>
      <c r="F4312" s="20">
        <v>2.3175196562551399</v>
      </c>
      <c r="G4312" s="20">
        <v>3.8656373845713898</v>
      </c>
      <c r="H4312" s="20">
        <v>3.2965555703687399</v>
      </c>
      <c r="I4312" s="20">
        <v>3.4360047335897002</v>
      </c>
      <c r="J4312" s="20">
        <v>3.55930705583082</v>
      </c>
      <c r="K4312" s="20">
        <v>2.46949350768632</v>
      </c>
      <c r="L4312" s="20">
        <v>1.8117518432314399</v>
      </c>
      <c r="M4312" s="51">
        <v>2.15818849843741</v>
      </c>
    </row>
    <row r="4313" spans="1:13" x14ac:dyDescent="0.35">
      <c r="A4313" s="19" t="str">
        <f>B2178&amp;C4295&amp;D4313</f>
        <v>DISTRIBUCION VOLUMEN X CRITERIO (kg ó litros).Resto productos Ing.DE 20 A 24 AÑOS</v>
      </c>
      <c r="B4313" s="19">
        <v>0</v>
      </c>
      <c r="C4313" s="19">
        <v>0</v>
      </c>
      <c r="D4313" s="19" t="s">
        <v>40</v>
      </c>
      <c r="E4313" s="20">
        <v>3.13767209847627</v>
      </c>
      <c r="F4313" s="20">
        <v>3.1069237955581301</v>
      </c>
      <c r="G4313" s="20">
        <v>2.6208243738021899</v>
      </c>
      <c r="H4313" s="20">
        <v>2.054173054769</v>
      </c>
      <c r="I4313" s="20">
        <v>3.1181449792843998</v>
      </c>
      <c r="J4313" s="20">
        <v>3.3653919461614201</v>
      </c>
      <c r="K4313" s="20">
        <v>3.8321037830700302</v>
      </c>
      <c r="L4313" s="20">
        <v>2.2693977553501301</v>
      </c>
      <c r="M4313" s="51">
        <v>3.08494920163991</v>
      </c>
    </row>
    <row r="4314" spans="1:13" x14ac:dyDescent="0.35">
      <c r="A4314" s="19" t="str">
        <f>B2178&amp;C4295&amp;D4314</f>
        <v>DISTRIBUCION VOLUMEN X CRITERIO (kg ó litros).Resto productos Ing.DE 25 A 34 AÑOS</v>
      </c>
      <c r="B4314" s="19">
        <v>0</v>
      </c>
      <c r="C4314" s="19">
        <v>0</v>
      </c>
      <c r="D4314" s="19" t="s">
        <v>41</v>
      </c>
      <c r="E4314" s="20">
        <v>11.4684136728448</v>
      </c>
      <c r="F4314" s="20">
        <v>12.268985696069</v>
      </c>
      <c r="G4314" s="20">
        <v>11.2808819391367</v>
      </c>
      <c r="H4314" s="20">
        <v>11.485663593623199</v>
      </c>
      <c r="I4314" s="20">
        <v>10.4232762226848</v>
      </c>
      <c r="J4314" s="20">
        <v>12.165176648202101</v>
      </c>
      <c r="K4314" s="20">
        <v>9.2271406749761198</v>
      </c>
      <c r="L4314" s="20">
        <v>9.2854164399896408</v>
      </c>
      <c r="M4314" s="51">
        <v>10.730284759464199</v>
      </c>
    </row>
    <row r="4315" spans="1:13" x14ac:dyDescent="0.35">
      <c r="A4315" s="19" t="str">
        <f>B2178&amp;C4295&amp;D4315</f>
        <v>DISTRIBUCION VOLUMEN X CRITERIO (kg ó litros).Resto productos Ing.DE 35 A 49 AÑOS</v>
      </c>
      <c r="B4315" s="19">
        <v>0</v>
      </c>
      <c r="C4315" s="19">
        <v>0</v>
      </c>
      <c r="D4315" s="19" t="s">
        <v>42</v>
      </c>
      <c r="E4315" s="20">
        <v>28.012471235820801</v>
      </c>
      <c r="F4315" s="20">
        <v>29.6899974066</v>
      </c>
      <c r="G4315" s="20">
        <v>28.206305150278801</v>
      </c>
      <c r="H4315" s="20">
        <v>28.496917290565499</v>
      </c>
      <c r="I4315" s="20">
        <v>26.9848598092352</v>
      </c>
      <c r="J4315" s="20">
        <v>26.3878254942186</v>
      </c>
      <c r="K4315" s="20">
        <v>25.6840712837197</v>
      </c>
      <c r="L4315" s="20">
        <v>26.357487652886601</v>
      </c>
      <c r="M4315" s="51">
        <v>26.381076429309999</v>
      </c>
    </row>
    <row r="4316" spans="1:13" x14ac:dyDescent="0.35">
      <c r="A4316" s="19" t="str">
        <f>B2178&amp;C4295&amp;D4316</f>
        <v>DISTRIBUCION VOLUMEN X CRITERIO (kg ó litros).Resto productos Ing.DE 50 A 59 AÑOS</v>
      </c>
      <c r="B4316" s="19">
        <v>0</v>
      </c>
      <c r="C4316" s="19">
        <v>0</v>
      </c>
      <c r="D4316" s="19" t="s">
        <v>43</v>
      </c>
      <c r="E4316" s="20">
        <v>25.780529479404098</v>
      </c>
      <c r="F4316" s="20">
        <v>25.112818372123101</v>
      </c>
      <c r="G4316" s="20">
        <v>24.715887835574598</v>
      </c>
      <c r="H4316" s="20">
        <v>25.180028290608799</v>
      </c>
      <c r="I4316" s="20">
        <v>25.209444791932299</v>
      </c>
      <c r="J4316" s="20">
        <v>26.423080226352099</v>
      </c>
      <c r="K4316" s="20">
        <v>27.506675068334701</v>
      </c>
      <c r="L4316" s="20">
        <v>29.596665364425</v>
      </c>
      <c r="M4316" s="51">
        <v>27.954057259883999</v>
      </c>
    </row>
    <row r="4317" spans="1:13" x14ac:dyDescent="0.35">
      <c r="A4317" s="19" t="str">
        <f>B2178&amp;C4295&amp;D4317</f>
        <v>DISTRIBUCION VOLUMEN X CRITERIO (kg ó litros).Resto productos Ing.DE 60 A 75 AÑOS</v>
      </c>
      <c r="B4317" s="19">
        <v>0</v>
      </c>
      <c r="C4317" s="19">
        <v>0</v>
      </c>
      <c r="D4317" s="19" t="s">
        <v>44</v>
      </c>
      <c r="E4317" s="20">
        <v>29.423119484879098</v>
      </c>
      <c r="F4317" s="20">
        <v>27.503759153382099</v>
      </c>
      <c r="G4317" s="20">
        <v>29.3104662125792</v>
      </c>
      <c r="H4317" s="20">
        <v>29.486661162931799</v>
      </c>
      <c r="I4317" s="20">
        <v>30.828272545940202</v>
      </c>
      <c r="J4317" s="20">
        <v>28.099220881616901</v>
      </c>
      <c r="K4317" s="20">
        <v>31.280520124584001</v>
      </c>
      <c r="L4317" s="20">
        <v>30.679283810674701</v>
      </c>
      <c r="M4317" s="51">
        <v>29.691442190568001</v>
      </c>
    </row>
    <row r="4318" spans="1:13" x14ac:dyDescent="0.35">
      <c r="A4318" s="19" t="str">
        <f>B2178&amp;C4295&amp;D4318</f>
        <v>DISTRIBUCION VOLUMEN X CRITERIO (kg ó litros).Resto productos Ing.NIVEL ALTO</v>
      </c>
      <c r="B4318" s="19">
        <v>0</v>
      </c>
      <c r="C4318" s="19">
        <v>0</v>
      </c>
      <c r="D4318" s="19" t="s">
        <v>256</v>
      </c>
      <c r="E4318" s="20">
        <v>25.5169502848543</v>
      </c>
      <c r="F4318" s="20">
        <v>24.4619453423749</v>
      </c>
      <c r="G4318" s="20">
        <v>26.1920412071591</v>
      </c>
      <c r="H4318" s="20">
        <v>25.793672446559299</v>
      </c>
      <c r="I4318" s="20">
        <v>25.348082672851302</v>
      </c>
      <c r="J4318" s="20">
        <v>24.105365489950099</v>
      </c>
      <c r="K4318" s="20">
        <v>25.674609690877102</v>
      </c>
      <c r="L4318" s="20">
        <v>22.909461009130698</v>
      </c>
      <c r="M4318" s="51">
        <v>26.660473379078301</v>
      </c>
    </row>
    <row r="4319" spans="1:13" x14ac:dyDescent="0.35">
      <c r="A4319" s="19" t="str">
        <f>B2178&amp;C4295&amp;D4319</f>
        <v>DISTRIBUCION VOLUMEN X CRITERIO (kg ó litros).Resto productos Ing.NIVEL MEDIO ALTO</v>
      </c>
      <c r="B4319" s="19">
        <v>0</v>
      </c>
      <c r="C4319" s="19">
        <v>0</v>
      </c>
      <c r="D4319" s="19" t="s">
        <v>257</v>
      </c>
      <c r="E4319" s="20">
        <v>15.2319001017172</v>
      </c>
      <c r="F4319" s="20">
        <v>15.367743282756599</v>
      </c>
      <c r="G4319" s="20">
        <v>14.710321959528599</v>
      </c>
      <c r="H4319" s="20">
        <v>14.257830675843101</v>
      </c>
      <c r="I4319" s="20">
        <v>13.9110283023939</v>
      </c>
      <c r="J4319" s="20">
        <v>14.8805715172203</v>
      </c>
      <c r="K4319" s="20">
        <v>13.9834639693249</v>
      </c>
      <c r="L4319" s="20">
        <v>15.1155623010527</v>
      </c>
      <c r="M4319" s="51">
        <v>16.019848220541199</v>
      </c>
    </row>
    <row r="4320" spans="1:13" x14ac:dyDescent="0.35">
      <c r="A4320" s="19" t="str">
        <f>B2178&amp;C4295&amp;D4320</f>
        <v>DISTRIBUCION VOLUMEN X CRITERIO (kg ó litros).Resto productos Ing.NIVEL MEDIO</v>
      </c>
      <c r="B4320" s="19">
        <v>0</v>
      </c>
      <c r="C4320" s="19">
        <v>0</v>
      </c>
      <c r="D4320" s="19" t="s">
        <v>258</v>
      </c>
      <c r="E4320" s="20">
        <v>24.248050324741399</v>
      </c>
      <c r="F4320" s="20">
        <v>25.681129730033199</v>
      </c>
      <c r="G4320" s="20">
        <v>24.6735621480764</v>
      </c>
      <c r="H4320" s="20">
        <v>24.815259671308802</v>
      </c>
      <c r="I4320" s="20">
        <v>27.619817139536998</v>
      </c>
      <c r="J4320" s="20">
        <v>27.700638109695699</v>
      </c>
      <c r="K4320" s="20">
        <v>26.259921268262001</v>
      </c>
      <c r="L4320" s="20">
        <v>27.718219934626699</v>
      </c>
      <c r="M4320" s="51">
        <v>25.686589047935001</v>
      </c>
    </row>
    <row r="4321" spans="1:13" x14ac:dyDescent="0.35">
      <c r="A4321" s="19" t="str">
        <f>B2178&amp;C4295&amp;D4321</f>
        <v>DISTRIBUCION VOLUMEN X CRITERIO (kg ó litros).Resto productos Ing.NIVEL MEDIO BAJO</v>
      </c>
      <c r="B4321" s="19">
        <v>0</v>
      </c>
      <c r="C4321" s="19">
        <v>0</v>
      </c>
      <c r="D4321" s="19" t="s">
        <v>259</v>
      </c>
      <c r="E4321" s="20">
        <v>14.7078765914302</v>
      </c>
      <c r="F4321" s="20">
        <v>14.6950823122224</v>
      </c>
      <c r="G4321" s="20">
        <v>15.066217215930999</v>
      </c>
      <c r="H4321" s="20">
        <v>13.410689034876899</v>
      </c>
      <c r="I4321" s="20">
        <v>14.3813867807037</v>
      </c>
      <c r="J4321" s="20">
        <v>15.211190953526</v>
      </c>
      <c r="K4321" s="20">
        <v>15.312215315979699</v>
      </c>
      <c r="L4321" s="20">
        <v>14.3928475216119</v>
      </c>
      <c r="M4321" s="51">
        <v>13.2494525250445</v>
      </c>
    </row>
    <row r="4322" spans="1:13" x14ac:dyDescent="0.35">
      <c r="A4322" s="19" t="str">
        <f>B2178&amp;C4295&amp;D4322</f>
        <v>DISTRIBUCION VOLUMEN X CRITERIO (kg ó litros).Resto productos Ing.HOMBRE</v>
      </c>
      <c r="B4322" s="19">
        <v>0</v>
      </c>
      <c r="C4322" s="19">
        <v>0</v>
      </c>
      <c r="D4322" s="19" t="s">
        <v>21</v>
      </c>
      <c r="E4322" s="20">
        <v>48.768004450232901</v>
      </c>
      <c r="F4322" s="20">
        <v>46.994514416150302</v>
      </c>
      <c r="G4322" s="20">
        <v>47.377829913083701</v>
      </c>
      <c r="H4322" s="20">
        <v>48.9540507730268</v>
      </c>
      <c r="I4322" s="20">
        <v>49.962079673880602</v>
      </c>
      <c r="J4322" s="20">
        <v>48.441447370415403</v>
      </c>
      <c r="K4322" s="20">
        <v>48.149597730809099</v>
      </c>
      <c r="L4322" s="20">
        <v>48.079267977555702</v>
      </c>
      <c r="M4322" s="51">
        <v>48.7249726865141</v>
      </c>
    </row>
    <row r="4323" spans="1:13" x14ac:dyDescent="0.35">
      <c r="A4323" s="19" t="str">
        <f>B2178&amp;C4295&amp;D4323</f>
        <v>DISTRIBUCION VOLUMEN X CRITERIO (kg ó litros).Resto productos Ing.MUJER</v>
      </c>
      <c r="B4323" s="19">
        <v>0</v>
      </c>
      <c r="C4323" s="19">
        <v>0</v>
      </c>
      <c r="D4323" s="19" t="s">
        <v>22</v>
      </c>
      <c r="E4323" s="20">
        <v>51.2319988438514</v>
      </c>
      <c r="F4323" s="20">
        <v>53.005483369214701</v>
      </c>
      <c r="G4323" s="20">
        <v>52.6221744193615</v>
      </c>
      <c r="H4323" s="20">
        <v>51.045949283462001</v>
      </c>
      <c r="I4323" s="20">
        <v>50.037922682712001</v>
      </c>
      <c r="J4323" s="20">
        <v>51.558552992961502</v>
      </c>
      <c r="K4323" s="20">
        <v>51.850407509628397</v>
      </c>
      <c r="L4323" s="20">
        <v>51.920734583228402</v>
      </c>
      <c r="M4323" s="51">
        <v>51.275022182436899</v>
      </c>
    </row>
    <row r="4324" spans="1:13" x14ac:dyDescent="0.35">
      <c r="A4324" s="19" t="str">
        <f>B2178&amp;C4324&amp;D4324</f>
        <v>DISTRIBUCION VOLUMEN X CRITERIO (kg ó litros)Platos Base HuevosT.ESPAÑA</v>
      </c>
      <c r="B4324" s="19">
        <v>0</v>
      </c>
      <c r="C4324" s="19" t="s">
        <v>254</v>
      </c>
      <c r="D4324" s="19" t="s">
        <v>36</v>
      </c>
      <c r="E4324" s="20">
        <v>100</v>
      </c>
      <c r="F4324" s="20">
        <v>100</v>
      </c>
      <c r="G4324" s="20">
        <v>100</v>
      </c>
      <c r="H4324" s="20">
        <v>100</v>
      </c>
      <c r="I4324" s="20">
        <v>100</v>
      </c>
      <c r="J4324" s="20">
        <v>100</v>
      </c>
      <c r="K4324" s="20">
        <v>100</v>
      </c>
      <c r="L4324" s="20">
        <v>100</v>
      </c>
      <c r="M4324" s="51">
        <v>100</v>
      </c>
    </row>
    <row r="4325" spans="1:13" x14ac:dyDescent="0.35">
      <c r="A4325" s="19" t="str">
        <f>B2178&amp;C4324&amp;D4325</f>
        <v>DISTRIBUCION VOLUMEN X CRITERIO (kg ó litros)Platos Base HuevosBCN AM</v>
      </c>
      <c r="B4325" s="19">
        <v>0</v>
      </c>
      <c r="C4325" s="19">
        <v>0</v>
      </c>
      <c r="D4325" s="19" t="s">
        <v>1</v>
      </c>
      <c r="E4325" s="20">
        <v>8.5063732082675401</v>
      </c>
      <c r="F4325" s="20">
        <v>7.9763818847873997</v>
      </c>
      <c r="G4325" s="20">
        <v>6.1062701949605103</v>
      </c>
      <c r="H4325" s="20">
        <v>8.2734275595017195</v>
      </c>
      <c r="I4325" s="20">
        <v>9.1656902739228201</v>
      </c>
      <c r="J4325" s="20">
        <v>7.1561306037316603</v>
      </c>
      <c r="K4325" s="20">
        <v>6.8987516382876999</v>
      </c>
      <c r="L4325" s="20">
        <v>9.7066317645748903</v>
      </c>
      <c r="M4325" s="51">
        <v>8.9253840966514897</v>
      </c>
    </row>
    <row r="4326" spans="1:13" x14ac:dyDescent="0.35">
      <c r="A4326" s="19" t="str">
        <f>B2178&amp;C4324&amp;D4326</f>
        <v>DISTRIBUCION VOLUMEN X CRITERIO (kg ó litros)Platos Base HuevosREST.CAT ARAGON</v>
      </c>
      <c r="B4326" s="19">
        <v>0</v>
      </c>
      <c r="C4326" s="19">
        <v>0</v>
      </c>
      <c r="D4326" s="19" t="s">
        <v>2</v>
      </c>
      <c r="E4326" s="20">
        <v>11.420066400577801</v>
      </c>
      <c r="F4326" s="20">
        <v>10.8685145094133</v>
      </c>
      <c r="G4326" s="20">
        <v>8.9934455671672797</v>
      </c>
      <c r="H4326" s="20">
        <v>12.028809716254701</v>
      </c>
      <c r="I4326" s="20">
        <v>10.9280417485003</v>
      </c>
      <c r="J4326" s="20">
        <v>8.1371804546723698</v>
      </c>
      <c r="K4326" s="20">
        <v>9.5716935685360092</v>
      </c>
      <c r="L4326" s="20">
        <v>13.4789090662272</v>
      </c>
      <c r="M4326" s="51">
        <v>11.595526051259601</v>
      </c>
    </row>
    <row r="4327" spans="1:13" x14ac:dyDescent="0.35">
      <c r="A4327" s="19" t="str">
        <f>B2178&amp;C4324&amp;D4327</f>
        <v>DISTRIBUCION VOLUMEN X CRITERIO (kg ó litros)Platos Base HuevosLEVANTE</v>
      </c>
      <c r="B4327" s="19">
        <v>0</v>
      </c>
      <c r="C4327" s="19">
        <v>0</v>
      </c>
      <c r="D4327" s="19" t="s">
        <v>3</v>
      </c>
      <c r="E4327" s="20">
        <v>15.927445509401601</v>
      </c>
      <c r="F4327" s="20">
        <v>14.541069341803601</v>
      </c>
      <c r="G4327" s="20">
        <v>19.0420380274584</v>
      </c>
      <c r="H4327" s="20">
        <v>14.713141587395301</v>
      </c>
      <c r="I4327" s="20">
        <v>16.0733003162056</v>
      </c>
      <c r="J4327" s="20">
        <v>18.255664188588099</v>
      </c>
      <c r="K4327" s="20">
        <v>19.069178922338601</v>
      </c>
      <c r="L4327" s="20">
        <v>15.924452393074599</v>
      </c>
      <c r="M4327" s="51">
        <v>16.2125370630045</v>
      </c>
    </row>
    <row r="4328" spans="1:13" x14ac:dyDescent="0.35">
      <c r="A4328" s="19" t="str">
        <f>B2178&amp;C4324&amp;D4328</f>
        <v>DISTRIBUCION VOLUMEN X CRITERIO (kg ó litros)Platos Base HuevosANDALUCIA</v>
      </c>
      <c r="B4328" s="19">
        <v>0</v>
      </c>
      <c r="C4328" s="19">
        <v>0</v>
      </c>
      <c r="D4328" s="19" t="s">
        <v>4</v>
      </c>
      <c r="E4328" s="20">
        <v>17.654529708486699</v>
      </c>
      <c r="F4328" s="20">
        <v>19.150838015686102</v>
      </c>
      <c r="G4328" s="20">
        <v>16.451607239193201</v>
      </c>
      <c r="H4328" s="20">
        <v>15.994529302290699</v>
      </c>
      <c r="I4328" s="20">
        <v>16.0060771766152</v>
      </c>
      <c r="J4328" s="20">
        <v>17.8450431065488</v>
      </c>
      <c r="K4328" s="20">
        <v>17.450025266437301</v>
      </c>
      <c r="L4328" s="20">
        <v>15.5230046525162</v>
      </c>
      <c r="M4328" s="51">
        <v>14.8360152829394</v>
      </c>
    </row>
    <row r="4329" spans="1:13" x14ac:dyDescent="0.35">
      <c r="A4329" s="19" t="str">
        <f>B2178&amp;C4324&amp;D4329</f>
        <v>DISTRIBUCION VOLUMEN X CRITERIO (kg ó litros)Platos Base HuevosMDD AM</v>
      </c>
      <c r="B4329" s="19">
        <v>0</v>
      </c>
      <c r="C4329" s="19">
        <v>0</v>
      </c>
      <c r="D4329" s="19" t="s">
        <v>5</v>
      </c>
      <c r="E4329" s="20">
        <v>15.178838170358601</v>
      </c>
      <c r="F4329" s="20">
        <v>18.698873809974</v>
      </c>
      <c r="G4329" s="20">
        <v>11.999609931771101</v>
      </c>
      <c r="H4329" s="20">
        <v>18.0659095735083</v>
      </c>
      <c r="I4329" s="20">
        <v>16.411545619284102</v>
      </c>
      <c r="J4329" s="20">
        <v>14.2073000328137</v>
      </c>
      <c r="K4329" s="20">
        <v>14.7338494275487</v>
      </c>
      <c r="L4329" s="20">
        <v>16.811264159301899</v>
      </c>
      <c r="M4329" s="51">
        <v>16.483402348107401</v>
      </c>
    </row>
    <row r="4330" spans="1:13" x14ac:dyDescent="0.35">
      <c r="A4330" s="19" t="str">
        <f>B2178&amp;C4324&amp;D4330</f>
        <v>DISTRIBUCION VOLUMEN X CRITERIO (kg ó litros)Platos Base HuevosRTO CENTRO</v>
      </c>
      <c r="B4330" s="19">
        <v>0</v>
      </c>
      <c r="C4330" s="19">
        <v>0</v>
      </c>
      <c r="D4330" s="19" t="s">
        <v>6</v>
      </c>
      <c r="E4330" s="20">
        <v>11.517197383323801</v>
      </c>
      <c r="F4330" s="20">
        <v>11.0282729143702</v>
      </c>
      <c r="G4330" s="20">
        <v>18.599461066554699</v>
      </c>
      <c r="H4330" s="20">
        <v>14.7520098993473</v>
      </c>
      <c r="I4330" s="20">
        <v>11.5529580949588</v>
      </c>
      <c r="J4330" s="20">
        <v>13.350282823403001</v>
      </c>
      <c r="K4330" s="20">
        <v>10.672712316309999</v>
      </c>
      <c r="L4330" s="20">
        <v>9.6947167886013705</v>
      </c>
      <c r="M4330" s="51">
        <v>10.094719471054599</v>
      </c>
    </row>
    <row r="4331" spans="1:13" x14ac:dyDescent="0.35">
      <c r="A4331" s="19" t="str">
        <f>B2178&amp;C4324&amp;D4331</f>
        <v>DISTRIBUCION VOLUMEN X CRITERIO (kg ó litros)Platos Base HuevosNORTE-CENTRO</v>
      </c>
      <c r="B4331" s="19">
        <v>0</v>
      </c>
      <c r="C4331" s="19">
        <v>0</v>
      </c>
      <c r="D4331" s="19" t="s">
        <v>7</v>
      </c>
      <c r="E4331" s="20">
        <v>12.8779206650898</v>
      </c>
      <c r="F4331" s="20">
        <v>11.784716518567199</v>
      </c>
      <c r="G4331" s="20">
        <v>12.615553475381599</v>
      </c>
      <c r="H4331" s="20">
        <v>8.8383535913289801</v>
      </c>
      <c r="I4331" s="20">
        <v>11.4967937208388</v>
      </c>
      <c r="J4331" s="20">
        <v>13.826473538723199</v>
      </c>
      <c r="K4331" s="20">
        <v>12.325399074669701</v>
      </c>
      <c r="L4331" s="20">
        <v>12.298672791008601</v>
      </c>
      <c r="M4331" s="51">
        <v>12.716370148791199</v>
      </c>
    </row>
    <row r="4332" spans="1:13" x14ac:dyDescent="0.35">
      <c r="A4332" s="19" t="str">
        <f>B2178&amp;C4324&amp;D4332</f>
        <v>DISTRIBUCION VOLUMEN X CRITERIO (kg ó litros)Platos Base HuevosNOROESTE</v>
      </c>
      <c r="B4332" s="19">
        <v>0</v>
      </c>
      <c r="C4332" s="19">
        <v>0</v>
      </c>
      <c r="D4332" s="19" t="s">
        <v>8</v>
      </c>
      <c r="E4332" s="20">
        <v>6.9176311037050597</v>
      </c>
      <c r="F4332" s="20">
        <v>5.9513404919979598</v>
      </c>
      <c r="G4332" s="20">
        <v>6.19201529736356</v>
      </c>
      <c r="H4332" s="20">
        <v>7.3338155687867097</v>
      </c>
      <c r="I4332" s="20">
        <v>8.3655944590866902</v>
      </c>
      <c r="J4332" s="20">
        <v>7.22192277070892</v>
      </c>
      <c r="K4332" s="20">
        <v>9.2783921491262191</v>
      </c>
      <c r="L4332" s="20">
        <v>6.5623471229790402</v>
      </c>
      <c r="M4332" s="51">
        <v>9.1360407167895996</v>
      </c>
    </row>
    <row r="4333" spans="1:13" x14ac:dyDescent="0.35">
      <c r="A4333" s="19" t="str">
        <f>B2178&amp;C4324&amp;D4333</f>
        <v>DISTRIBUCION VOLUMEN X CRITERIO (kg ó litros)Platos Base Huevos&lt;2MIL</v>
      </c>
      <c r="B4333" s="19">
        <v>0</v>
      </c>
      <c r="C4333" s="19">
        <v>0</v>
      </c>
      <c r="D4333" s="19" t="s">
        <v>9</v>
      </c>
      <c r="E4333" s="20">
        <v>3.5038780421211402</v>
      </c>
      <c r="F4333" s="20">
        <v>4.0130636736232104</v>
      </c>
      <c r="G4333" s="20">
        <v>5.9189977378705203</v>
      </c>
      <c r="H4333" s="20">
        <v>4.8951673243094502</v>
      </c>
      <c r="I4333" s="20">
        <v>5.1753650847906201</v>
      </c>
      <c r="J4333" s="20">
        <v>4.3603758224054401</v>
      </c>
      <c r="K4333" s="20">
        <v>5.2317170584706298</v>
      </c>
      <c r="L4333" s="20">
        <v>5.9338801687978604</v>
      </c>
      <c r="M4333" s="51">
        <v>4.1277578356822504</v>
      </c>
    </row>
    <row r="4334" spans="1:13" x14ac:dyDescent="0.35">
      <c r="A4334" s="19" t="str">
        <f>B2178&amp;C4324&amp;D4334</f>
        <v>DISTRIBUCION VOLUMEN X CRITERIO (kg ó litros)Platos Base Huevos2-5MIL</v>
      </c>
      <c r="B4334" s="19">
        <v>0</v>
      </c>
      <c r="C4334" s="19">
        <v>0</v>
      </c>
      <c r="D4334" s="19" t="s">
        <v>10</v>
      </c>
      <c r="E4334" s="20">
        <v>4.60389698811308</v>
      </c>
      <c r="F4334" s="20">
        <v>6.0262314421666998</v>
      </c>
      <c r="G4334" s="20">
        <v>5.8373066088459504</v>
      </c>
      <c r="H4334" s="20">
        <v>4.7427199102289803</v>
      </c>
      <c r="I4334" s="20">
        <v>6.4047818552158198</v>
      </c>
      <c r="J4334" s="20">
        <v>6.2489900059816401</v>
      </c>
      <c r="K4334" s="20">
        <v>5.5880896056126899</v>
      </c>
      <c r="L4334" s="20">
        <v>4.6158287543581498</v>
      </c>
      <c r="M4334" s="51">
        <v>5.0548051882681602</v>
      </c>
    </row>
    <row r="4335" spans="1:13" x14ac:dyDescent="0.35">
      <c r="A4335" s="19" t="str">
        <f>B2178&amp;C4324&amp;D4335</f>
        <v>DISTRIBUCION VOLUMEN X CRITERIO (kg ó litros)Platos Base Huevos5-10MIL</v>
      </c>
      <c r="B4335" s="19">
        <v>0</v>
      </c>
      <c r="C4335" s="19">
        <v>0</v>
      </c>
      <c r="D4335" s="19" t="s">
        <v>11</v>
      </c>
      <c r="E4335" s="20">
        <v>7.7008163396649696</v>
      </c>
      <c r="F4335" s="20">
        <v>7.6674697565860797</v>
      </c>
      <c r="G4335" s="20">
        <v>6.9448887496399596</v>
      </c>
      <c r="H4335" s="20">
        <v>7.0998552472365599</v>
      </c>
      <c r="I4335" s="20">
        <v>7.2149917268924399</v>
      </c>
      <c r="J4335" s="20">
        <v>8.2094859033137304</v>
      </c>
      <c r="K4335" s="20">
        <v>6.1420673710655498</v>
      </c>
      <c r="L4335" s="20">
        <v>7.9522783137112896</v>
      </c>
      <c r="M4335" s="51">
        <v>6.3771529158258504</v>
      </c>
    </row>
    <row r="4336" spans="1:13" x14ac:dyDescent="0.35">
      <c r="A4336" s="19" t="str">
        <f>B2178&amp;C4324&amp;D4336</f>
        <v>DISTRIBUCION VOLUMEN X CRITERIO (kg ó litros)Platos Base Huevos10-30MIL</v>
      </c>
      <c r="B4336" s="19">
        <v>0</v>
      </c>
      <c r="C4336" s="19">
        <v>0</v>
      </c>
      <c r="D4336" s="19" t="s">
        <v>12</v>
      </c>
      <c r="E4336" s="20">
        <v>16.342580044544199</v>
      </c>
      <c r="F4336" s="20">
        <v>16.5310676074306</v>
      </c>
      <c r="G4336" s="20">
        <v>14.715319548104601</v>
      </c>
      <c r="H4336" s="20">
        <v>16.276825965576599</v>
      </c>
      <c r="I4336" s="20">
        <v>15.1459733370968</v>
      </c>
      <c r="J4336" s="20">
        <v>18.5911303922909</v>
      </c>
      <c r="K4336" s="20">
        <v>17.530393718903799</v>
      </c>
      <c r="L4336" s="20">
        <v>16.219058538549099</v>
      </c>
      <c r="M4336" s="51">
        <v>17.786840677600701</v>
      </c>
    </row>
    <row r="4337" spans="1:13" x14ac:dyDescent="0.35">
      <c r="A4337" s="19" t="str">
        <f>B2178&amp;C4324&amp;D4337</f>
        <v>DISTRIBUCION VOLUMEN X CRITERIO (kg ó litros)Platos Base Huevos30-100MIL</v>
      </c>
      <c r="B4337" s="19">
        <v>0</v>
      </c>
      <c r="C4337" s="19">
        <v>0</v>
      </c>
      <c r="D4337" s="19" t="s">
        <v>13</v>
      </c>
      <c r="E4337" s="20">
        <v>22.7354247156388</v>
      </c>
      <c r="F4337" s="20">
        <v>20.827628693025201</v>
      </c>
      <c r="G4337" s="20">
        <v>21.587905288905901</v>
      </c>
      <c r="H4337" s="20">
        <v>19.166055930651101</v>
      </c>
      <c r="I4337" s="20">
        <v>22.700993823753599</v>
      </c>
      <c r="J4337" s="20">
        <v>22.523540066460001</v>
      </c>
      <c r="K4337" s="20">
        <v>22.709821745266201</v>
      </c>
      <c r="L4337" s="20">
        <v>17.1163143867062</v>
      </c>
      <c r="M4337" s="51">
        <v>23.6696405505235</v>
      </c>
    </row>
    <row r="4338" spans="1:13" x14ac:dyDescent="0.35">
      <c r="A4338" s="19" t="str">
        <f>B2178&amp;C4324&amp;D4338</f>
        <v>DISTRIBUCION VOLUMEN X CRITERIO (kg ó litros)Platos Base Huevos100-200MIL</v>
      </c>
      <c r="B4338" s="19">
        <v>0</v>
      </c>
      <c r="C4338" s="19">
        <v>0</v>
      </c>
      <c r="D4338" s="19" t="s">
        <v>14</v>
      </c>
      <c r="E4338" s="20">
        <v>13.118686226467201</v>
      </c>
      <c r="F4338" s="20">
        <v>9.5812025700160603</v>
      </c>
      <c r="G4338" s="20">
        <v>11.015528663510301</v>
      </c>
      <c r="H4338" s="20">
        <v>10.6828743348279</v>
      </c>
      <c r="I4338" s="20">
        <v>10.4290634981901</v>
      </c>
      <c r="J4338" s="20">
        <v>8.3222968500096197</v>
      </c>
      <c r="K4338" s="20">
        <v>12.0665890683645</v>
      </c>
      <c r="L4338" s="20">
        <v>12.4803941985096</v>
      </c>
      <c r="M4338" s="51">
        <v>11.8379435310577</v>
      </c>
    </row>
    <row r="4339" spans="1:13" x14ac:dyDescent="0.35">
      <c r="A4339" s="19" t="str">
        <f>B2178&amp;C4324&amp;D4339</f>
        <v>DISTRIBUCION VOLUMEN X CRITERIO (kg ó litros)Platos Base Huevos200-500MIL</v>
      </c>
      <c r="B4339" s="19">
        <v>0</v>
      </c>
      <c r="C4339" s="19">
        <v>0</v>
      </c>
      <c r="D4339" s="19" t="s">
        <v>15</v>
      </c>
      <c r="E4339" s="20">
        <v>12.397336863013599</v>
      </c>
      <c r="F4339" s="20">
        <v>12.875965468934799</v>
      </c>
      <c r="G4339" s="20">
        <v>18.006522498937802</v>
      </c>
      <c r="H4339" s="20">
        <v>17.205572546453901</v>
      </c>
      <c r="I4339" s="20">
        <v>14.325220118658899</v>
      </c>
      <c r="J4339" s="20">
        <v>12.926283601505901</v>
      </c>
      <c r="K4339" s="20">
        <v>11.8909766730082</v>
      </c>
      <c r="L4339" s="20">
        <v>12.7849035672961</v>
      </c>
      <c r="M4339" s="51">
        <v>12.9074857884614</v>
      </c>
    </row>
    <row r="4340" spans="1:13" x14ac:dyDescent="0.35">
      <c r="A4340" s="19" t="str">
        <f>B2178&amp;C4324&amp;D4340</f>
        <v>DISTRIBUCION VOLUMEN X CRITERIO (kg ó litros)Platos Base Huevos&gt;500MIL</v>
      </c>
      <c r="B4340" s="19">
        <v>0</v>
      </c>
      <c r="C4340" s="19">
        <v>0</v>
      </c>
      <c r="D4340" s="19" t="s">
        <v>16</v>
      </c>
      <c r="E4340" s="20">
        <v>19.597383560232501</v>
      </c>
      <c r="F4340" s="20">
        <v>22.477373865477499</v>
      </c>
      <c r="G4340" s="20">
        <v>15.9735337719373</v>
      </c>
      <c r="H4340" s="20">
        <v>19.930925014688501</v>
      </c>
      <c r="I4340" s="20">
        <v>18.6036133134495</v>
      </c>
      <c r="J4340" s="20">
        <v>18.817890353837502</v>
      </c>
      <c r="K4340" s="20">
        <v>18.8403432223881</v>
      </c>
      <c r="L4340" s="20">
        <v>22.897342234438302</v>
      </c>
      <c r="M4340" s="51">
        <v>18.2383714848681</v>
      </c>
    </row>
    <row r="4341" spans="1:13" x14ac:dyDescent="0.35">
      <c r="A4341" s="19" t="str">
        <f>B2178&amp;C4324&amp;D4341</f>
        <v>DISTRIBUCION VOLUMEN X CRITERIO (kg ó litros)Platos Base HuevosDE 15 A 19 AÑOS</v>
      </c>
      <c r="B4341" s="19">
        <v>0</v>
      </c>
      <c r="C4341" s="19">
        <v>0</v>
      </c>
      <c r="D4341" s="19" t="s">
        <v>39</v>
      </c>
      <c r="E4341" s="20">
        <v>1.32111941408719</v>
      </c>
      <c r="F4341" s="20">
        <v>2.8752592730445001</v>
      </c>
      <c r="G4341" s="20">
        <v>9.3509863020709503</v>
      </c>
      <c r="H4341" s="20">
        <v>5.0071464673823902</v>
      </c>
      <c r="I4341" s="20">
        <v>4.6696666971863499</v>
      </c>
      <c r="J4341" s="20">
        <v>4.5797203524681001</v>
      </c>
      <c r="K4341" s="20">
        <v>0.53029913806906603</v>
      </c>
      <c r="L4341" s="20">
        <v>1.87011574303047</v>
      </c>
      <c r="M4341" s="51">
        <v>0.85823505011185597</v>
      </c>
    </row>
    <row r="4342" spans="1:13" x14ac:dyDescent="0.35">
      <c r="A4342" s="19" t="str">
        <f>B2178&amp;C4324&amp;D4342</f>
        <v>DISTRIBUCION VOLUMEN X CRITERIO (kg ó litros)Platos Base HuevosDE 20 A 24 AÑOS</v>
      </c>
      <c r="B4342" s="19">
        <v>0</v>
      </c>
      <c r="C4342" s="19">
        <v>0</v>
      </c>
      <c r="D4342" s="19" t="s">
        <v>40</v>
      </c>
      <c r="E4342" s="20">
        <v>2.7589273951503701</v>
      </c>
      <c r="F4342" s="20">
        <v>2.7593065397999701</v>
      </c>
      <c r="G4342" s="20">
        <v>3.2401175374471798</v>
      </c>
      <c r="H4342" s="20">
        <v>2.0704684534365101</v>
      </c>
      <c r="I4342" s="20">
        <v>3.1850566117350199</v>
      </c>
      <c r="J4342" s="20">
        <v>2.4349738303961801</v>
      </c>
      <c r="K4342" s="20">
        <v>4.1689750299683199</v>
      </c>
      <c r="L4342" s="20">
        <v>2.6063814173251498</v>
      </c>
      <c r="M4342" s="51">
        <v>3.0481201054687599</v>
      </c>
    </row>
    <row r="4343" spans="1:13" x14ac:dyDescent="0.35">
      <c r="A4343" s="19" t="str">
        <f>B2178&amp;C4324&amp;D4343</f>
        <v>DISTRIBUCION VOLUMEN X CRITERIO (kg ó litros)Platos Base HuevosDE 25 A 34 AÑOS</v>
      </c>
      <c r="B4343" s="19">
        <v>0</v>
      </c>
      <c r="C4343" s="19">
        <v>0</v>
      </c>
      <c r="D4343" s="19" t="s">
        <v>41</v>
      </c>
      <c r="E4343" s="20">
        <v>10.429636722704499</v>
      </c>
      <c r="F4343" s="20">
        <v>14.020351343702799</v>
      </c>
      <c r="G4343" s="20">
        <v>9.4777856611844804</v>
      </c>
      <c r="H4343" s="20">
        <v>10.5304233395658</v>
      </c>
      <c r="I4343" s="20">
        <v>11.6477317469597</v>
      </c>
      <c r="J4343" s="20">
        <v>10.8939266669917</v>
      </c>
      <c r="K4343" s="20">
        <v>9.3379901789142004</v>
      </c>
      <c r="L4343" s="20">
        <v>8.4793317207499506</v>
      </c>
      <c r="M4343" s="51">
        <v>8.9016806921934108</v>
      </c>
    </row>
    <row r="4344" spans="1:13" x14ac:dyDescent="0.35">
      <c r="A4344" s="19" t="str">
        <f>B2178&amp;C4324&amp;D4344</f>
        <v>DISTRIBUCION VOLUMEN X CRITERIO (kg ó litros)Platos Base HuevosDE 35 A 49 AÑOS</v>
      </c>
      <c r="B4344" s="19">
        <v>0</v>
      </c>
      <c r="C4344" s="19">
        <v>0</v>
      </c>
      <c r="D4344" s="19" t="s">
        <v>42</v>
      </c>
      <c r="E4344" s="20">
        <v>28.450249715981901</v>
      </c>
      <c r="F4344" s="20">
        <v>26.593108563301499</v>
      </c>
      <c r="G4344" s="20">
        <v>24.2918658811674</v>
      </c>
      <c r="H4344" s="20">
        <v>28.099863764605001</v>
      </c>
      <c r="I4344" s="20">
        <v>25.1130723449992</v>
      </c>
      <c r="J4344" s="20">
        <v>26.571662355066</v>
      </c>
      <c r="K4344" s="20">
        <v>24.545780783545698</v>
      </c>
      <c r="L4344" s="20">
        <v>23.9509698157554</v>
      </c>
      <c r="M4344" s="51">
        <v>25.044988324840801</v>
      </c>
    </row>
    <row r="4345" spans="1:13" x14ac:dyDescent="0.35">
      <c r="A4345" s="19" t="str">
        <f>B2178&amp;C4324&amp;D4345</f>
        <v>DISTRIBUCION VOLUMEN X CRITERIO (kg ó litros)Platos Base HuevosDE 50 A 59 AÑOS</v>
      </c>
      <c r="B4345" s="19">
        <v>0</v>
      </c>
      <c r="C4345" s="19">
        <v>0</v>
      </c>
      <c r="D4345" s="19" t="s">
        <v>43</v>
      </c>
      <c r="E4345" s="20">
        <v>26.245895507008001</v>
      </c>
      <c r="F4345" s="20">
        <v>26.730367183500999</v>
      </c>
      <c r="G4345" s="20">
        <v>25.407643070907199</v>
      </c>
      <c r="H4345" s="20">
        <v>27.325467004381299</v>
      </c>
      <c r="I4345" s="20">
        <v>24.8843246269603</v>
      </c>
      <c r="J4345" s="20">
        <v>26.008931954010801</v>
      </c>
      <c r="K4345" s="20">
        <v>28.563424240553701</v>
      </c>
      <c r="L4345" s="20">
        <v>30.2565243514122</v>
      </c>
      <c r="M4345" s="51">
        <v>29.001402248464199</v>
      </c>
    </row>
    <row r="4346" spans="1:13" x14ac:dyDescent="0.35">
      <c r="A4346" s="19" t="str">
        <f>B2178&amp;C4324&amp;D4346</f>
        <v>DISTRIBUCION VOLUMEN X CRITERIO (kg ó litros)Platos Base HuevosDE 60 A 75 AÑOS</v>
      </c>
      <c r="B4346" s="19">
        <v>0</v>
      </c>
      <c r="C4346" s="19">
        <v>0</v>
      </c>
      <c r="D4346" s="19" t="s">
        <v>44</v>
      </c>
      <c r="E4346" s="20">
        <v>30.794175875572801</v>
      </c>
      <c r="F4346" s="20">
        <v>27.021614909433701</v>
      </c>
      <c r="G4346" s="20">
        <v>28.231604909651601</v>
      </c>
      <c r="H4346" s="20">
        <v>26.9666278939095</v>
      </c>
      <c r="I4346" s="20">
        <v>30.500149069993199</v>
      </c>
      <c r="J4346" s="20">
        <v>29.5107783385237</v>
      </c>
      <c r="K4346" s="20">
        <v>32.853527403127103</v>
      </c>
      <c r="L4346" s="20">
        <v>32.8366775799309</v>
      </c>
      <c r="M4346" s="51">
        <v>33.145570004359797</v>
      </c>
    </row>
    <row r="4347" spans="1:13" x14ac:dyDescent="0.35">
      <c r="A4347" s="19" t="str">
        <f>B2178&amp;C4324&amp;D4347</f>
        <v>DISTRIBUCION VOLUMEN X CRITERIO (kg ó litros)Platos Base HuevosNIVEL ALTO</v>
      </c>
      <c r="B4347" s="19">
        <v>0</v>
      </c>
      <c r="C4347" s="19">
        <v>0</v>
      </c>
      <c r="D4347" s="19" t="s">
        <v>256</v>
      </c>
      <c r="E4347" s="20">
        <v>30.199982825767499</v>
      </c>
      <c r="F4347" s="20">
        <v>27.756294817589399</v>
      </c>
      <c r="G4347" s="20">
        <v>28.283810498342302</v>
      </c>
      <c r="H4347" s="20">
        <v>23.806320558062101</v>
      </c>
      <c r="I4347" s="20">
        <v>28.35365302144</v>
      </c>
      <c r="J4347" s="20">
        <v>26.666669858308101</v>
      </c>
      <c r="K4347" s="20">
        <v>27.079745884492102</v>
      </c>
      <c r="L4347" s="20">
        <v>20.888939097324499</v>
      </c>
      <c r="M4347" s="51">
        <v>29.5392803800565</v>
      </c>
    </row>
    <row r="4348" spans="1:13" x14ac:dyDescent="0.35">
      <c r="A4348" s="19" t="str">
        <f>B2178&amp;C4324&amp;D4348</f>
        <v>DISTRIBUCION VOLUMEN X CRITERIO (kg ó litros)Platos Base HuevosNIVEL MEDIO ALTO</v>
      </c>
      <c r="B4348" s="19">
        <v>0</v>
      </c>
      <c r="C4348" s="19">
        <v>0</v>
      </c>
      <c r="D4348" s="19" t="s">
        <v>257</v>
      </c>
      <c r="E4348" s="20">
        <v>15.8176849051444</v>
      </c>
      <c r="F4348" s="20">
        <v>17.1305535030328</v>
      </c>
      <c r="G4348" s="20">
        <v>13.5617509566789</v>
      </c>
      <c r="H4348" s="20">
        <v>17.310191587181102</v>
      </c>
      <c r="I4348" s="20">
        <v>14.208953001500101</v>
      </c>
      <c r="J4348" s="20">
        <v>14.4843512666355</v>
      </c>
      <c r="K4348" s="20">
        <v>15.470512521301201</v>
      </c>
      <c r="L4348" s="20">
        <v>18.602390495039899</v>
      </c>
      <c r="M4348" s="51">
        <v>16.960191453513001</v>
      </c>
    </row>
    <row r="4349" spans="1:13" x14ac:dyDescent="0.35">
      <c r="A4349" s="19" t="str">
        <f>B2178&amp;C4324&amp;D4349</f>
        <v>DISTRIBUCION VOLUMEN X CRITERIO (kg ó litros)Platos Base HuevosNIVEL MEDIO</v>
      </c>
      <c r="B4349" s="19">
        <v>0</v>
      </c>
      <c r="C4349" s="19">
        <v>0</v>
      </c>
      <c r="D4349" s="19" t="s">
        <v>258</v>
      </c>
      <c r="E4349" s="20">
        <v>24.879970623650902</v>
      </c>
      <c r="F4349" s="20">
        <v>26.981516794141299</v>
      </c>
      <c r="G4349" s="20">
        <v>28.038863462171399</v>
      </c>
      <c r="H4349" s="20">
        <v>26.828086492646499</v>
      </c>
      <c r="I4349" s="20">
        <v>27.331642317300201</v>
      </c>
      <c r="J4349" s="20">
        <v>27.597545719384499</v>
      </c>
      <c r="K4349" s="20">
        <v>28.135153972314001</v>
      </c>
      <c r="L4349" s="20">
        <v>25.496265274205999</v>
      </c>
      <c r="M4349" s="51">
        <v>24.278213950642598</v>
      </c>
    </row>
    <row r="4350" spans="1:13" x14ac:dyDescent="0.35">
      <c r="A4350" s="19" t="str">
        <f>B2178&amp;C4324&amp;D4350</f>
        <v>DISTRIBUCION VOLUMEN X CRITERIO (kg ó litros)Platos Base HuevosNIVEL MEDIO BAJO</v>
      </c>
      <c r="B4350" s="19">
        <v>0</v>
      </c>
      <c r="C4350" s="19">
        <v>0</v>
      </c>
      <c r="D4350" s="19" t="s">
        <v>259</v>
      </c>
      <c r="E4350" s="20">
        <v>12.427408614632901</v>
      </c>
      <c r="F4350" s="20">
        <v>12.228254929254501</v>
      </c>
      <c r="G4350" s="20">
        <v>12.226814929145601</v>
      </c>
      <c r="H4350" s="20">
        <v>12.358827946775</v>
      </c>
      <c r="I4350" s="20">
        <v>11.982514805535599</v>
      </c>
      <c r="J4350" s="20">
        <v>13.079854639290399</v>
      </c>
      <c r="K4350" s="20">
        <v>13.4711253015987</v>
      </c>
      <c r="L4350" s="20">
        <v>14.569266790376901</v>
      </c>
      <c r="M4350" s="51">
        <v>12.401502120008001</v>
      </c>
    </row>
    <row r="4351" spans="1:13" x14ac:dyDescent="0.35">
      <c r="A4351" s="19" t="str">
        <f>B2178&amp;C4324&amp;D4351</f>
        <v>DISTRIBUCION VOLUMEN X CRITERIO (kg ó litros)Platos Base HuevosHOMBRE</v>
      </c>
      <c r="B4351" s="19">
        <v>0</v>
      </c>
      <c r="C4351" s="19">
        <v>0</v>
      </c>
      <c r="D4351" s="19" t="s">
        <v>21</v>
      </c>
      <c r="E4351" s="20">
        <v>51.454668531340303</v>
      </c>
      <c r="F4351" s="20">
        <v>51.234110416701597</v>
      </c>
      <c r="G4351" s="20">
        <v>54.653779857155598</v>
      </c>
      <c r="H4351" s="20">
        <v>50.365759688956601</v>
      </c>
      <c r="I4351" s="20">
        <v>51.845998910495297</v>
      </c>
      <c r="J4351" s="20">
        <v>53.758143981791001</v>
      </c>
      <c r="K4351" s="20">
        <v>53.150117624297302</v>
      </c>
      <c r="L4351" s="20">
        <v>51.714579069524198</v>
      </c>
      <c r="M4351" s="51">
        <v>47.869556363033396</v>
      </c>
    </row>
    <row r="4352" spans="1:13" x14ac:dyDescent="0.35">
      <c r="A4352" s="19" t="str">
        <f>B2178&amp;C4324&amp;D4352</f>
        <v>DISTRIBUCION VOLUMEN X CRITERIO (kg ó litros)Platos Base HuevosMUJER</v>
      </c>
      <c r="B4352" s="19">
        <v>0</v>
      </c>
      <c r="C4352" s="19">
        <v>0</v>
      </c>
      <c r="D4352" s="19" t="s">
        <v>22</v>
      </c>
      <c r="E4352" s="20">
        <v>48.545336587960698</v>
      </c>
      <c r="F4352" s="20">
        <v>48.765897669529302</v>
      </c>
      <c r="G4352" s="20">
        <v>45.346222532206703</v>
      </c>
      <c r="H4352" s="20">
        <v>49.634235481193201</v>
      </c>
      <c r="I4352" s="20">
        <v>48.154007598035498</v>
      </c>
      <c r="J4352" s="20">
        <v>46.241853576205799</v>
      </c>
      <c r="K4352" s="20">
        <v>46.8498816439797</v>
      </c>
      <c r="L4352" s="20">
        <v>48.285422022584498</v>
      </c>
      <c r="M4352" s="51">
        <v>52.130437519786</v>
      </c>
    </row>
    <row r="4353" spans="1:13" x14ac:dyDescent="0.35">
      <c r="A4353" s="19" t="str">
        <f>B4353&amp;C4353&amp;D4353</f>
        <v>CONSUMO PER CAPITA (kg ó litros por individuo).T.Alimentos TOTAL INGT.ESPAÑA</v>
      </c>
      <c r="B4353" s="19" t="s">
        <v>122</v>
      </c>
      <c r="C4353" s="19" t="s">
        <v>176</v>
      </c>
      <c r="D4353" s="19" t="s">
        <v>36</v>
      </c>
      <c r="E4353" s="20">
        <v>14.749000809432101</v>
      </c>
      <c r="F4353" s="20">
        <v>10.2901785449522</v>
      </c>
      <c r="G4353" s="20">
        <v>9.8650913814334498</v>
      </c>
      <c r="H4353" s="20">
        <v>10.2504116126492</v>
      </c>
      <c r="I4353" s="20">
        <v>14.551004848282799</v>
      </c>
      <c r="J4353" s="20">
        <v>10.1171877861069</v>
      </c>
      <c r="K4353" s="20">
        <v>10.0965618791524</v>
      </c>
      <c r="L4353" s="20">
        <v>10.5072192232577</v>
      </c>
      <c r="M4353" s="51">
        <v>15.013728391635601</v>
      </c>
    </row>
    <row r="4354" spans="1:13" x14ac:dyDescent="0.35">
      <c r="A4354" s="19" t="str">
        <f>B4353&amp;C4353&amp;D4354</f>
        <v>CONSUMO PER CAPITA (kg ó litros por individuo).T.Alimentos TOTAL INGBCN AM</v>
      </c>
      <c r="B4354" s="19">
        <v>0</v>
      </c>
      <c r="C4354" s="19">
        <v>0</v>
      </c>
      <c r="D4354" s="19" t="s">
        <v>1</v>
      </c>
      <c r="E4354" s="20">
        <v>14.7168572351595</v>
      </c>
      <c r="F4354" s="20">
        <v>8.7348927230680395</v>
      </c>
      <c r="G4354" s="20">
        <v>9.1807743264302797</v>
      </c>
      <c r="H4354" s="20">
        <v>9.8907898231390998</v>
      </c>
      <c r="I4354" s="20">
        <v>13.8990325055172</v>
      </c>
      <c r="J4354" s="20">
        <v>8.8355258816691702</v>
      </c>
      <c r="K4354" s="20">
        <v>8.2621234749264794</v>
      </c>
      <c r="L4354" s="20">
        <v>9.6489396566366192</v>
      </c>
      <c r="M4354" s="51">
        <v>15.3497939821175</v>
      </c>
    </row>
    <row r="4355" spans="1:13" x14ac:dyDescent="0.35">
      <c r="A4355" s="19" t="str">
        <f>B4353&amp;C4353&amp;D4355</f>
        <v>CONSUMO PER CAPITA (kg ó litros por individuo).T.Alimentos TOTAL INGREST.CAT ARAGON</v>
      </c>
      <c r="B4355" s="19">
        <v>0</v>
      </c>
      <c r="C4355" s="19">
        <v>0</v>
      </c>
      <c r="D4355" s="19" t="s">
        <v>2</v>
      </c>
      <c r="E4355" s="20">
        <v>12.891886301286499</v>
      </c>
      <c r="F4355" s="20">
        <v>9.8586626609928505</v>
      </c>
      <c r="G4355" s="20">
        <v>9.4250816647716693</v>
      </c>
      <c r="H4355" s="20">
        <v>9.9416536750863198</v>
      </c>
      <c r="I4355" s="20">
        <v>14.267219412597299</v>
      </c>
      <c r="J4355" s="20">
        <v>8.8103517928926003</v>
      </c>
      <c r="K4355" s="20">
        <v>10.0773987295014</v>
      </c>
      <c r="L4355" s="20">
        <v>9.9217710800089307</v>
      </c>
      <c r="M4355" s="51">
        <v>15.1453885243565</v>
      </c>
    </row>
    <row r="4356" spans="1:13" x14ac:dyDescent="0.35">
      <c r="A4356" s="19" t="str">
        <f>B4353&amp;C4353&amp;D4356</f>
        <v>CONSUMO PER CAPITA (kg ó litros por individuo).T.Alimentos TOTAL INGLEVANTE</v>
      </c>
      <c r="B4356" s="19">
        <v>0</v>
      </c>
      <c r="C4356" s="19">
        <v>0</v>
      </c>
      <c r="D4356" s="19" t="s">
        <v>3</v>
      </c>
      <c r="E4356" s="20">
        <v>15.7168512222558</v>
      </c>
      <c r="F4356" s="20">
        <v>10.923969835853701</v>
      </c>
      <c r="G4356" s="20">
        <v>10.389750342568201</v>
      </c>
      <c r="H4356" s="20">
        <v>10.896517490886501</v>
      </c>
      <c r="I4356" s="20">
        <v>15.9283401370964</v>
      </c>
      <c r="J4356" s="20">
        <v>11.0413542006289</v>
      </c>
      <c r="K4356" s="20">
        <v>10.7366527801699</v>
      </c>
      <c r="L4356" s="20">
        <v>11.4627479731561</v>
      </c>
      <c r="M4356" s="51">
        <v>16.107453798191202</v>
      </c>
    </row>
    <row r="4357" spans="1:13" x14ac:dyDescent="0.35">
      <c r="A4357" s="19" t="str">
        <f>B4353&amp;C4353&amp;D4357</f>
        <v>CONSUMO PER CAPITA (kg ó litros por individuo).T.Alimentos TOTAL INGANDALUCIA</v>
      </c>
      <c r="B4357" s="19">
        <v>0</v>
      </c>
      <c r="C4357" s="19">
        <v>0</v>
      </c>
      <c r="D4357" s="19" t="s">
        <v>4</v>
      </c>
      <c r="E4357" s="20">
        <v>14.2496130426054</v>
      </c>
      <c r="F4357" s="20">
        <v>10.1884786784784</v>
      </c>
      <c r="G4357" s="20">
        <v>9.5332232874675693</v>
      </c>
      <c r="H4357" s="20">
        <v>9.5483384276805108</v>
      </c>
      <c r="I4357" s="20">
        <v>13.4329405906396</v>
      </c>
      <c r="J4357" s="20">
        <v>10.1657644497585</v>
      </c>
      <c r="K4357" s="20">
        <v>9.8062827583667804</v>
      </c>
      <c r="L4357" s="20">
        <v>10.152029393065799</v>
      </c>
      <c r="M4357" s="51">
        <v>14.276357111000101</v>
      </c>
    </row>
    <row r="4358" spans="1:13" x14ac:dyDescent="0.35">
      <c r="A4358" s="19" t="str">
        <f>B4353&amp;C4353&amp;D4358</f>
        <v>CONSUMO PER CAPITA (kg ó litros por individuo).T.Alimentos TOTAL INGMDD AM</v>
      </c>
      <c r="B4358" s="19">
        <v>0</v>
      </c>
      <c r="C4358" s="19">
        <v>0</v>
      </c>
      <c r="D4358" s="19" t="s">
        <v>5</v>
      </c>
      <c r="E4358" s="20">
        <v>19.852618288924202</v>
      </c>
      <c r="F4358" s="20">
        <v>13.9333581998621</v>
      </c>
      <c r="G4358" s="20">
        <v>12.0905193749806</v>
      </c>
      <c r="H4358" s="20">
        <v>13.4089344005419</v>
      </c>
      <c r="I4358" s="20">
        <v>17.627199542935202</v>
      </c>
      <c r="J4358" s="20">
        <v>12.5394250892087</v>
      </c>
      <c r="K4358" s="20">
        <v>12.6248414712841</v>
      </c>
      <c r="L4358" s="20">
        <v>14.319663601372399</v>
      </c>
      <c r="M4358" s="51">
        <v>18.010906765817001</v>
      </c>
    </row>
    <row r="4359" spans="1:13" x14ac:dyDescent="0.35">
      <c r="A4359" s="19" t="str">
        <f>B4353&amp;C4353&amp;D4359</f>
        <v>CONSUMO PER CAPITA (kg ó litros por individuo).T.Alimentos TOTAL INGRTO CENTRO</v>
      </c>
      <c r="B4359" s="19">
        <v>0</v>
      </c>
      <c r="C4359" s="19">
        <v>0</v>
      </c>
      <c r="D4359" s="19" t="s">
        <v>6</v>
      </c>
      <c r="E4359" s="20">
        <v>13.6199250768626</v>
      </c>
      <c r="F4359" s="20">
        <v>9.5554341547532999</v>
      </c>
      <c r="G4359" s="20">
        <v>10.616006564895301</v>
      </c>
      <c r="H4359" s="20">
        <v>10.8442478591612</v>
      </c>
      <c r="I4359" s="20">
        <v>14.072138376567899</v>
      </c>
      <c r="J4359" s="20">
        <v>11.0020865436981</v>
      </c>
      <c r="K4359" s="20">
        <v>11.026349487639401</v>
      </c>
      <c r="L4359" s="20">
        <v>10.290364793547701</v>
      </c>
      <c r="M4359" s="51">
        <v>15.0360658912119</v>
      </c>
    </row>
    <row r="4360" spans="1:13" x14ac:dyDescent="0.35">
      <c r="A4360" s="19" t="str">
        <f>B4353&amp;C4353&amp;D4360</f>
        <v>CONSUMO PER CAPITA (kg ó litros por individuo).T.Alimentos TOTAL INGNORTE-CENTRO</v>
      </c>
      <c r="B4360" s="19">
        <v>0</v>
      </c>
      <c r="C4360" s="19">
        <v>0</v>
      </c>
      <c r="D4360" s="19" t="s">
        <v>7</v>
      </c>
      <c r="E4360" s="20">
        <v>13.603661293513801</v>
      </c>
      <c r="F4360" s="20">
        <v>8.9564041700067296</v>
      </c>
      <c r="G4360" s="20">
        <v>8.9230277362738804</v>
      </c>
      <c r="H4360" s="20">
        <v>7.3519017826522601</v>
      </c>
      <c r="I4360" s="20">
        <v>13.3492721342891</v>
      </c>
      <c r="J4360" s="20">
        <v>8.9728982521373801</v>
      </c>
      <c r="K4360" s="20">
        <v>8.6714895088377002</v>
      </c>
      <c r="L4360" s="20">
        <v>8.1436115066307604</v>
      </c>
      <c r="M4360" s="51">
        <v>13.201503069673</v>
      </c>
    </row>
    <row r="4361" spans="1:13" x14ac:dyDescent="0.35">
      <c r="A4361" s="19" t="str">
        <f>B4353&amp;C4353&amp;D4361</f>
        <v>CONSUMO PER CAPITA (kg ó litros por individuo).T.Alimentos TOTAL INGNOROESTE</v>
      </c>
      <c r="B4361" s="19">
        <v>0</v>
      </c>
      <c r="C4361" s="19">
        <v>0</v>
      </c>
      <c r="D4361" s="19" t="s">
        <v>8</v>
      </c>
      <c r="E4361" s="20">
        <v>11.780365721338599</v>
      </c>
      <c r="F4361" s="20">
        <v>8.4810712517266094</v>
      </c>
      <c r="G4361" s="20">
        <v>7.9553505272388199</v>
      </c>
      <c r="H4361" s="20">
        <v>9.2592600040298798</v>
      </c>
      <c r="I4361" s="20">
        <v>13.0032446223832</v>
      </c>
      <c r="J4361" s="20">
        <v>8.3158508720242796</v>
      </c>
      <c r="K4361" s="20">
        <v>8.3135530941559708</v>
      </c>
      <c r="L4361" s="20">
        <v>8.4467578826017693</v>
      </c>
      <c r="M4361" s="51">
        <v>11.6214301309686</v>
      </c>
    </row>
    <row r="4362" spans="1:13" x14ac:dyDescent="0.35">
      <c r="A4362" s="19" t="str">
        <f>B4353&amp;C4353&amp;D4362</f>
        <v>CONSUMO PER CAPITA (kg ó litros por individuo).T.Alimentos TOTAL ING&lt;2MIL</v>
      </c>
      <c r="B4362" s="19">
        <v>0</v>
      </c>
      <c r="C4362" s="19">
        <v>0</v>
      </c>
      <c r="D4362" s="19" t="s">
        <v>9</v>
      </c>
      <c r="E4362" s="20">
        <v>10.1605018268567</v>
      </c>
      <c r="F4362" s="20">
        <v>6.4300742838321199</v>
      </c>
      <c r="G4362" s="20">
        <v>8.0107880474217694</v>
      </c>
      <c r="H4362" s="20">
        <v>7.47041254410827</v>
      </c>
      <c r="I4362" s="20">
        <v>10.1621296517002</v>
      </c>
      <c r="J4362" s="20">
        <v>8.5308529325943407</v>
      </c>
      <c r="K4362" s="20">
        <v>10.5077384656962</v>
      </c>
      <c r="L4362" s="20">
        <v>9.5212323087825208</v>
      </c>
      <c r="M4362" s="51">
        <v>13.5244512347778</v>
      </c>
    </row>
    <row r="4363" spans="1:13" x14ac:dyDescent="0.35">
      <c r="A4363" s="19" t="str">
        <f>B4353&amp;C4353&amp;D4363</f>
        <v>CONSUMO PER CAPITA (kg ó litros por individuo).T.Alimentos TOTAL ING2-5MIL</v>
      </c>
      <c r="B4363" s="19">
        <v>0</v>
      </c>
      <c r="C4363" s="19">
        <v>0</v>
      </c>
      <c r="D4363" s="19" t="s">
        <v>10</v>
      </c>
      <c r="E4363" s="20">
        <v>11.266638397297299</v>
      </c>
      <c r="F4363" s="20">
        <v>9.0930845011742303</v>
      </c>
      <c r="G4363" s="20">
        <v>8.2195877208414405</v>
      </c>
      <c r="H4363" s="20">
        <v>6.6251774747397896</v>
      </c>
      <c r="I4363" s="20">
        <v>10.473111830770501</v>
      </c>
      <c r="J4363" s="20">
        <v>7.2228814864838098</v>
      </c>
      <c r="K4363" s="20">
        <v>6.4035854587100802</v>
      </c>
      <c r="L4363" s="20">
        <v>6.6444445744554699</v>
      </c>
      <c r="M4363" s="51">
        <v>9.0153406823992999</v>
      </c>
    </row>
    <row r="4364" spans="1:13" x14ac:dyDescent="0.35">
      <c r="A4364" s="19" t="str">
        <f>B4353&amp;C4353&amp;D4364</f>
        <v>CONSUMO PER CAPITA (kg ó litros por individuo).T.Alimentos TOTAL ING5-10MIL</v>
      </c>
      <c r="B4364" s="19">
        <v>0</v>
      </c>
      <c r="C4364" s="19">
        <v>0</v>
      </c>
      <c r="D4364" s="19" t="s">
        <v>11</v>
      </c>
      <c r="E4364" s="20">
        <v>12.880464253325499</v>
      </c>
      <c r="F4364" s="20">
        <v>9.2580166148993008</v>
      </c>
      <c r="G4364" s="20">
        <v>9.0265064781408402</v>
      </c>
      <c r="H4364" s="20">
        <v>9.4374262863304192</v>
      </c>
      <c r="I4364" s="20">
        <v>14.203779097087899</v>
      </c>
      <c r="J4364" s="20">
        <v>9.4225103656380398</v>
      </c>
      <c r="K4364" s="20">
        <v>11.584322650247699</v>
      </c>
      <c r="L4364" s="20">
        <v>10.8212775279582</v>
      </c>
      <c r="M4364" s="51">
        <v>13.9549867418795</v>
      </c>
    </row>
    <row r="4365" spans="1:13" x14ac:dyDescent="0.35">
      <c r="A4365" s="19" t="str">
        <f>B4353&amp;C4353&amp;D4365</f>
        <v>CONSUMO PER CAPITA (kg ó litros por individuo).T.Alimentos TOTAL ING10-30MIL</v>
      </c>
      <c r="B4365" s="19">
        <v>0</v>
      </c>
      <c r="C4365" s="19">
        <v>0</v>
      </c>
      <c r="D4365" s="19" t="s">
        <v>12</v>
      </c>
      <c r="E4365" s="20">
        <v>12.7827197906844</v>
      </c>
      <c r="F4365" s="20">
        <v>9.2419784631978299</v>
      </c>
      <c r="G4365" s="20">
        <v>8.8947896785962506</v>
      </c>
      <c r="H4365" s="20">
        <v>9.3414986153659196</v>
      </c>
      <c r="I4365" s="20">
        <v>14.035455468603301</v>
      </c>
      <c r="J4365" s="20">
        <v>9.5223343058024792</v>
      </c>
      <c r="K4365" s="20">
        <v>9.0710161487895107</v>
      </c>
      <c r="L4365" s="20">
        <v>10.371590209634199</v>
      </c>
      <c r="M4365" s="51">
        <v>14.7754470296011</v>
      </c>
    </row>
    <row r="4366" spans="1:13" x14ac:dyDescent="0.35">
      <c r="A4366" s="19" t="str">
        <f>B4353&amp;C4353&amp;D4366</f>
        <v>CONSUMO PER CAPITA (kg ó litros por individuo).T.Alimentos TOTAL ING30-100MIL</v>
      </c>
      <c r="B4366" s="19">
        <v>0</v>
      </c>
      <c r="C4366" s="19">
        <v>0</v>
      </c>
      <c r="D4366" s="19" t="s">
        <v>13</v>
      </c>
      <c r="E4366" s="20">
        <v>16.2775075634597</v>
      </c>
      <c r="F4366" s="20">
        <v>11.2399564817252</v>
      </c>
      <c r="G4366" s="20">
        <v>10.620676409964499</v>
      </c>
      <c r="H4366" s="20">
        <v>10.692839369936801</v>
      </c>
      <c r="I4366" s="20">
        <v>15.806180066209601</v>
      </c>
      <c r="J4366" s="20">
        <v>10.094811991094501</v>
      </c>
      <c r="K4366" s="20">
        <v>9.9336263522545707</v>
      </c>
      <c r="L4366" s="20">
        <v>10.681509085748401</v>
      </c>
      <c r="M4366" s="51">
        <v>17.298165990447199</v>
      </c>
    </row>
    <row r="4367" spans="1:13" x14ac:dyDescent="0.35">
      <c r="A4367" s="19" t="str">
        <f>B4353&amp;C4353&amp;D4367</f>
        <v>CONSUMO PER CAPITA (kg ó litros por individuo).T.Alimentos TOTAL ING100-200MIL</v>
      </c>
      <c r="B4367" s="19">
        <v>0</v>
      </c>
      <c r="C4367" s="19">
        <v>0</v>
      </c>
      <c r="D4367" s="19" t="s">
        <v>14</v>
      </c>
      <c r="E4367" s="20">
        <v>15.2349783974755</v>
      </c>
      <c r="F4367" s="20">
        <v>9.5253536941028791</v>
      </c>
      <c r="G4367" s="20">
        <v>9.2147360355931998</v>
      </c>
      <c r="H4367" s="20">
        <v>9.4691904600470291</v>
      </c>
      <c r="I4367" s="20">
        <v>12.924095131585201</v>
      </c>
      <c r="J4367" s="20">
        <v>9.4715881927526695</v>
      </c>
      <c r="K4367" s="20">
        <v>9.5172667645323301</v>
      </c>
      <c r="L4367" s="20">
        <v>10.64959536424</v>
      </c>
      <c r="M4367" s="51">
        <v>14.2968377962956</v>
      </c>
    </row>
    <row r="4368" spans="1:13" x14ac:dyDescent="0.35">
      <c r="A4368" s="19" t="str">
        <f>B4353&amp;C4353&amp;D4368</f>
        <v>CONSUMO PER CAPITA (kg ó litros por individuo).T.Alimentos TOTAL ING200-500MIL</v>
      </c>
      <c r="B4368" s="19">
        <v>0</v>
      </c>
      <c r="C4368" s="19">
        <v>0</v>
      </c>
      <c r="D4368" s="19" t="s">
        <v>15</v>
      </c>
      <c r="E4368" s="20">
        <v>16.8212378858174</v>
      </c>
      <c r="F4368" s="20">
        <v>11.53464061653</v>
      </c>
      <c r="G4368" s="20">
        <v>10.946593110641</v>
      </c>
      <c r="H4368" s="20">
        <v>12.741037346365101</v>
      </c>
      <c r="I4368" s="20">
        <v>18.014406646370599</v>
      </c>
      <c r="J4368" s="20">
        <v>12.513480507473799</v>
      </c>
      <c r="K4368" s="20">
        <v>11.2214525177019</v>
      </c>
      <c r="L4368" s="20">
        <v>11.9794607255062</v>
      </c>
      <c r="M4368" s="51">
        <v>16.696748799538401</v>
      </c>
    </row>
    <row r="4369" spans="1:13" x14ac:dyDescent="0.35">
      <c r="A4369" s="19" t="str">
        <f>B4353&amp;C4353&amp;D4369</f>
        <v>CONSUMO PER CAPITA (kg ó litros por individuo).T.Alimentos TOTAL ING&gt;500MIL</v>
      </c>
      <c r="B4369" s="19">
        <v>0</v>
      </c>
      <c r="C4369" s="19">
        <v>0</v>
      </c>
      <c r="D4369" s="19" t="s">
        <v>16</v>
      </c>
      <c r="E4369" s="20">
        <v>16.9176986341757</v>
      </c>
      <c r="F4369" s="20">
        <v>12.0228362308859</v>
      </c>
      <c r="G4369" s="20">
        <v>11.2131561550345</v>
      </c>
      <c r="H4369" s="20">
        <v>11.977360564360801</v>
      </c>
      <c r="I4369" s="20">
        <v>15.095053404958399</v>
      </c>
      <c r="J4369" s="20">
        <v>11.317351259536199</v>
      </c>
      <c r="K4369" s="20">
        <v>11.4965806747143</v>
      </c>
      <c r="L4369" s="20">
        <v>10.9452770779499</v>
      </c>
      <c r="M4369" s="51">
        <v>15.0092729332674</v>
      </c>
    </row>
    <row r="4370" spans="1:13" x14ac:dyDescent="0.35">
      <c r="A4370" s="19" t="str">
        <f>B4353&amp;C4353&amp;D4370</f>
        <v>CONSUMO PER CAPITA (kg ó litros por individuo).T.Alimentos TOTAL INGDE 15 A 19 AÑOS</v>
      </c>
      <c r="B4370" s="19">
        <v>0</v>
      </c>
      <c r="C4370" s="19">
        <v>0</v>
      </c>
      <c r="D4370" s="19" t="s">
        <v>39</v>
      </c>
      <c r="E4370" s="20">
        <v>5.0370208235071097</v>
      </c>
      <c r="F4370" s="20">
        <v>3.3585510403450498</v>
      </c>
      <c r="G4370" s="20">
        <v>4.7255565376904398</v>
      </c>
      <c r="H4370" s="20">
        <v>4.7098661886885296</v>
      </c>
      <c r="I4370" s="20">
        <v>6.6228402337935801</v>
      </c>
      <c r="J4370" s="20">
        <v>5.2001475435189599</v>
      </c>
      <c r="K4370" s="20">
        <v>3.3902723103852201</v>
      </c>
      <c r="L4370" s="20">
        <v>2.9574332350347201</v>
      </c>
      <c r="M4370" s="51">
        <v>5.3168216241008999</v>
      </c>
    </row>
    <row r="4371" spans="1:13" x14ac:dyDescent="0.35">
      <c r="A4371" s="19" t="str">
        <f>B4353&amp;C4353&amp;D4371</f>
        <v>CONSUMO PER CAPITA (kg ó litros por individuo).T.Alimentos TOTAL INGDE 20 A 24 AÑOS</v>
      </c>
      <c r="B4371" s="19">
        <v>0</v>
      </c>
      <c r="C4371" s="19">
        <v>0</v>
      </c>
      <c r="D4371" s="19" t="s">
        <v>40</v>
      </c>
      <c r="E4371" s="20">
        <v>6.82712229857463</v>
      </c>
      <c r="F4371" s="20">
        <v>4.8293357007473796</v>
      </c>
      <c r="G4371" s="20">
        <v>4.0714083848558698</v>
      </c>
      <c r="H4371" s="20">
        <v>3.47291594290393</v>
      </c>
      <c r="I4371" s="20">
        <v>6.69102816935699</v>
      </c>
      <c r="J4371" s="20">
        <v>4.7453595881968802</v>
      </c>
      <c r="K4371" s="20">
        <v>4.6805794989440503</v>
      </c>
      <c r="L4371" s="20">
        <v>3.6736422871362802</v>
      </c>
      <c r="M4371" s="51">
        <v>6.9937086109808497</v>
      </c>
    </row>
    <row r="4372" spans="1:13" x14ac:dyDescent="0.35">
      <c r="A4372" s="19" t="str">
        <f>B4353&amp;C4353&amp;D4372</f>
        <v>CONSUMO PER CAPITA (kg ó litros por individuo).T.Alimentos TOTAL INGDE 25 A 34 AÑOS</v>
      </c>
      <c r="B4372" s="19">
        <v>0</v>
      </c>
      <c r="C4372" s="19">
        <v>0</v>
      </c>
      <c r="D4372" s="19" t="s">
        <v>41</v>
      </c>
      <c r="E4372" s="20">
        <v>11.2107466091161</v>
      </c>
      <c r="F4372" s="20">
        <v>8.3810255679899903</v>
      </c>
      <c r="G4372" s="20">
        <v>7.5784697591862198</v>
      </c>
      <c r="H4372" s="20">
        <v>7.7302931175118301</v>
      </c>
      <c r="I4372" s="20">
        <v>10.5248990125397</v>
      </c>
      <c r="J4372" s="20">
        <v>7.9230036436867497</v>
      </c>
      <c r="K4372" s="20">
        <v>6.5685729994744504</v>
      </c>
      <c r="L4372" s="20">
        <v>6.6408853243761099</v>
      </c>
      <c r="M4372" s="51">
        <v>9.8921764028372401</v>
      </c>
    </row>
    <row r="4373" spans="1:13" x14ac:dyDescent="0.35">
      <c r="A4373" s="19" t="str">
        <f>B4353&amp;C4353&amp;D4373</f>
        <v>CONSUMO PER CAPITA (kg ó litros por individuo).T.Alimentos TOTAL INGDE 35 A 49 AÑOS</v>
      </c>
      <c r="B4373" s="19">
        <v>0</v>
      </c>
      <c r="C4373" s="19">
        <v>0</v>
      </c>
      <c r="D4373" s="19" t="s">
        <v>42</v>
      </c>
      <c r="E4373" s="20">
        <v>14.102233175771399</v>
      </c>
      <c r="F4373" s="20">
        <v>10.065513285714401</v>
      </c>
      <c r="G4373" s="20">
        <v>8.8567741312721697</v>
      </c>
      <c r="H4373" s="20">
        <v>9.4828004683481595</v>
      </c>
      <c r="I4373" s="20">
        <v>12.9136346036024</v>
      </c>
      <c r="J4373" s="20">
        <v>9.1697544104431508</v>
      </c>
      <c r="K4373" s="20">
        <v>9.0531484499562698</v>
      </c>
      <c r="L4373" s="20">
        <v>9.4820889693537893</v>
      </c>
      <c r="M4373" s="51">
        <v>13.4158448194474</v>
      </c>
    </row>
    <row r="4374" spans="1:13" x14ac:dyDescent="0.35">
      <c r="A4374" s="19" t="str">
        <f>B4353&amp;C4353&amp;D4374</f>
        <v>CONSUMO PER CAPITA (kg ó litros por individuo).T.Alimentos TOTAL INGDE 50 A 59 AÑOS</v>
      </c>
      <c r="B4374" s="19">
        <v>0</v>
      </c>
      <c r="C4374" s="19">
        <v>0</v>
      </c>
      <c r="D4374" s="19" t="s">
        <v>43</v>
      </c>
      <c r="E4374" s="20">
        <v>18.488916376795402</v>
      </c>
      <c r="F4374" s="20">
        <v>13.054818790837</v>
      </c>
      <c r="G4374" s="20">
        <v>12.5234386460675</v>
      </c>
      <c r="H4374" s="20">
        <v>12.728203395544501</v>
      </c>
      <c r="I4374" s="20">
        <v>18.1960672221362</v>
      </c>
      <c r="J4374" s="20">
        <v>13.1184850062244</v>
      </c>
      <c r="K4374" s="20">
        <v>13.7159436207524</v>
      </c>
      <c r="L4374" s="20">
        <v>14.9962679039159</v>
      </c>
      <c r="M4374" s="51">
        <v>20.439201404654199</v>
      </c>
    </row>
    <row r="4375" spans="1:13" x14ac:dyDescent="0.35">
      <c r="A4375" s="19" t="str">
        <f>B4353&amp;C4353&amp;D4375</f>
        <v>CONSUMO PER CAPITA (kg ó litros por individuo).T.Alimentos TOTAL INGDE 60 A 75 AÑOS</v>
      </c>
      <c r="B4375" s="19">
        <v>0</v>
      </c>
      <c r="C4375" s="19">
        <v>0</v>
      </c>
      <c r="D4375" s="19" t="s">
        <v>44</v>
      </c>
      <c r="E4375" s="20">
        <v>19.786527315503999</v>
      </c>
      <c r="F4375" s="20">
        <v>13.0355844296356</v>
      </c>
      <c r="G4375" s="20">
        <v>13.5305589528939</v>
      </c>
      <c r="H4375" s="20">
        <v>14.3233552666058</v>
      </c>
      <c r="I4375" s="20">
        <v>20.726266122654</v>
      </c>
      <c r="J4375" s="20">
        <v>13.1701250860083</v>
      </c>
      <c r="K4375" s="20">
        <v>14.1180261947841</v>
      </c>
      <c r="L4375" s="20">
        <v>14.6542797185772</v>
      </c>
      <c r="M4375" s="51">
        <v>20.860801471433</v>
      </c>
    </row>
    <row r="4376" spans="1:13" x14ac:dyDescent="0.35">
      <c r="A4376" s="19" t="str">
        <f>B4353&amp;C4353&amp;D4376</f>
        <v>CONSUMO PER CAPITA (kg ó litros por individuo).T.Alimentos TOTAL INGNIVEL ALTO</v>
      </c>
      <c r="B4376" s="19">
        <v>0</v>
      </c>
      <c r="C4376" s="19">
        <v>0</v>
      </c>
      <c r="D4376" s="19" t="s">
        <v>256</v>
      </c>
      <c r="E4376" s="20">
        <v>16.8929787846095</v>
      </c>
      <c r="F4376" s="20">
        <v>11.380049630666599</v>
      </c>
      <c r="G4376" s="20">
        <v>11.5841422019201</v>
      </c>
      <c r="H4376" s="20">
        <v>11.5456485230977</v>
      </c>
      <c r="I4376" s="20">
        <v>16.123793348813201</v>
      </c>
      <c r="J4376" s="20">
        <v>10.986761879496999</v>
      </c>
      <c r="K4376" s="20">
        <v>11.1428732689548</v>
      </c>
      <c r="L4376" s="20">
        <v>10.9583450444494</v>
      </c>
      <c r="M4376" s="51">
        <v>17.577494650221599</v>
      </c>
    </row>
    <row r="4377" spans="1:13" x14ac:dyDescent="0.35">
      <c r="A4377" s="19" t="str">
        <f>B4353&amp;C4353&amp;D4377</f>
        <v>CONSUMO PER CAPITA (kg ó litros por individuo).T.Alimentos TOTAL INGNIVEL MEDIO ALTO</v>
      </c>
      <c r="B4377" s="19">
        <v>0</v>
      </c>
      <c r="C4377" s="19">
        <v>0</v>
      </c>
      <c r="D4377" s="19" t="s">
        <v>257</v>
      </c>
      <c r="E4377" s="20">
        <v>14.794240345715</v>
      </c>
      <c r="F4377" s="20">
        <v>9.9072753099419693</v>
      </c>
      <c r="G4377" s="20">
        <v>9.6567559531914497</v>
      </c>
      <c r="H4377" s="20">
        <v>9.7285612559474508</v>
      </c>
      <c r="I4377" s="20">
        <v>13.575686075351999</v>
      </c>
      <c r="J4377" s="20">
        <v>9.4889082637295203</v>
      </c>
      <c r="K4377" s="20">
        <v>9.4292245469155702</v>
      </c>
      <c r="L4377" s="20">
        <v>10.4485057331134</v>
      </c>
      <c r="M4377" s="51">
        <v>15.330640648432</v>
      </c>
    </row>
    <row r="4378" spans="1:13" x14ac:dyDescent="0.35">
      <c r="A4378" s="19" t="str">
        <f>B4353&amp;C4353&amp;D4378</f>
        <v>CONSUMO PER CAPITA (kg ó litros por individuo).T.Alimentos TOTAL INGNIVEL MEDIO</v>
      </c>
      <c r="B4378" s="19">
        <v>0</v>
      </c>
      <c r="C4378" s="19">
        <v>0</v>
      </c>
      <c r="D4378" s="19" t="s">
        <v>258</v>
      </c>
      <c r="E4378" s="20">
        <v>14.4705532209003</v>
      </c>
      <c r="F4378" s="20">
        <v>10.5614380075291</v>
      </c>
      <c r="G4378" s="20">
        <v>9.6278928739682197</v>
      </c>
      <c r="H4378" s="20">
        <v>10.209117369950301</v>
      </c>
      <c r="I4378" s="20">
        <v>15.908957125303401</v>
      </c>
      <c r="J4378" s="20">
        <v>10.8346920002273</v>
      </c>
      <c r="K4378" s="20">
        <v>10.245342043909799</v>
      </c>
      <c r="L4378" s="20">
        <v>10.8393615405076</v>
      </c>
      <c r="M4378" s="51">
        <v>15.268686824064099</v>
      </c>
    </row>
    <row r="4379" spans="1:13" x14ac:dyDescent="0.35">
      <c r="A4379" s="19" t="str">
        <f>B4353&amp;C4353&amp;D4379</f>
        <v>CONSUMO PER CAPITA (kg ó litros por individuo).T.Alimentos TOTAL INGNIVEL MEDIO BAJO</v>
      </c>
      <c r="B4379" s="19">
        <v>0</v>
      </c>
      <c r="C4379" s="19">
        <v>0</v>
      </c>
      <c r="D4379" s="19" t="s">
        <v>259</v>
      </c>
      <c r="E4379" s="20">
        <v>14.6577867958586</v>
      </c>
      <c r="F4379" s="20">
        <v>10.1437170590345</v>
      </c>
      <c r="G4379" s="20">
        <v>9.5431848859598194</v>
      </c>
      <c r="H4379" s="20">
        <v>8.8650187439572807</v>
      </c>
      <c r="I4379" s="20">
        <v>13.500122514492899</v>
      </c>
      <c r="J4379" s="20">
        <v>9.9866588506997793</v>
      </c>
      <c r="K4379" s="20">
        <v>10.255564764569201</v>
      </c>
      <c r="L4379" s="20">
        <v>9.9784412600647894</v>
      </c>
      <c r="M4379" s="51">
        <v>13.1147800160216</v>
      </c>
    </row>
    <row r="4380" spans="1:13" x14ac:dyDescent="0.35">
      <c r="A4380" s="19" t="str">
        <f>B4353&amp;C4353&amp;D4380</f>
        <v>CONSUMO PER CAPITA (kg ó litros por individuo).T.Alimentos TOTAL INGHOMBRE</v>
      </c>
      <c r="B4380" s="19">
        <v>0</v>
      </c>
      <c r="C4380" s="19">
        <v>0</v>
      </c>
      <c r="D4380" s="19" t="s">
        <v>21</v>
      </c>
      <c r="E4380" s="20">
        <v>14.5964471833754</v>
      </c>
      <c r="F4380" s="20">
        <v>10.098277103103801</v>
      </c>
      <c r="G4380" s="20">
        <v>9.7493373320673005</v>
      </c>
      <c r="H4380" s="20">
        <v>10.438840261407</v>
      </c>
      <c r="I4380" s="20">
        <v>14.7646247001561</v>
      </c>
      <c r="J4380" s="20">
        <v>10.049185157279499</v>
      </c>
      <c r="K4380" s="20">
        <v>10.2495666589236</v>
      </c>
      <c r="L4380" s="20">
        <v>10.4215651703826</v>
      </c>
      <c r="M4380" s="51">
        <v>14.9558191113506</v>
      </c>
    </row>
    <row r="4381" spans="1:13" x14ac:dyDescent="0.35">
      <c r="A4381" s="19" t="str">
        <f>B4353&amp;C4353&amp;D4381</f>
        <v>CONSUMO PER CAPITA (kg ó litros por individuo).T.Alimentos TOTAL INGMUJER</v>
      </c>
      <c r="B4381" s="19">
        <v>0</v>
      </c>
      <c r="C4381" s="19">
        <v>0</v>
      </c>
      <c r="D4381" s="19" t="s">
        <v>22</v>
      </c>
      <c r="E4381" s="20">
        <v>14.8999836075159</v>
      </c>
      <c r="F4381" s="20">
        <v>10.480100293670001</v>
      </c>
      <c r="G4381" s="20">
        <v>9.97946520659886</v>
      </c>
      <c r="H4381" s="20">
        <v>10.064231731046499</v>
      </c>
      <c r="I4381" s="20">
        <v>14.3399223277359</v>
      </c>
      <c r="J4381" s="20">
        <v>10.1843766338002</v>
      </c>
      <c r="K4381" s="20">
        <v>9.9455029575126606</v>
      </c>
      <c r="L4381" s="20">
        <v>10.591789433710099</v>
      </c>
      <c r="M4381" s="51">
        <v>15.070920570183</v>
      </c>
    </row>
    <row r="4382" spans="1:13" x14ac:dyDescent="0.35">
      <c r="A4382" s="19" t="str">
        <f>B4353&amp;C4382&amp;D4382</f>
        <v>CONSUMO PER CAPITA (kg ó litros por individuo).T.Carne Ing.T.ESPAÑA</v>
      </c>
      <c r="B4382" s="19">
        <v>0</v>
      </c>
      <c r="C4382" s="19" t="s">
        <v>126</v>
      </c>
      <c r="D4382" s="19" t="s">
        <v>36</v>
      </c>
      <c r="E4382" s="20">
        <v>2.3137157510566002</v>
      </c>
      <c r="F4382" s="20">
        <v>1.68326527816859</v>
      </c>
      <c r="G4382" s="20">
        <v>1.5851194870126999</v>
      </c>
      <c r="H4382" s="20">
        <v>1.6291524213931201</v>
      </c>
      <c r="I4382" s="20">
        <v>2.2788420022311899</v>
      </c>
      <c r="J4382" s="20">
        <v>1.67966881294102</v>
      </c>
      <c r="K4382" s="20">
        <v>1.64291310606779</v>
      </c>
      <c r="L4382" s="20">
        <v>1.70965513490663</v>
      </c>
      <c r="M4382" s="51">
        <v>2.4794079036964001</v>
      </c>
    </row>
    <row r="4383" spans="1:13" x14ac:dyDescent="0.35">
      <c r="A4383" s="19" t="str">
        <f>B4353&amp;C4382&amp;D4383</f>
        <v>CONSUMO PER CAPITA (kg ó litros por individuo).T.Carne Ing.BCN AM</v>
      </c>
      <c r="B4383" s="19">
        <v>0</v>
      </c>
      <c r="C4383" s="19">
        <v>0</v>
      </c>
      <c r="D4383" s="19" t="s">
        <v>1</v>
      </c>
      <c r="E4383" s="20">
        <v>2.1590076822317101</v>
      </c>
      <c r="F4383" s="20">
        <v>1.3261125962893801</v>
      </c>
      <c r="G4383" s="20">
        <v>1.2094226460548301</v>
      </c>
      <c r="H4383" s="20">
        <v>1.6734334143866401</v>
      </c>
      <c r="I4383" s="20">
        <v>1.96617744583625</v>
      </c>
      <c r="J4383" s="20">
        <v>1.2828540402426101</v>
      </c>
      <c r="K4383" s="20">
        <v>1.1328128365860799</v>
      </c>
      <c r="L4383" s="20">
        <v>1.46752966732972</v>
      </c>
      <c r="M4383" s="51">
        <v>2.6088643695576201</v>
      </c>
    </row>
    <row r="4384" spans="1:13" x14ac:dyDescent="0.35">
      <c r="A4384" s="19" t="str">
        <f>B4353&amp;C4382&amp;D4384</f>
        <v>CONSUMO PER CAPITA (kg ó litros por individuo).T.Carne Ing.REST.CAT ARAGON</v>
      </c>
      <c r="B4384" s="19">
        <v>0</v>
      </c>
      <c r="C4384" s="19">
        <v>0</v>
      </c>
      <c r="D4384" s="19" t="s">
        <v>2</v>
      </c>
      <c r="E4384" s="20">
        <v>2.0185788575736501</v>
      </c>
      <c r="F4384" s="20">
        <v>1.6131649753566999</v>
      </c>
      <c r="G4384" s="20">
        <v>1.4518937255776601</v>
      </c>
      <c r="H4384" s="20">
        <v>1.5611147144509301</v>
      </c>
      <c r="I4384" s="20">
        <v>2.0551514966651299</v>
      </c>
      <c r="J4384" s="20">
        <v>1.4587003285706599</v>
      </c>
      <c r="K4384" s="20">
        <v>1.69169097245802</v>
      </c>
      <c r="L4384" s="20">
        <v>1.68249414637641</v>
      </c>
      <c r="M4384" s="51">
        <v>2.3947858053581501</v>
      </c>
    </row>
    <row r="4385" spans="1:13" x14ac:dyDescent="0.35">
      <c r="A4385" s="19" t="str">
        <f>B4353&amp;C4382&amp;D4385</f>
        <v>CONSUMO PER CAPITA (kg ó litros por individuo).T.Carne Ing.LEVANTE</v>
      </c>
      <c r="B4385" s="19">
        <v>0</v>
      </c>
      <c r="C4385" s="19">
        <v>0</v>
      </c>
      <c r="D4385" s="19" t="s">
        <v>3</v>
      </c>
      <c r="E4385" s="20">
        <v>2.26775143657055</v>
      </c>
      <c r="F4385" s="20">
        <v>1.7991747986848801</v>
      </c>
      <c r="G4385" s="20">
        <v>1.49121872111098</v>
      </c>
      <c r="H4385" s="20">
        <v>1.6403463553350599</v>
      </c>
      <c r="I4385" s="20">
        <v>2.3585423885520398</v>
      </c>
      <c r="J4385" s="20">
        <v>1.7089710310358499</v>
      </c>
      <c r="K4385" s="20">
        <v>1.62368833513391</v>
      </c>
      <c r="L4385" s="20">
        <v>1.88081421409526</v>
      </c>
      <c r="M4385" s="51">
        <v>2.6920983803714198</v>
      </c>
    </row>
    <row r="4386" spans="1:13" x14ac:dyDescent="0.35">
      <c r="A4386" s="19" t="str">
        <f>B4353&amp;C4382&amp;D4386</f>
        <v>CONSUMO PER CAPITA (kg ó litros por individuo).T.Carne Ing.ANDALUCIA</v>
      </c>
      <c r="B4386" s="19">
        <v>0</v>
      </c>
      <c r="C4386" s="19">
        <v>0</v>
      </c>
      <c r="D4386" s="19" t="s">
        <v>4</v>
      </c>
      <c r="E4386" s="20">
        <v>2.2433216292718998</v>
      </c>
      <c r="F4386" s="20">
        <v>1.6810535953552099</v>
      </c>
      <c r="G4386" s="20">
        <v>1.7018125261877699</v>
      </c>
      <c r="H4386" s="20">
        <v>1.4518805640280701</v>
      </c>
      <c r="I4386" s="20">
        <v>2.2361772035517098</v>
      </c>
      <c r="J4386" s="20">
        <v>1.77922422260769</v>
      </c>
      <c r="K4386" s="20">
        <v>1.74886151923403</v>
      </c>
      <c r="L4386" s="20">
        <v>1.67774537831196</v>
      </c>
      <c r="M4386" s="51">
        <v>2.3213571960008399</v>
      </c>
    </row>
    <row r="4387" spans="1:13" x14ac:dyDescent="0.35">
      <c r="A4387" s="19" t="str">
        <f>B4353&amp;C4382&amp;D4387</f>
        <v>CONSUMO PER CAPITA (kg ó litros por individuo).T.Carne Ing.MDD AM</v>
      </c>
      <c r="B4387" s="19">
        <v>0</v>
      </c>
      <c r="C4387" s="19">
        <v>0</v>
      </c>
      <c r="D4387" s="19" t="s">
        <v>5</v>
      </c>
      <c r="E4387" s="20">
        <v>3.42191190683906</v>
      </c>
      <c r="F4387" s="20">
        <v>2.3366495980645401</v>
      </c>
      <c r="G4387" s="20">
        <v>2.0112128024155398</v>
      </c>
      <c r="H4387" s="20">
        <v>2.26096538735279</v>
      </c>
      <c r="I4387" s="20">
        <v>2.9913260760805001</v>
      </c>
      <c r="J4387" s="20">
        <v>2.0721569295618099</v>
      </c>
      <c r="K4387" s="20">
        <v>2.0539952900740199</v>
      </c>
      <c r="L4387" s="20">
        <v>2.3183408661559199</v>
      </c>
      <c r="M4387" s="51">
        <v>3.17246797445631</v>
      </c>
    </row>
    <row r="4388" spans="1:13" x14ac:dyDescent="0.35">
      <c r="A4388" s="19" t="str">
        <f>B4353&amp;C4382&amp;D4388</f>
        <v>CONSUMO PER CAPITA (kg ó litros por individuo).T.Carne Ing.RTO CENTRO</v>
      </c>
      <c r="B4388" s="19">
        <v>0</v>
      </c>
      <c r="C4388" s="19">
        <v>0</v>
      </c>
      <c r="D4388" s="19" t="s">
        <v>6</v>
      </c>
      <c r="E4388" s="20">
        <v>2.4100605398809201</v>
      </c>
      <c r="F4388" s="20">
        <v>1.5847546710162399</v>
      </c>
      <c r="G4388" s="20">
        <v>1.8530559127930299</v>
      </c>
      <c r="H4388" s="20">
        <v>1.7961218033426301</v>
      </c>
      <c r="I4388" s="20">
        <v>2.35860332374881</v>
      </c>
      <c r="J4388" s="20">
        <v>1.98280950880884</v>
      </c>
      <c r="K4388" s="20">
        <v>1.9069222117065801</v>
      </c>
      <c r="L4388" s="20">
        <v>1.7164386660683599</v>
      </c>
      <c r="M4388" s="51">
        <v>2.5979654868661801</v>
      </c>
    </row>
    <row r="4389" spans="1:13" x14ac:dyDescent="0.35">
      <c r="A4389" s="19" t="str">
        <f>B4353&amp;C4382&amp;D4389</f>
        <v>CONSUMO PER CAPITA (kg ó litros por individuo).T.Carne Ing.NORTE-CENTRO</v>
      </c>
      <c r="B4389" s="19">
        <v>0</v>
      </c>
      <c r="C4389" s="19">
        <v>0</v>
      </c>
      <c r="D4389" s="19" t="s">
        <v>7</v>
      </c>
      <c r="E4389" s="20">
        <v>1.98429838289918</v>
      </c>
      <c r="F4389" s="20">
        <v>1.4317627873585299</v>
      </c>
      <c r="G4389" s="20">
        <v>1.41083782928822</v>
      </c>
      <c r="H4389" s="20">
        <v>1.12677518522757</v>
      </c>
      <c r="I4389" s="20">
        <v>1.94109527215545</v>
      </c>
      <c r="J4389" s="20">
        <v>1.45289075183732</v>
      </c>
      <c r="K4389" s="20">
        <v>1.3553111935497599</v>
      </c>
      <c r="L4389" s="20">
        <v>1.3360355338113901</v>
      </c>
      <c r="M4389" s="51">
        <v>2.09084783332893</v>
      </c>
    </row>
    <row r="4390" spans="1:13" x14ac:dyDescent="0.35">
      <c r="A4390" s="19" t="str">
        <f>B4353&amp;C4382&amp;D4390</f>
        <v>CONSUMO PER CAPITA (kg ó litros por individuo).T.Carne Ing.NOROESTE</v>
      </c>
      <c r="B4390" s="19">
        <v>0</v>
      </c>
      <c r="C4390" s="19">
        <v>0</v>
      </c>
      <c r="D4390" s="19" t="s">
        <v>8</v>
      </c>
      <c r="E4390" s="20">
        <v>1.7502214525683</v>
      </c>
      <c r="F4390" s="20">
        <v>1.3677551937185199</v>
      </c>
      <c r="G4390" s="20">
        <v>1.3382840220890599</v>
      </c>
      <c r="H4390" s="20">
        <v>1.4771049118394199</v>
      </c>
      <c r="I4390" s="20">
        <v>2.1051195060279602</v>
      </c>
      <c r="J4390" s="20">
        <v>1.4738211587951699</v>
      </c>
      <c r="K4390" s="20">
        <v>1.30531265786645</v>
      </c>
      <c r="L4390" s="20">
        <v>1.25528325089648</v>
      </c>
      <c r="M4390" s="51">
        <v>1.7003474946977799</v>
      </c>
    </row>
    <row r="4391" spans="1:13" x14ac:dyDescent="0.35">
      <c r="A4391" s="19" t="str">
        <f>B4353&amp;C4382&amp;D4391</f>
        <v>CONSUMO PER CAPITA (kg ó litros por individuo).T.Carne Ing.&lt;2MIL</v>
      </c>
      <c r="B4391" s="19">
        <v>0</v>
      </c>
      <c r="C4391" s="19">
        <v>0</v>
      </c>
      <c r="D4391" s="19" t="s">
        <v>9</v>
      </c>
      <c r="E4391" s="20">
        <v>1.5727003787168501</v>
      </c>
      <c r="F4391" s="20">
        <v>1.1413188281450599</v>
      </c>
      <c r="G4391" s="20">
        <v>1.3316134063125999</v>
      </c>
      <c r="H4391" s="20">
        <v>0.95755427788244896</v>
      </c>
      <c r="I4391" s="20">
        <v>1.47596287318905</v>
      </c>
      <c r="J4391" s="20">
        <v>1.2840965385000001</v>
      </c>
      <c r="K4391" s="20">
        <v>1.53735559383349</v>
      </c>
      <c r="L4391" s="20">
        <v>1.5328942629798199</v>
      </c>
      <c r="M4391" s="51">
        <v>1.98769418224759</v>
      </c>
    </row>
    <row r="4392" spans="1:13" x14ac:dyDescent="0.35">
      <c r="A4392" s="19" t="str">
        <f>B4353&amp;C4382&amp;D4392</f>
        <v>CONSUMO PER CAPITA (kg ó litros por individuo).T.Carne Ing.2-5MIL</v>
      </c>
      <c r="B4392" s="19">
        <v>0</v>
      </c>
      <c r="C4392" s="19">
        <v>0</v>
      </c>
      <c r="D4392" s="19" t="s">
        <v>10</v>
      </c>
      <c r="E4392" s="20">
        <v>1.89016581335018</v>
      </c>
      <c r="F4392" s="20">
        <v>1.7055003232377699</v>
      </c>
      <c r="G4392" s="20">
        <v>1.4102667662994299</v>
      </c>
      <c r="H4392" s="20">
        <v>1.20979009901408</v>
      </c>
      <c r="I4392" s="20">
        <v>1.9543329214312</v>
      </c>
      <c r="J4392" s="20">
        <v>1.3739694671220599</v>
      </c>
      <c r="K4392" s="20">
        <v>1.17356639125808</v>
      </c>
      <c r="L4392" s="20">
        <v>1.1973121416988</v>
      </c>
      <c r="M4392" s="51">
        <v>1.4275208413068501</v>
      </c>
    </row>
    <row r="4393" spans="1:13" x14ac:dyDescent="0.35">
      <c r="A4393" s="19" t="str">
        <f>B4353&amp;C4382&amp;D4393</f>
        <v>CONSUMO PER CAPITA (kg ó litros por individuo).T.Carne Ing.5-10MIL</v>
      </c>
      <c r="B4393" s="19">
        <v>0</v>
      </c>
      <c r="C4393" s="19">
        <v>0</v>
      </c>
      <c r="D4393" s="19" t="s">
        <v>11</v>
      </c>
      <c r="E4393" s="20">
        <v>1.86032604697119</v>
      </c>
      <c r="F4393" s="20">
        <v>1.4020994603397201</v>
      </c>
      <c r="G4393" s="20">
        <v>1.5468751290810701</v>
      </c>
      <c r="H4393" s="20">
        <v>1.3998668983437801</v>
      </c>
      <c r="I4393" s="20">
        <v>1.9506803682104099</v>
      </c>
      <c r="J4393" s="20">
        <v>1.4719619468027001</v>
      </c>
      <c r="K4393" s="20">
        <v>1.93361008897376</v>
      </c>
      <c r="L4393" s="20">
        <v>1.7240246729044499</v>
      </c>
      <c r="M4393" s="51">
        <v>2.1496814230997399</v>
      </c>
    </row>
    <row r="4394" spans="1:13" x14ac:dyDescent="0.35">
      <c r="A4394" s="19" t="str">
        <f>B4353&amp;C4382&amp;D4394</f>
        <v>CONSUMO PER CAPITA (kg ó litros por individuo).T.Carne Ing.10-30MIL</v>
      </c>
      <c r="B4394" s="19">
        <v>0</v>
      </c>
      <c r="C4394" s="19">
        <v>0</v>
      </c>
      <c r="D4394" s="19" t="s">
        <v>12</v>
      </c>
      <c r="E4394" s="20">
        <v>2.04153063490963</v>
      </c>
      <c r="F4394" s="20">
        <v>1.53783092996182</v>
      </c>
      <c r="G4394" s="20">
        <v>1.4660835510160399</v>
      </c>
      <c r="H4394" s="20">
        <v>1.4637050747648499</v>
      </c>
      <c r="I4394" s="20">
        <v>2.2763153239185101</v>
      </c>
      <c r="J4394" s="20">
        <v>1.6191328086485</v>
      </c>
      <c r="K4394" s="20">
        <v>1.53899859805281</v>
      </c>
      <c r="L4394" s="20">
        <v>1.8010451567982899</v>
      </c>
      <c r="M4394" s="51">
        <v>2.51585157252264</v>
      </c>
    </row>
    <row r="4395" spans="1:13" x14ac:dyDescent="0.35">
      <c r="A4395" s="19" t="str">
        <f>B4353&amp;C4382&amp;D4395</f>
        <v>CONSUMO PER CAPITA (kg ó litros por individuo).T.Carne Ing.30-100MIL</v>
      </c>
      <c r="B4395" s="19">
        <v>0</v>
      </c>
      <c r="C4395" s="19">
        <v>0</v>
      </c>
      <c r="D4395" s="19" t="s">
        <v>13</v>
      </c>
      <c r="E4395" s="20">
        <v>2.6367685285137799</v>
      </c>
      <c r="F4395" s="20">
        <v>1.9077692430275399</v>
      </c>
      <c r="G4395" s="20">
        <v>1.6450728602832101</v>
      </c>
      <c r="H4395" s="20">
        <v>1.8127903508983101</v>
      </c>
      <c r="I4395" s="20">
        <v>2.5773533047171799</v>
      </c>
      <c r="J4395" s="20">
        <v>1.67956545638277</v>
      </c>
      <c r="K4395" s="20">
        <v>1.6161909151746201</v>
      </c>
      <c r="L4395" s="20">
        <v>1.7758254634844399</v>
      </c>
      <c r="M4395" s="51">
        <v>2.9469277103471101</v>
      </c>
    </row>
    <row r="4396" spans="1:13" x14ac:dyDescent="0.35">
      <c r="A4396" s="19" t="str">
        <f>B4353&amp;C4382&amp;D4396</f>
        <v>CONSUMO PER CAPITA (kg ó litros por individuo).T.Carne Ing.100-200MIL</v>
      </c>
      <c r="B4396" s="19">
        <v>0</v>
      </c>
      <c r="C4396" s="19">
        <v>0</v>
      </c>
      <c r="D4396" s="19" t="s">
        <v>14</v>
      </c>
      <c r="E4396" s="20">
        <v>2.2810437712436702</v>
      </c>
      <c r="F4396" s="20">
        <v>1.45428083975719</v>
      </c>
      <c r="G4396" s="20">
        <v>1.4980719822550601</v>
      </c>
      <c r="H4396" s="20">
        <v>1.4756461405294801</v>
      </c>
      <c r="I4396" s="20">
        <v>2.0125030769076302</v>
      </c>
      <c r="J4396" s="20">
        <v>1.6198368933943399</v>
      </c>
      <c r="K4396" s="20">
        <v>1.4636775829549999</v>
      </c>
      <c r="L4396" s="20">
        <v>1.6200047849186501</v>
      </c>
      <c r="M4396" s="51">
        <v>2.1875832102273698</v>
      </c>
    </row>
    <row r="4397" spans="1:13" x14ac:dyDescent="0.35">
      <c r="A4397" s="19" t="str">
        <f>B4353&amp;C4382&amp;D4397</f>
        <v>CONSUMO PER CAPITA (kg ó litros por individuo).T.Carne Ing.200-500MIL</v>
      </c>
      <c r="B4397" s="19">
        <v>0</v>
      </c>
      <c r="C4397" s="19">
        <v>0</v>
      </c>
      <c r="D4397" s="19" t="s">
        <v>15</v>
      </c>
      <c r="E4397" s="20">
        <v>2.6062659987794299</v>
      </c>
      <c r="F4397" s="20">
        <v>1.96548536633561</v>
      </c>
      <c r="G4397" s="20">
        <v>1.88796285844514</v>
      </c>
      <c r="H4397" s="20">
        <v>2.0909117765510601</v>
      </c>
      <c r="I4397" s="20">
        <v>2.8895400811702099</v>
      </c>
      <c r="J4397" s="20">
        <v>2.2684209671689799</v>
      </c>
      <c r="K4397" s="20">
        <v>1.9228622136828499</v>
      </c>
      <c r="L4397" s="20">
        <v>1.9178655106651501</v>
      </c>
      <c r="M4397" s="51">
        <v>2.7876419728975699</v>
      </c>
    </row>
    <row r="4398" spans="1:13" x14ac:dyDescent="0.35">
      <c r="A4398" s="19" t="str">
        <f>B4353&amp;C4382&amp;D4398</f>
        <v>CONSUMO PER CAPITA (kg ó litros por individuo).T.Carne Ing.&gt;500MIL</v>
      </c>
      <c r="B4398" s="19">
        <v>0</v>
      </c>
      <c r="C4398" s="19">
        <v>0</v>
      </c>
      <c r="D4398" s="19" t="s">
        <v>16</v>
      </c>
      <c r="E4398" s="20">
        <v>2.64147743450838</v>
      </c>
      <c r="F4398" s="20">
        <v>1.79556390213762</v>
      </c>
      <c r="G4398" s="20">
        <v>1.6295831360942099</v>
      </c>
      <c r="H4398" s="20">
        <v>1.8210463997631301</v>
      </c>
      <c r="I4398" s="20">
        <v>2.1600007065392202</v>
      </c>
      <c r="J4398" s="20">
        <v>1.6827859739623401</v>
      </c>
      <c r="K4398" s="20">
        <v>1.7701948258961699</v>
      </c>
      <c r="L4398" s="20">
        <v>1.68641441437632</v>
      </c>
      <c r="M4398" s="51">
        <v>2.55543616923672</v>
      </c>
    </row>
    <row r="4399" spans="1:13" x14ac:dyDescent="0.35">
      <c r="A4399" s="19" t="str">
        <f>B4353&amp;C4382&amp;D4399</f>
        <v>CONSUMO PER CAPITA (kg ó litros por individuo).T.Carne Ing.DE 15 A 19 AÑOS</v>
      </c>
      <c r="B4399" s="19">
        <v>0</v>
      </c>
      <c r="C4399" s="19">
        <v>0</v>
      </c>
      <c r="D4399" s="19" t="s">
        <v>39</v>
      </c>
      <c r="E4399" s="20">
        <v>1.1675793887233901</v>
      </c>
      <c r="F4399" s="20">
        <v>0.62419660849791903</v>
      </c>
      <c r="G4399" s="20">
        <v>1.01734571453773</v>
      </c>
      <c r="H4399" s="20">
        <v>0.81696888398218004</v>
      </c>
      <c r="I4399" s="20">
        <v>1.3419718057911201</v>
      </c>
      <c r="J4399" s="20">
        <v>1.1444262573820201</v>
      </c>
      <c r="K4399" s="20">
        <v>0.67014826083176404</v>
      </c>
      <c r="L4399" s="20">
        <v>0.58697922008125603</v>
      </c>
      <c r="M4399" s="51">
        <v>1.1028626426260799</v>
      </c>
    </row>
    <row r="4400" spans="1:13" x14ac:dyDescent="0.35">
      <c r="A4400" s="19" t="str">
        <f>B4353&amp;C4382&amp;D4400</f>
        <v>CONSUMO PER CAPITA (kg ó litros por individuo).T.Carne Ing.DE 20 A 24 AÑOS</v>
      </c>
      <c r="B4400" s="19">
        <v>0</v>
      </c>
      <c r="C4400" s="19">
        <v>0</v>
      </c>
      <c r="D4400" s="19" t="s">
        <v>40</v>
      </c>
      <c r="E4400" s="20">
        <v>1.43746588574469</v>
      </c>
      <c r="F4400" s="20">
        <v>0.96514535213783803</v>
      </c>
      <c r="G4400" s="20">
        <v>0.82992132360740101</v>
      </c>
      <c r="H4400" s="20">
        <v>0.66245804461873403</v>
      </c>
      <c r="I4400" s="20">
        <v>1.3651348839911499</v>
      </c>
      <c r="J4400" s="20">
        <v>1.04797216024753</v>
      </c>
      <c r="K4400" s="20">
        <v>0.88864891344373698</v>
      </c>
      <c r="L4400" s="20">
        <v>0.70933568562467197</v>
      </c>
      <c r="M4400" s="51">
        <v>1.6545626941159399</v>
      </c>
    </row>
    <row r="4401" spans="1:13" x14ac:dyDescent="0.35">
      <c r="A4401" s="19" t="str">
        <f>B4353&amp;C4382&amp;D4401</f>
        <v>CONSUMO PER CAPITA (kg ó litros por individuo).T.Carne Ing.DE 25 A 34 AÑOS</v>
      </c>
      <c r="B4401" s="19">
        <v>0</v>
      </c>
      <c r="C4401" s="19">
        <v>0</v>
      </c>
      <c r="D4401" s="19" t="s">
        <v>41</v>
      </c>
      <c r="E4401" s="20">
        <v>2.1520131454654798</v>
      </c>
      <c r="F4401" s="20">
        <v>1.66898521807944</v>
      </c>
      <c r="G4401" s="20">
        <v>1.5154180811135201</v>
      </c>
      <c r="H4401" s="20">
        <v>1.4920143784897699</v>
      </c>
      <c r="I4401" s="20">
        <v>2.0389502877880701</v>
      </c>
      <c r="J4401" s="20">
        <v>1.6180027918793201</v>
      </c>
      <c r="K4401" s="20">
        <v>1.30019405966545</v>
      </c>
      <c r="L4401" s="20">
        <v>1.30102444344924</v>
      </c>
      <c r="M4401" s="51">
        <v>2.0192388931872101</v>
      </c>
    </row>
    <row r="4402" spans="1:13" x14ac:dyDescent="0.35">
      <c r="A4402" s="19" t="str">
        <f>B4353&amp;C4382&amp;D4402</f>
        <v>CONSUMO PER CAPITA (kg ó litros por individuo).T.Carne Ing.DE 35 A 49 AÑOS</v>
      </c>
      <c r="B4402" s="19">
        <v>0</v>
      </c>
      <c r="C4402" s="19">
        <v>0</v>
      </c>
      <c r="D4402" s="19" t="s">
        <v>42</v>
      </c>
      <c r="E4402" s="20">
        <v>2.4496535934484802</v>
      </c>
      <c r="F4402" s="20">
        <v>1.8418737343913401</v>
      </c>
      <c r="G4402" s="20">
        <v>1.61345070273592</v>
      </c>
      <c r="H4402" s="20">
        <v>1.7141694696652201</v>
      </c>
      <c r="I4402" s="20">
        <v>2.30835858195789</v>
      </c>
      <c r="J4402" s="20">
        <v>1.6627502230331801</v>
      </c>
      <c r="K4402" s="20">
        <v>1.6608241284774701</v>
      </c>
      <c r="L4402" s="20">
        <v>1.78877581402066</v>
      </c>
      <c r="M4402" s="51">
        <v>2.4480972908183398</v>
      </c>
    </row>
    <row r="4403" spans="1:13" x14ac:dyDescent="0.35">
      <c r="A4403" s="19" t="str">
        <f>B4353&amp;C4382&amp;D4403</f>
        <v>CONSUMO PER CAPITA (kg ó litros por individuo).T.Carne Ing.DE 50 A 59 AÑOS</v>
      </c>
      <c r="B4403" s="19">
        <v>0</v>
      </c>
      <c r="C4403" s="19">
        <v>0</v>
      </c>
      <c r="D4403" s="19" t="s">
        <v>43</v>
      </c>
      <c r="E4403" s="20">
        <v>2.7394777154597598</v>
      </c>
      <c r="F4403" s="20">
        <v>2.0862263406296599</v>
      </c>
      <c r="G4403" s="20">
        <v>2.03261151870089</v>
      </c>
      <c r="H4403" s="20">
        <v>1.99774230759309</v>
      </c>
      <c r="I4403" s="20">
        <v>2.9148672493355399</v>
      </c>
      <c r="J4403" s="20">
        <v>2.2048157417629302</v>
      </c>
      <c r="K4403" s="20">
        <v>2.2987267048471902</v>
      </c>
      <c r="L4403" s="20">
        <v>2.4049311779156399</v>
      </c>
      <c r="M4403" s="51">
        <v>3.2848871685091501</v>
      </c>
    </row>
    <row r="4404" spans="1:13" x14ac:dyDescent="0.35">
      <c r="A4404" s="19" t="str">
        <f>B4353&amp;C4382&amp;D4404</f>
        <v>CONSUMO PER CAPITA (kg ó litros por individuo).T.Carne Ing.DE 60 A 75 AÑOS</v>
      </c>
      <c r="B4404" s="19">
        <v>0</v>
      </c>
      <c r="C4404" s="19">
        <v>0</v>
      </c>
      <c r="D4404" s="19" t="s">
        <v>44</v>
      </c>
      <c r="E4404" s="20">
        <v>2.45863355202949</v>
      </c>
      <c r="F4404" s="20">
        <v>1.6518626325255099</v>
      </c>
      <c r="G4404" s="20">
        <v>1.5939997145912601</v>
      </c>
      <c r="H4404" s="20">
        <v>1.8106528043930401</v>
      </c>
      <c r="I4404" s="20">
        <v>2.3881668623657202</v>
      </c>
      <c r="J4404" s="20">
        <v>1.63025696992418</v>
      </c>
      <c r="K4404" s="20">
        <v>1.78728097299122</v>
      </c>
      <c r="L4404" s="20">
        <v>1.9022940809564599</v>
      </c>
      <c r="M4404" s="51">
        <v>2.77315660324797</v>
      </c>
    </row>
    <row r="4405" spans="1:13" x14ac:dyDescent="0.35">
      <c r="A4405" s="19" t="str">
        <f>B4353&amp;C4382&amp;D4405</f>
        <v>CONSUMO PER CAPITA (kg ó litros por individuo).T.Carne Ing.NIVEL ALTO</v>
      </c>
      <c r="B4405" s="19">
        <v>0</v>
      </c>
      <c r="C4405" s="19">
        <v>0</v>
      </c>
      <c r="D4405" s="19" t="s">
        <v>256</v>
      </c>
      <c r="E4405" s="20">
        <v>2.6191148085713798</v>
      </c>
      <c r="F4405" s="20">
        <v>1.91298493972949</v>
      </c>
      <c r="G4405" s="20">
        <v>1.83217868159088</v>
      </c>
      <c r="H4405" s="20">
        <v>1.9847848213833501</v>
      </c>
      <c r="I4405" s="20">
        <v>2.53540729166378</v>
      </c>
      <c r="J4405" s="20">
        <v>1.8658880390635399</v>
      </c>
      <c r="K4405" s="20">
        <v>1.9095514144443599</v>
      </c>
      <c r="L4405" s="20">
        <v>1.8253378948307399</v>
      </c>
      <c r="M4405" s="51">
        <v>2.9934714762046801</v>
      </c>
    </row>
    <row r="4406" spans="1:13" x14ac:dyDescent="0.35">
      <c r="A4406" s="19" t="str">
        <f>B4353&amp;C4382&amp;D4406</f>
        <v>CONSUMO PER CAPITA (kg ó litros por individuo).T.Carne Ing.NIVEL MEDIO ALTO</v>
      </c>
      <c r="B4406" s="19">
        <v>0</v>
      </c>
      <c r="C4406" s="19">
        <v>0</v>
      </c>
      <c r="D4406" s="19" t="s">
        <v>257</v>
      </c>
      <c r="E4406" s="20">
        <v>2.3123028017785199</v>
      </c>
      <c r="F4406" s="20">
        <v>1.68857232282999</v>
      </c>
      <c r="G4406" s="20">
        <v>1.5549059804279</v>
      </c>
      <c r="H4406" s="20">
        <v>1.5017743387523299</v>
      </c>
      <c r="I4406" s="20">
        <v>2.1482899569807898</v>
      </c>
      <c r="J4406" s="20">
        <v>1.47736419773279</v>
      </c>
      <c r="K4406" s="20">
        <v>1.5468343078970199</v>
      </c>
      <c r="L4406" s="20">
        <v>1.66244067722356</v>
      </c>
      <c r="M4406" s="51">
        <v>2.6523266484543</v>
      </c>
    </row>
    <row r="4407" spans="1:13" x14ac:dyDescent="0.35">
      <c r="A4407" s="19" t="str">
        <f>B4353&amp;C4382&amp;D4407</f>
        <v>CONSUMO PER CAPITA (kg ó litros por individuo).T.Carne Ing.NIVEL MEDIO</v>
      </c>
      <c r="B4407" s="19">
        <v>0</v>
      </c>
      <c r="C4407" s="19">
        <v>0</v>
      </c>
      <c r="D4407" s="19" t="s">
        <v>258</v>
      </c>
      <c r="E4407" s="20">
        <v>2.27564559177898</v>
      </c>
      <c r="F4407" s="20">
        <v>1.77560551967842</v>
      </c>
      <c r="G4407" s="20">
        <v>1.6706452601111299</v>
      </c>
      <c r="H4407" s="20">
        <v>1.64672079840865</v>
      </c>
      <c r="I4407" s="20">
        <v>2.4973299921129901</v>
      </c>
      <c r="J4407" s="20">
        <v>1.8365637455431101</v>
      </c>
      <c r="K4407" s="20">
        <v>1.66087765455131</v>
      </c>
      <c r="L4407" s="20">
        <v>1.82285942675218</v>
      </c>
      <c r="M4407" s="51">
        <v>2.54803528510043</v>
      </c>
    </row>
    <row r="4408" spans="1:13" x14ac:dyDescent="0.35">
      <c r="A4408" s="19" t="str">
        <f>B4353&amp;C4382&amp;D4408</f>
        <v>CONSUMO PER CAPITA (kg ó litros por individuo).T.Carne Ing.NIVEL MEDIO BAJO</v>
      </c>
      <c r="B4408" s="19">
        <v>0</v>
      </c>
      <c r="C4408" s="19">
        <v>0</v>
      </c>
      <c r="D4408" s="19" t="s">
        <v>259</v>
      </c>
      <c r="E4408" s="20">
        <v>2.1094141785441902</v>
      </c>
      <c r="F4408" s="20">
        <v>1.5490985822148799</v>
      </c>
      <c r="G4408" s="20">
        <v>1.4963934647300301</v>
      </c>
      <c r="H4408" s="20">
        <v>1.2625371479349401</v>
      </c>
      <c r="I4408" s="20">
        <v>2.1349462282856901</v>
      </c>
      <c r="J4408" s="20">
        <v>1.6863338387136499</v>
      </c>
      <c r="K4408" s="20">
        <v>1.65698524576894</v>
      </c>
      <c r="L4408" s="20">
        <v>1.6746489143284899</v>
      </c>
      <c r="M4408" s="51">
        <v>2.1329831638422498</v>
      </c>
    </row>
    <row r="4409" spans="1:13" x14ac:dyDescent="0.35">
      <c r="A4409" s="19" t="str">
        <f>B4353&amp;C4382&amp;D4409</f>
        <v>CONSUMO PER CAPITA (kg ó litros por individuo).T.Carne Ing.HOMBRE</v>
      </c>
      <c r="B4409" s="19">
        <v>0</v>
      </c>
      <c r="C4409" s="19">
        <v>0</v>
      </c>
      <c r="D4409" s="19" t="s">
        <v>21</v>
      </c>
      <c r="E4409" s="20">
        <v>2.2214860852497198</v>
      </c>
      <c r="F4409" s="20">
        <v>1.5809953325071</v>
      </c>
      <c r="G4409" s="20">
        <v>1.4809991217241201</v>
      </c>
      <c r="H4409" s="20">
        <v>1.6221710035578001</v>
      </c>
      <c r="I4409" s="20">
        <v>2.2055555447847301</v>
      </c>
      <c r="J4409" s="20">
        <v>1.5756975531908901</v>
      </c>
      <c r="K4409" s="20">
        <v>1.62857763535795</v>
      </c>
      <c r="L4409" s="20">
        <v>1.65649560838861</v>
      </c>
      <c r="M4409" s="51">
        <v>2.43137328020173</v>
      </c>
    </row>
    <row r="4410" spans="1:13" x14ac:dyDescent="0.35">
      <c r="A4410" s="19" t="str">
        <f>B4353&amp;C4382&amp;D4410</f>
        <v>CONSUMO PER CAPITA (kg ó litros por individuo).T.Carne Ing.MUJER</v>
      </c>
      <c r="B4410" s="19">
        <v>0</v>
      </c>
      <c r="C4410" s="19">
        <v>0</v>
      </c>
      <c r="D4410" s="19" t="s">
        <v>22</v>
      </c>
      <c r="E4410" s="20">
        <v>2.4049655186528902</v>
      </c>
      <c r="F4410" s="20">
        <v>1.7846589292919599</v>
      </c>
      <c r="G4410" s="20">
        <v>1.6879988672300399</v>
      </c>
      <c r="H4410" s="20">
        <v>1.63604913018853</v>
      </c>
      <c r="I4410" s="20">
        <v>2.3512549537447298</v>
      </c>
      <c r="J4410" s="20">
        <v>1.78240106095563</v>
      </c>
      <c r="K4410" s="20">
        <v>1.65706081894615</v>
      </c>
      <c r="L4410" s="20">
        <v>1.76211225333249</v>
      </c>
      <c r="M4410" s="51">
        <v>2.5267736650368402</v>
      </c>
    </row>
    <row r="4411" spans="1:13" x14ac:dyDescent="0.35">
      <c r="A4411" s="19" t="str">
        <f>B4353&amp;C4411&amp;D4411</f>
        <v>CONSUMO PER CAPITA (kg ó litros por individuo)T.Carne Fresca IngT.ESPAÑA</v>
      </c>
      <c r="B4411" s="19">
        <v>0</v>
      </c>
      <c r="C4411" s="19" t="s">
        <v>127</v>
      </c>
      <c r="D4411" s="19" t="s">
        <v>36</v>
      </c>
      <c r="E4411" s="20">
        <v>2.0494270608417602</v>
      </c>
      <c r="F4411" s="20">
        <v>1.49225171804185</v>
      </c>
      <c r="G4411" s="20">
        <v>1.4077138190018399</v>
      </c>
      <c r="H4411" s="20">
        <v>1.4488653593508101</v>
      </c>
      <c r="I4411" s="20">
        <v>2.02433846957216</v>
      </c>
      <c r="J4411" s="20">
        <v>1.4840820025863599</v>
      </c>
      <c r="K4411" s="20">
        <v>1.4547279772961199</v>
      </c>
      <c r="L4411" s="20">
        <v>1.5160411733417201</v>
      </c>
      <c r="M4411" s="51">
        <v>2.19706020712198</v>
      </c>
    </row>
    <row r="4412" spans="1:13" x14ac:dyDescent="0.35">
      <c r="A4412" s="19" t="str">
        <f>B4353&amp;C4411&amp;D4412</f>
        <v>CONSUMO PER CAPITA (kg ó litros por individuo)T.Carne Fresca IngBCN AM</v>
      </c>
      <c r="B4412" s="19">
        <v>0</v>
      </c>
      <c r="C4412" s="19">
        <v>0</v>
      </c>
      <c r="D4412" s="19" t="s">
        <v>1</v>
      </c>
      <c r="E4412" s="20">
        <v>1.90562683073826</v>
      </c>
      <c r="F4412" s="20">
        <v>1.1306150337741201</v>
      </c>
      <c r="G4412" s="20">
        <v>1.0513281929893601</v>
      </c>
      <c r="H4412" s="20">
        <v>1.4615138072142599</v>
      </c>
      <c r="I4412" s="20">
        <v>1.7068047607544601</v>
      </c>
      <c r="J4412" s="20">
        <v>1.07477443000829</v>
      </c>
      <c r="K4412" s="20">
        <v>0.95570880836613903</v>
      </c>
      <c r="L4412" s="20">
        <v>1.23470396879519</v>
      </c>
      <c r="M4412" s="51">
        <v>2.2484048941969998</v>
      </c>
    </row>
    <row r="4413" spans="1:13" x14ac:dyDescent="0.35">
      <c r="A4413" s="19" t="str">
        <f>B4353&amp;C4411&amp;D4413</f>
        <v>CONSUMO PER CAPITA (kg ó litros por individuo)T.Carne Fresca IngREST.CAT ARAGON</v>
      </c>
      <c r="B4413" s="19">
        <v>0</v>
      </c>
      <c r="C4413" s="19">
        <v>0</v>
      </c>
      <c r="D4413" s="19" t="s">
        <v>2</v>
      </c>
      <c r="E4413" s="20">
        <v>1.7832213599498601</v>
      </c>
      <c r="F4413" s="20">
        <v>1.47023661234103</v>
      </c>
      <c r="G4413" s="20">
        <v>1.2985650674834901</v>
      </c>
      <c r="H4413" s="20">
        <v>1.39580033630944</v>
      </c>
      <c r="I4413" s="20">
        <v>1.85812531614219</v>
      </c>
      <c r="J4413" s="20">
        <v>1.3009411932555199</v>
      </c>
      <c r="K4413" s="20">
        <v>1.53361115391409</v>
      </c>
      <c r="L4413" s="20">
        <v>1.53605418031841</v>
      </c>
      <c r="M4413" s="51">
        <v>2.1112274743674702</v>
      </c>
    </row>
    <row r="4414" spans="1:13" x14ac:dyDescent="0.35">
      <c r="A4414" s="19" t="str">
        <f>B4353&amp;C4411&amp;D4414</f>
        <v>CONSUMO PER CAPITA (kg ó litros por individuo)T.Carne Fresca IngLEVANTE</v>
      </c>
      <c r="B4414" s="19">
        <v>0</v>
      </c>
      <c r="C4414" s="19">
        <v>0</v>
      </c>
      <c r="D4414" s="19" t="s">
        <v>3</v>
      </c>
      <c r="E4414" s="20">
        <v>1.9740560526715101</v>
      </c>
      <c r="F4414" s="20">
        <v>1.5610546299007899</v>
      </c>
      <c r="G4414" s="20">
        <v>1.2796943959132201</v>
      </c>
      <c r="H4414" s="20">
        <v>1.4561038463139899</v>
      </c>
      <c r="I4414" s="20">
        <v>2.0757909175048899</v>
      </c>
      <c r="J4414" s="20">
        <v>1.47385811972084</v>
      </c>
      <c r="K4414" s="20">
        <v>1.42596444421962</v>
      </c>
      <c r="L4414" s="20">
        <v>1.6605709781340201</v>
      </c>
      <c r="M4414" s="51">
        <v>2.3714923375090899</v>
      </c>
    </row>
    <row r="4415" spans="1:13" x14ac:dyDescent="0.35">
      <c r="A4415" s="19" t="str">
        <f>B4353&amp;C4411&amp;D4415</f>
        <v>CONSUMO PER CAPITA (kg ó litros por individuo)T.Carne Fresca IngANDALUCIA</v>
      </c>
      <c r="B4415" s="19">
        <v>0</v>
      </c>
      <c r="C4415" s="19">
        <v>0</v>
      </c>
      <c r="D4415" s="19" t="s">
        <v>4</v>
      </c>
      <c r="E4415" s="20">
        <v>1.94597404011923</v>
      </c>
      <c r="F4415" s="20">
        <v>1.4721998068686499</v>
      </c>
      <c r="G4415" s="20">
        <v>1.49636334383632</v>
      </c>
      <c r="H4415" s="20">
        <v>1.2697381850676901</v>
      </c>
      <c r="I4415" s="20">
        <v>1.9405910269950699</v>
      </c>
      <c r="J4415" s="20">
        <v>1.5710236001104201</v>
      </c>
      <c r="K4415" s="20">
        <v>1.5446463040013001</v>
      </c>
      <c r="L4415" s="20">
        <v>1.4864886216625799</v>
      </c>
      <c r="M4415" s="51">
        <v>2.0324297204013999</v>
      </c>
    </row>
    <row r="4416" spans="1:13" x14ac:dyDescent="0.35">
      <c r="A4416" s="19" t="str">
        <f>B4353&amp;C4411&amp;D4416</f>
        <v>CONSUMO PER CAPITA (kg ó litros por individuo)T.Carne Fresca IngMDD AM</v>
      </c>
      <c r="B4416" s="19">
        <v>0</v>
      </c>
      <c r="C4416" s="19">
        <v>0</v>
      </c>
      <c r="D4416" s="19" t="s">
        <v>5</v>
      </c>
      <c r="E4416" s="20">
        <v>3.1196034658548002</v>
      </c>
      <c r="F4416" s="20">
        <v>2.10202800112573</v>
      </c>
      <c r="G4416" s="20">
        <v>1.8247934451227601</v>
      </c>
      <c r="H4416" s="20">
        <v>2.00928785927761</v>
      </c>
      <c r="I4416" s="20">
        <v>2.72173456218361</v>
      </c>
      <c r="J4416" s="20">
        <v>1.8797260726364999</v>
      </c>
      <c r="K4416" s="20">
        <v>1.83135432547115</v>
      </c>
      <c r="L4416" s="20">
        <v>2.0502109419822698</v>
      </c>
      <c r="M4416" s="51">
        <v>2.8839587639022999</v>
      </c>
    </row>
    <row r="4417" spans="1:13" x14ac:dyDescent="0.35">
      <c r="A4417" s="19" t="str">
        <f>B4353&amp;C4411&amp;D4417</f>
        <v>CONSUMO PER CAPITA (kg ó litros por individuo)T.Carne Fresca IngRTO CENTRO</v>
      </c>
      <c r="B4417" s="19">
        <v>0</v>
      </c>
      <c r="C4417" s="19">
        <v>0</v>
      </c>
      <c r="D4417" s="19" t="s">
        <v>6</v>
      </c>
      <c r="E4417" s="20">
        <v>2.1495886251143799</v>
      </c>
      <c r="F4417" s="20">
        <v>1.4170942146077901</v>
      </c>
      <c r="G4417" s="20">
        <v>1.65664869448147</v>
      </c>
      <c r="H4417" s="20">
        <v>1.6048944403254599</v>
      </c>
      <c r="I4417" s="20">
        <v>2.09244151694211</v>
      </c>
      <c r="J4417" s="20">
        <v>1.7514494759822901</v>
      </c>
      <c r="K4417" s="20">
        <v>1.6693732547908899</v>
      </c>
      <c r="L4417" s="20">
        <v>1.5126766381909</v>
      </c>
      <c r="M4417" s="51">
        <v>2.3222710601375498</v>
      </c>
    </row>
    <row r="4418" spans="1:13" x14ac:dyDescent="0.35">
      <c r="A4418" s="19" t="str">
        <f>B4353&amp;C4411&amp;D4418</f>
        <v>CONSUMO PER CAPITA (kg ó litros por individuo)T.Carne Fresca IngNORTE-CENTRO</v>
      </c>
      <c r="B4418" s="19">
        <v>0</v>
      </c>
      <c r="C4418" s="19">
        <v>0</v>
      </c>
      <c r="D4418" s="19" t="s">
        <v>7</v>
      </c>
      <c r="E4418" s="20">
        <v>1.7807021287510401</v>
      </c>
      <c r="F4418" s="20">
        <v>1.2675066608926999</v>
      </c>
      <c r="G4418" s="20">
        <v>1.2611127847769501</v>
      </c>
      <c r="H4418" s="20">
        <v>1.0059039195794299</v>
      </c>
      <c r="I4418" s="20">
        <v>1.71986306420792</v>
      </c>
      <c r="J4418" s="20">
        <v>1.2957403532018299</v>
      </c>
      <c r="K4418" s="20">
        <v>1.1899858798236</v>
      </c>
      <c r="L4418" s="20">
        <v>1.20430712412925</v>
      </c>
      <c r="M4418" s="51">
        <v>1.86361524133865</v>
      </c>
    </row>
    <row r="4419" spans="1:13" x14ac:dyDescent="0.35">
      <c r="A4419" s="19" t="str">
        <f>B4353&amp;C4411&amp;D4419</f>
        <v>CONSUMO PER CAPITA (kg ó litros por individuo)T.Carne Fresca IngNOROESTE</v>
      </c>
      <c r="B4419" s="19">
        <v>0</v>
      </c>
      <c r="C4419" s="19">
        <v>0</v>
      </c>
      <c r="D4419" s="19" t="s">
        <v>8</v>
      </c>
      <c r="E4419" s="20">
        <v>1.5468432047383101</v>
      </c>
      <c r="F4419" s="20">
        <v>1.24533444840054</v>
      </c>
      <c r="G4419" s="20">
        <v>1.2331880326456699</v>
      </c>
      <c r="H4419" s="20">
        <v>1.37430401243204</v>
      </c>
      <c r="I4419" s="20">
        <v>1.9143396242603701</v>
      </c>
      <c r="J4419" s="20">
        <v>1.32694325451384</v>
      </c>
      <c r="K4419" s="20">
        <v>1.1949064483965099</v>
      </c>
      <c r="L4419" s="20">
        <v>1.13166099894741</v>
      </c>
      <c r="M4419" s="51">
        <v>1.5291070625617</v>
      </c>
    </row>
    <row r="4420" spans="1:13" x14ac:dyDescent="0.35">
      <c r="A4420" s="19" t="str">
        <f>B4353&amp;C4411&amp;D4420</f>
        <v>CONSUMO PER CAPITA (kg ó litros por individuo)T.Carne Fresca Ing&lt;2MIL</v>
      </c>
      <c r="B4420" s="19">
        <v>0</v>
      </c>
      <c r="C4420" s="19">
        <v>0</v>
      </c>
      <c r="D4420" s="19" t="s">
        <v>9</v>
      </c>
      <c r="E4420" s="20">
        <v>1.3446632970677099</v>
      </c>
      <c r="F4420" s="20">
        <v>0.99826990160043605</v>
      </c>
      <c r="G4420" s="20">
        <v>1.1187346971590399</v>
      </c>
      <c r="H4420" s="20">
        <v>0.82136570846369295</v>
      </c>
      <c r="I4420" s="20">
        <v>1.2911971578244701</v>
      </c>
      <c r="J4420" s="20">
        <v>1.1587972271746101</v>
      </c>
      <c r="K4420" s="20">
        <v>1.41446637357649</v>
      </c>
      <c r="L4420" s="20">
        <v>1.39755498638625</v>
      </c>
      <c r="M4420" s="51">
        <v>1.7986883974654799</v>
      </c>
    </row>
    <row r="4421" spans="1:13" x14ac:dyDescent="0.35">
      <c r="A4421" s="19" t="str">
        <f>B4353&amp;C4411&amp;D4421</f>
        <v>CONSUMO PER CAPITA (kg ó litros por individuo)T.Carne Fresca Ing2-5MIL</v>
      </c>
      <c r="B4421" s="19">
        <v>0</v>
      </c>
      <c r="C4421" s="19">
        <v>0</v>
      </c>
      <c r="D4421" s="19" t="s">
        <v>10</v>
      </c>
      <c r="E4421" s="20">
        <v>1.6337183804792099</v>
      </c>
      <c r="F4421" s="20">
        <v>1.52723505542813</v>
      </c>
      <c r="G4421" s="20">
        <v>1.28481062592256</v>
      </c>
      <c r="H4421" s="20">
        <v>1.07814517980517</v>
      </c>
      <c r="I4421" s="20">
        <v>1.7237008202694799</v>
      </c>
      <c r="J4421" s="20">
        <v>1.2356656904071801</v>
      </c>
      <c r="K4421" s="20">
        <v>1.0775366715550601</v>
      </c>
      <c r="L4421" s="20">
        <v>1.06852048301566</v>
      </c>
      <c r="M4421" s="51">
        <v>1.2866425741547201</v>
      </c>
    </row>
    <row r="4422" spans="1:13" x14ac:dyDescent="0.35">
      <c r="A4422" s="19" t="str">
        <f>B4353&amp;C4411&amp;D4422</f>
        <v>CONSUMO PER CAPITA (kg ó litros por individuo)T.Carne Fresca Ing5-10MIL</v>
      </c>
      <c r="B4422" s="19">
        <v>0</v>
      </c>
      <c r="C4422" s="19">
        <v>0</v>
      </c>
      <c r="D4422" s="19" t="s">
        <v>11</v>
      </c>
      <c r="E4422" s="20">
        <v>1.6088604504531701</v>
      </c>
      <c r="F4422" s="20">
        <v>1.2052052550947301</v>
      </c>
      <c r="G4422" s="20">
        <v>1.36370636357918</v>
      </c>
      <c r="H4422" s="20">
        <v>1.2446947828197801</v>
      </c>
      <c r="I4422" s="20">
        <v>1.7004705096766299</v>
      </c>
      <c r="J4422" s="20">
        <v>1.2720183694688301</v>
      </c>
      <c r="K4422" s="20">
        <v>1.7769470217880201</v>
      </c>
      <c r="L4422" s="20">
        <v>1.5431055097017199</v>
      </c>
      <c r="M4422" s="51">
        <v>1.88987124978017</v>
      </c>
    </row>
    <row r="4423" spans="1:13" x14ac:dyDescent="0.35">
      <c r="A4423" s="19" t="str">
        <f>B4353&amp;C4411&amp;D4423</f>
        <v>CONSUMO PER CAPITA (kg ó litros por individuo)T.Carne Fresca Ing10-30MIL</v>
      </c>
      <c r="B4423" s="19">
        <v>0</v>
      </c>
      <c r="C4423" s="19">
        <v>0</v>
      </c>
      <c r="D4423" s="19" t="s">
        <v>12</v>
      </c>
      <c r="E4423" s="20">
        <v>1.7984323066830299</v>
      </c>
      <c r="F4423" s="20">
        <v>1.3616254077451</v>
      </c>
      <c r="G4423" s="20">
        <v>1.2957270375032901</v>
      </c>
      <c r="H4423" s="20">
        <v>1.30979969836587</v>
      </c>
      <c r="I4423" s="20">
        <v>2.0355161786266001</v>
      </c>
      <c r="J4423" s="20">
        <v>1.4382972223288599</v>
      </c>
      <c r="K4423" s="20">
        <v>1.3625428129236501</v>
      </c>
      <c r="L4423" s="20">
        <v>1.5992063384878501</v>
      </c>
      <c r="M4423" s="51">
        <v>2.20664375463969</v>
      </c>
    </row>
    <row r="4424" spans="1:13" x14ac:dyDescent="0.35">
      <c r="A4424" s="19" t="str">
        <f>B4353&amp;C4411&amp;D4424</f>
        <v>CONSUMO PER CAPITA (kg ó litros por individuo)T.Carne Fresca Ing30-100MIL</v>
      </c>
      <c r="B4424" s="19">
        <v>0</v>
      </c>
      <c r="C4424" s="19">
        <v>0</v>
      </c>
      <c r="D4424" s="19" t="s">
        <v>13</v>
      </c>
      <c r="E4424" s="20">
        <v>2.3816383264296501</v>
      </c>
      <c r="F4424" s="20">
        <v>1.6945986081055799</v>
      </c>
      <c r="G4424" s="20">
        <v>1.46196410132804</v>
      </c>
      <c r="H4424" s="20">
        <v>1.6199995921786201</v>
      </c>
      <c r="I4424" s="20">
        <v>2.3109671744951301</v>
      </c>
      <c r="J4424" s="20">
        <v>1.46285085695953</v>
      </c>
      <c r="K4424" s="20">
        <v>1.4067903761415701</v>
      </c>
      <c r="L4424" s="20">
        <v>1.5860479007666799</v>
      </c>
      <c r="M4424" s="51">
        <v>2.6165487788414201</v>
      </c>
    </row>
    <row r="4425" spans="1:13" x14ac:dyDescent="0.35">
      <c r="A4425" s="19" t="str">
        <f>B4353&amp;C4411&amp;D4425</f>
        <v>CONSUMO PER CAPITA (kg ó litros por individuo)T.Carne Fresca Ing100-200MIL</v>
      </c>
      <c r="B4425" s="19">
        <v>0</v>
      </c>
      <c r="C4425" s="19">
        <v>0</v>
      </c>
      <c r="D4425" s="19" t="s">
        <v>14</v>
      </c>
      <c r="E4425" s="20">
        <v>1.9732839805062501</v>
      </c>
      <c r="F4425" s="20">
        <v>1.2829258414952001</v>
      </c>
      <c r="G4425" s="20">
        <v>1.2975599694689599</v>
      </c>
      <c r="H4425" s="20">
        <v>1.2595672395286399</v>
      </c>
      <c r="I4425" s="20">
        <v>1.7232665138369001</v>
      </c>
      <c r="J4425" s="20">
        <v>1.3849798034029399</v>
      </c>
      <c r="K4425" s="20">
        <v>1.2353734201078601</v>
      </c>
      <c r="L4425" s="20">
        <v>1.39828776229812</v>
      </c>
      <c r="M4425" s="51">
        <v>1.8705080584704601</v>
      </c>
    </row>
    <row r="4426" spans="1:13" x14ac:dyDescent="0.35">
      <c r="A4426" s="19" t="str">
        <f>B4353&amp;C4411&amp;D4426</f>
        <v>CONSUMO PER CAPITA (kg ó litros por individuo)T.Carne Fresca Ing200-500MIL</v>
      </c>
      <c r="B4426" s="19">
        <v>0</v>
      </c>
      <c r="C4426" s="19">
        <v>0</v>
      </c>
      <c r="D4426" s="19" t="s">
        <v>15</v>
      </c>
      <c r="E4426" s="20">
        <v>2.3222222032405302</v>
      </c>
      <c r="F4426" s="20">
        <v>1.7542102703048801</v>
      </c>
      <c r="G4426" s="20">
        <v>1.70686617487249</v>
      </c>
      <c r="H4426" s="20">
        <v>1.89468886215726</v>
      </c>
      <c r="I4426" s="20">
        <v>2.6005061831579401</v>
      </c>
      <c r="J4426" s="20">
        <v>2.0190664455082699</v>
      </c>
      <c r="K4426" s="20">
        <v>1.7173536298007499</v>
      </c>
      <c r="L4426" s="20">
        <v>1.7330333795822499</v>
      </c>
      <c r="M4426" s="51">
        <v>2.49390481768119</v>
      </c>
    </row>
    <row r="4427" spans="1:13" x14ac:dyDescent="0.35">
      <c r="A4427" s="19" t="str">
        <f>B4353&amp;C4411&amp;D4427</f>
        <v>CONSUMO PER CAPITA (kg ó litros por individuo)T.Carne Fresca Ing&gt;500MIL</v>
      </c>
      <c r="B4427" s="19">
        <v>0</v>
      </c>
      <c r="C4427" s="19">
        <v>0</v>
      </c>
      <c r="D4427" s="19" t="s">
        <v>16</v>
      </c>
      <c r="E4427" s="20">
        <v>2.3621791349364498</v>
      </c>
      <c r="F4427" s="20">
        <v>1.6011384328915199</v>
      </c>
      <c r="G4427" s="20">
        <v>1.46282763176408</v>
      </c>
      <c r="H4427" s="20">
        <v>1.61470808888758</v>
      </c>
      <c r="I4427" s="20">
        <v>1.9169352737726499</v>
      </c>
      <c r="J4427" s="20">
        <v>1.5175958594860599</v>
      </c>
      <c r="K4427" s="20">
        <v>1.5590823088607599</v>
      </c>
      <c r="L4427" s="20">
        <v>1.4563468070055801</v>
      </c>
      <c r="M4427" s="51">
        <v>2.2931879495667098</v>
      </c>
    </row>
    <row r="4428" spans="1:13" x14ac:dyDescent="0.35">
      <c r="A4428" s="19" t="str">
        <f>B4353&amp;C4411&amp;D4428</f>
        <v>CONSUMO PER CAPITA (kg ó litros por individuo)T.Carne Fresca IngDE 15 A 19 AÑOS</v>
      </c>
      <c r="B4428" s="19">
        <v>0</v>
      </c>
      <c r="C4428" s="19">
        <v>0</v>
      </c>
      <c r="D4428" s="19" t="s">
        <v>39</v>
      </c>
      <c r="E4428" s="20">
        <v>0.98023798801364803</v>
      </c>
      <c r="F4428" s="20">
        <v>0.53800899776503297</v>
      </c>
      <c r="G4428" s="20">
        <v>0.91498204933004001</v>
      </c>
      <c r="H4428" s="20">
        <v>0.72160939885706399</v>
      </c>
      <c r="I4428" s="20">
        <v>1.1720570857661701</v>
      </c>
      <c r="J4428" s="20">
        <v>0.973331875828781</v>
      </c>
      <c r="K4428" s="20">
        <v>0.61086779174587202</v>
      </c>
      <c r="L4428" s="20">
        <v>0.49526424401222102</v>
      </c>
      <c r="M4428" s="51">
        <v>0.99435249011573001</v>
      </c>
    </row>
    <row r="4429" spans="1:13" x14ac:dyDescent="0.35">
      <c r="A4429" s="19" t="str">
        <f>B4353&amp;C4411&amp;D4429</f>
        <v>CONSUMO PER CAPITA (kg ó litros por individuo)T.Carne Fresca IngDE 20 A 24 AÑOS</v>
      </c>
      <c r="B4429" s="19">
        <v>0</v>
      </c>
      <c r="C4429" s="19">
        <v>0</v>
      </c>
      <c r="D4429" s="19" t="s">
        <v>40</v>
      </c>
      <c r="E4429" s="20">
        <v>1.29625327815868</v>
      </c>
      <c r="F4429" s="20">
        <v>0.88160965162443605</v>
      </c>
      <c r="G4429" s="20">
        <v>0.74408463126824598</v>
      </c>
      <c r="H4429" s="20">
        <v>0.59297530843965596</v>
      </c>
      <c r="I4429" s="20">
        <v>1.18275776430893</v>
      </c>
      <c r="J4429" s="20">
        <v>0.94042732739143298</v>
      </c>
      <c r="K4429" s="20">
        <v>0.78127672389071101</v>
      </c>
      <c r="L4429" s="20">
        <v>0.62713994136359696</v>
      </c>
      <c r="M4429" s="51">
        <v>1.4692575845321201</v>
      </c>
    </row>
    <row r="4430" spans="1:13" x14ac:dyDescent="0.35">
      <c r="A4430" s="19" t="str">
        <f>B4353&amp;C4411&amp;D4430</f>
        <v>CONSUMO PER CAPITA (kg ó litros por individuo)T.Carne Fresca IngDE 25 A 34 AÑOS</v>
      </c>
      <c r="B4430" s="19">
        <v>0</v>
      </c>
      <c r="C4430" s="19">
        <v>0</v>
      </c>
      <c r="D4430" s="19" t="s">
        <v>41</v>
      </c>
      <c r="E4430" s="20">
        <v>1.8998107136601701</v>
      </c>
      <c r="F4430" s="20">
        <v>1.46382709834269</v>
      </c>
      <c r="G4430" s="20">
        <v>1.3525693688637701</v>
      </c>
      <c r="H4430" s="20">
        <v>1.3077062610158501</v>
      </c>
      <c r="I4430" s="20">
        <v>1.8350187319914499</v>
      </c>
      <c r="J4430" s="20">
        <v>1.4610063469250301</v>
      </c>
      <c r="K4430" s="20">
        <v>1.12845357623481</v>
      </c>
      <c r="L4430" s="20">
        <v>1.15869208634539</v>
      </c>
      <c r="M4430" s="51">
        <v>1.81584613634808</v>
      </c>
    </row>
    <row r="4431" spans="1:13" x14ac:dyDescent="0.35">
      <c r="A4431" s="19" t="str">
        <f>B4353&amp;C4411&amp;D4431</f>
        <v>CONSUMO PER CAPITA (kg ó litros por individuo)T.Carne Fresca IngDE 35 A 49 AÑOS</v>
      </c>
      <c r="B4431" s="19">
        <v>0</v>
      </c>
      <c r="C4431" s="19">
        <v>0</v>
      </c>
      <c r="D4431" s="19" t="s">
        <v>42</v>
      </c>
      <c r="E4431" s="20">
        <v>2.2046848798973402</v>
      </c>
      <c r="F4431" s="20">
        <v>1.6351084237745299</v>
      </c>
      <c r="G4431" s="20">
        <v>1.43771637302136</v>
      </c>
      <c r="H4431" s="20">
        <v>1.5270665029250501</v>
      </c>
      <c r="I4431" s="20">
        <v>2.05783648318089</v>
      </c>
      <c r="J4431" s="20">
        <v>1.4766601167072499</v>
      </c>
      <c r="K4431" s="20">
        <v>1.46230784934208</v>
      </c>
      <c r="L4431" s="20">
        <v>1.5977933050100701</v>
      </c>
      <c r="M4431" s="51">
        <v>2.1662486283742202</v>
      </c>
    </row>
    <row r="4432" spans="1:13" x14ac:dyDescent="0.35">
      <c r="A4432" s="19" t="str">
        <f>B4353&amp;C4411&amp;D4432</f>
        <v>CONSUMO PER CAPITA (kg ó litros por individuo)T.Carne Fresca IngDE 50 A 59 AÑOS</v>
      </c>
      <c r="B4432" s="19">
        <v>0</v>
      </c>
      <c r="C4432" s="19">
        <v>0</v>
      </c>
      <c r="D4432" s="19" t="s">
        <v>43</v>
      </c>
      <c r="E4432" s="20">
        <v>2.3972378372625398</v>
      </c>
      <c r="F4432" s="20">
        <v>1.85059191373196</v>
      </c>
      <c r="G4432" s="20">
        <v>1.7968826884943001</v>
      </c>
      <c r="H4432" s="20">
        <v>1.7810191664019099</v>
      </c>
      <c r="I4432" s="20">
        <v>2.5711521569516802</v>
      </c>
      <c r="J4432" s="20">
        <v>1.9341798510789301</v>
      </c>
      <c r="K4432" s="20">
        <v>2.0380037705070801</v>
      </c>
      <c r="L4432" s="20">
        <v>2.14510261757072</v>
      </c>
      <c r="M4432" s="51">
        <v>2.9263902487081701</v>
      </c>
    </row>
    <row r="4433" spans="1:13" x14ac:dyDescent="0.35">
      <c r="A4433" s="19" t="str">
        <f>B4353&amp;C4411&amp;D4433</f>
        <v>CONSUMO PER CAPITA (kg ó litros por individuo)T.Carne Fresca IngDE 60 A 75 AÑOS</v>
      </c>
      <c r="B4433" s="19">
        <v>0</v>
      </c>
      <c r="C4433" s="19">
        <v>0</v>
      </c>
      <c r="D4433" s="19" t="s">
        <v>44</v>
      </c>
      <c r="E4433" s="20">
        <v>2.1701594303659002</v>
      </c>
      <c r="F4433" s="20">
        <v>1.4675441283130499</v>
      </c>
      <c r="G4433" s="20">
        <v>1.40670376291046</v>
      </c>
      <c r="H4433" s="20">
        <v>1.61563536569976</v>
      </c>
      <c r="I4433" s="20">
        <v>2.1275456598229598</v>
      </c>
      <c r="J4433" s="20">
        <v>1.4300266055259501</v>
      </c>
      <c r="K4433" s="20">
        <v>1.60142713055813</v>
      </c>
      <c r="L4433" s="20">
        <v>1.66650797725752</v>
      </c>
      <c r="M4433" s="51">
        <v>2.4250420338743499</v>
      </c>
    </row>
    <row r="4434" spans="1:13" x14ac:dyDescent="0.35">
      <c r="A4434" s="19" t="str">
        <f>B4353&amp;C4411&amp;D4434</f>
        <v>CONSUMO PER CAPITA (kg ó litros por individuo)T.Carne Fresca IngNIVEL ALTO</v>
      </c>
      <c r="B4434" s="19">
        <v>0</v>
      </c>
      <c r="C4434" s="19">
        <v>0</v>
      </c>
      <c r="D4434" s="19" t="s">
        <v>256</v>
      </c>
      <c r="E4434" s="20">
        <v>2.30157016072345</v>
      </c>
      <c r="F4434" s="20">
        <v>1.6786351654113001</v>
      </c>
      <c r="G4434" s="20">
        <v>1.63986491827226</v>
      </c>
      <c r="H4434" s="20">
        <v>1.75932475241518</v>
      </c>
      <c r="I4434" s="20">
        <v>2.2595320459249302</v>
      </c>
      <c r="J4434" s="20">
        <v>1.6385712424591801</v>
      </c>
      <c r="K4434" s="20">
        <v>1.6851952626825299</v>
      </c>
      <c r="L4434" s="20">
        <v>1.61952917481174</v>
      </c>
      <c r="M4434" s="51">
        <v>2.6538617450895501</v>
      </c>
    </row>
    <row r="4435" spans="1:13" x14ac:dyDescent="0.35">
      <c r="A4435" s="19" t="str">
        <f>B4353&amp;C4411&amp;D4435</f>
        <v>CONSUMO PER CAPITA (kg ó litros por individuo)T.Carne Fresca IngNIVEL MEDIO ALTO</v>
      </c>
      <c r="B4435" s="19">
        <v>0</v>
      </c>
      <c r="C4435" s="19">
        <v>0</v>
      </c>
      <c r="D4435" s="19" t="s">
        <v>257</v>
      </c>
      <c r="E4435" s="20">
        <v>2.0553722354992701</v>
      </c>
      <c r="F4435" s="20">
        <v>1.49555960979217</v>
      </c>
      <c r="G4435" s="20">
        <v>1.3763604309119599</v>
      </c>
      <c r="H4435" s="20">
        <v>1.3384269517244101</v>
      </c>
      <c r="I4435" s="20">
        <v>1.94442817810927</v>
      </c>
      <c r="J4435" s="20">
        <v>1.3129119722938001</v>
      </c>
      <c r="K4435" s="20">
        <v>1.3932270209239499</v>
      </c>
      <c r="L4435" s="20">
        <v>1.4507170942657599</v>
      </c>
      <c r="M4435" s="51">
        <v>2.36076791958829</v>
      </c>
    </row>
    <row r="4436" spans="1:13" x14ac:dyDescent="0.35">
      <c r="A4436" s="19" t="str">
        <f>B4353&amp;C4411&amp;D4436</f>
        <v>CONSUMO PER CAPITA (kg ó litros por individuo)T.Carne Fresca IngNIVEL MEDIO</v>
      </c>
      <c r="B4436" s="19">
        <v>0</v>
      </c>
      <c r="C4436" s="19">
        <v>0</v>
      </c>
      <c r="D4436" s="19" t="s">
        <v>258</v>
      </c>
      <c r="E4436" s="20">
        <v>2.0245093994665</v>
      </c>
      <c r="F4436" s="20">
        <v>1.5595163870016999</v>
      </c>
      <c r="G4436" s="20">
        <v>1.4604793111241601</v>
      </c>
      <c r="H4436" s="20">
        <v>1.44344007248263</v>
      </c>
      <c r="I4436" s="20">
        <v>2.2080380873297201</v>
      </c>
      <c r="J4436" s="20">
        <v>1.60812163413612</v>
      </c>
      <c r="K4436" s="20">
        <v>1.4543876192526399</v>
      </c>
      <c r="L4436" s="20">
        <v>1.62453371167509</v>
      </c>
      <c r="M4436" s="51">
        <v>2.2552090579941799</v>
      </c>
    </row>
    <row r="4437" spans="1:13" x14ac:dyDescent="0.35">
      <c r="A4437" s="19" t="str">
        <f>B4353&amp;C4411&amp;D4437</f>
        <v>CONSUMO PER CAPITA (kg ó litros por individuo)T.Carne Fresca IngNIVEL MEDIO BAJO</v>
      </c>
      <c r="B4437" s="19">
        <v>0</v>
      </c>
      <c r="C4437" s="19">
        <v>0</v>
      </c>
      <c r="D4437" s="19" t="s">
        <v>259</v>
      </c>
      <c r="E4437" s="20">
        <v>1.8306645881630801</v>
      </c>
      <c r="F4437" s="20">
        <v>1.38608944171031</v>
      </c>
      <c r="G4437" s="20">
        <v>1.33139162295833</v>
      </c>
      <c r="H4437" s="20">
        <v>1.12471440431438</v>
      </c>
      <c r="I4437" s="20">
        <v>1.87940798254755</v>
      </c>
      <c r="J4437" s="20">
        <v>1.5068086575321</v>
      </c>
      <c r="K4437" s="20">
        <v>1.47187448687199</v>
      </c>
      <c r="L4437" s="20">
        <v>1.4890952112865401</v>
      </c>
      <c r="M4437" s="51">
        <v>1.86232835690218</v>
      </c>
    </row>
    <row r="4438" spans="1:13" x14ac:dyDescent="0.35">
      <c r="A4438" s="19" t="str">
        <f>B4353&amp;C4411&amp;D4438</f>
        <v>CONSUMO PER CAPITA (kg ó litros por individuo)T.Carne Fresca IngHOMBRE</v>
      </c>
      <c r="B4438" s="19">
        <v>0</v>
      </c>
      <c r="C4438" s="19">
        <v>0</v>
      </c>
      <c r="D4438" s="19" t="s">
        <v>21</v>
      </c>
      <c r="E4438" s="20">
        <v>1.96984453253007</v>
      </c>
      <c r="F4438" s="20">
        <v>1.4066435459461999</v>
      </c>
      <c r="G4438" s="20">
        <v>1.3137526889672599</v>
      </c>
      <c r="H4438" s="20">
        <v>1.4456124494857701</v>
      </c>
      <c r="I4438" s="20">
        <v>1.9766267779059401</v>
      </c>
      <c r="J4438" s="20">
        <v>1.3943422204556699</v>
      </c>
      <c r="K4438" s="20">
        <v>1.4442445499426599</v>
      </c>
      <c r="L4438" s="20">
        <v>1.46021761165177</v>
      </c>
      <c r="M4438" s="51">
        <v>2.1513672705526798</v>
      </c>
    </row>
    <row r="4439" spans="1:13" x14ac:dyDescent="0.35">
      <c r="A4439" s="19" t="str">
        <f>B4353&amp;C4411&amp;D4439</f>
        <v>CONSUMO PER CAPITA (kg ó litros por individuo)T.Carne Fresca IngMUJER</v>
      </c>
      <c r="B4439" s="19">
        <v>0</v>
      </c>
      <c r="C4439" s="19">
        <v>0</v>
      </c>
      <c r="D4439" s="19" t="s">
        <v>22</v>
      </c>
      <c r="E4439" s="20">
        <v>2.12816545552081</v>
      </c>
      <c r="F4439" s="20">
        <v>1.57712680954472</v>
      </c>
      <c r="G4439" s="20">
        <v>1.50055478120299</v>
      </c>
      <c r="H4439" s="20">
        <v>1.4520796048961699</v>
      </c>
      <c r="I4439" s="20">
        <v>2.0714815210333399</v>
      </c>
      <c r="J4439" s="20">
        <v>1.5727520605713201</v>
      </c>
      <c r="K4439" s="20">
        <v>1.46507358230114</v>
      </c>
      <c r="L4439" s="20">
        <v>1.5711262249672999</v>
      </c>
      <c r="M4439" s="51">
        <v>2.2421171022191801</v>
      </c>
    </row>
    <row r="4440" spans="1:13" x14ac:dyDescent="0.35">
      <c r="A4440" s="19" t="str">
        <f>B4353&amp;C4440&amp;D4440</f>
        <v>CONSUMO PER CAPITA (kg ó litros por individuo)Ternera Ing.T.ESPAÑA</v>
      </c>
      <c r="B4440" s="19">
        <v>0</v>
      </c>
      <c r="C4440" s="19" t="s">
        <v>128</v>
      </c>
      <c r="D4440" s="19" t="s">
        <v>36</v>
      </c>
      <c r="E4440" s="20">
        <v>0.70002118377510003</v>
      </c>
      <c r="F4440" s="20">
        <v>0.50640404680219897</v>
      </c>
      <c r="G4440" s="20">
        <v>0.484553127274017</v>
      </c>
      <c r="H4440" s="20">
        <v>0.468897973270825</v>
      </c>
      <c r="I4440" s="20">
        <v>0.688491259317214</v>
      </c>
      <c r="J4440" s="20">
        <v>0.51032336728962702</v>
      </c>
      <c r="K4440" s="20">
        <v>0.49810931214034199</v>
      </c>
      <c r="L4440" s="20">
        <v>0.52100716646436396</v>
      </c>
      <c r="M4440" s="51">
        <v>0.75509218387976296</v>
      </c>
    </row>
    <row r="4441" spans="1:13" x14ac:dyDescent="0.35">
      <c r="A4441" s="19" t="str">
        <f>B4353&amp;C4440&amp;D4441</f>
        <v>CONSUMO PER CAPITA (kg ó litros por individuo)Ternera Ing.BCN AM</v>
      </c>
      <c r="B4441" s="19">
        <v>0</v>
      </c>
      <c r="C4441" s="19">
        <v>0</v>
      </c>
      <c r="D4441" s="19" t="s">
        <v>1</v>
      </c>
      <c r="E4441" s="20">
        <v>0.48606020563190699</v>
      </c>
      <c r="F4441" s="20">
        <v>0.33871298449334503</v>
      </c>
      <c r="G4441" s="20">
        <v>0.31791064747051101</v>
      </c>
      <c r="H4441" s="20">
        <v>0.34200501821434698</v>
      </c>
      <c r="I4441" s="20">
        <v>0.585202367923496</v>
      </c>
      <c r="J4441" s="20">
        <v>0.357809767724309</v>
      </c>
      <c r="K4441" s="20">
        <v>0.31390367735798302</v>
      </c>
      <c r="L4441" s="20">
        <v>0.352319021045709</v>
      </c>
      <c r="M4441" s="51">
        <v>0.78468561578812801</v>
      </c>
    </row>
    <row r="4442" spans="1:13" x14ac:dyDescent="0.35">
      <c r="A4442" s="19" t="str">
        <f>B4353&amp;C4440&amp;D4442</f>
        <v>CONSUMO PER CAPITA (kg ó litros por individuo)Ternera Ing.REST.CAT ARAGON</v>
      </c>
      <c r="B4442" s="19">
        <v>0</v>
      </c>
      <c r="C4442" s="19">
        <v>0</v>
      </c>
      <c r="D4442" s="19" t="s">
        <v>2</v>
      </c>
      <c r="E4442" s="20">
        <v>0.51903053498167295</v>
      </c>
      <c r="F4442" s="20">
        <v>0.379323853421692</v>
      </c>
      <c r="G4442" s="20">
        <v>0.34779831091282298</v>
      </c>
      <c r="H4442" s="20">
        <v>0.37440780641517402</v>
      </c>
      <c r="I4442" s="20">
        <v>0.47929033068038701</v>
      </c>
      <c r="J4442" s="20">
        <v>0.41229125473516598</v>
      </c>
      <c r="K4442" s="20">
        <v>0.42296675177361098</v>
      </c>
      <c r="L4442" s="20">
        <v>0.47523724913174098</v>
      </c>
      <c r="M4442" s="51">
        <v>0.59566139807853802</v>
      </c>
    </row>
    <row r="4443" spans="1:13" x14ac:dyDescent="0.35">
      <c r="A4443" s="19" t="str">
        <f>B4353&amp;C4440&amp;D4443</f>
        <v>CONSUMO PER CAPITA (kg ó litros por individuo)Ternera Ing.LEVANTE</v>
      </c>
      <c r="B4443" s="19">
        <v>0</v>
      </c>
      <c r="C4443" s="19">
        <v>0</v>
      </c>
      <c r="D4443" s="19" t="s">
        <v>3</v>
      </c>
      <c r="E4443" s="20">
        <v>0.70846735010281703</v>
      </c>
      <c r="F4443" s="20">
        <v>0.62166581195125503</v>
      </c>
      <c r="G4443" s="20">
        <v>0.46325138794702903</v>
      </c>
      <c r="H4443" s="20">
        <v>0.52360144391480601</v>
      </c>
      <c r="I4443" s="20">
        <v>0.77409429021237497</v>
      </c>
      <c r="J4443" s="20">
        <v>0.58608955243965899</v>
      </c>
      <c r="K4443" s="20">
        <v>0.53575150126592597</v>
      </c>
      <c r="L4443" s="20">
        <v>0.64293198453957201</v>
      </c>
      <c r="M4443" s="51">
        <v>0.80624515084506798</v>
      </c>
    </row>
    <row r="4444" spans="1:13" x14ac:dyDescent="0.35">
      <c r="A4444" s="19" t="str">
        <f>B4353&amp;C4440&amp;D4444</f>
        <v>CONSUMO PER CAPITA (kg ó litros por individuo)Ternera Ing.ANDALUCIA</v>
      </c>
      <c r="B4444" s="19">
        <v>0</v>
      </c>
      <c r="C4444" s="19">
        <v>0</v>
      </c>
      <c r="D4444" s="19" t="s">
        <v>4</v>
      </c>
      <c r="E4444" s="20">
        <v>0.61987121252407995</v>
      </c>
      <c r="F4444" s="20">
        <v>0.42636800328060198</v>
      </c>
      <c r="G4444" s="20">
        <v>0.47636454458988298</v>
      </c>
      <c r="H4444" s="20">
        <v>0.36163959155026998</v>
      </c>
      <c r="I4444" s="20">
        <v>0.63591311494459302</v>
      </c>
      <c r="J4444" s="20">
        <v>0.39407449720258098</v>
      </c>
      <c r="K4444" s="20">
        <v>0.42327838545684099</v>
      </c>
      <c r="L4444" s="20">
        <v>0.44304967676859502</v>
      </c>
      <c r="M4444" s="51">
        <v>0.66123734165937798</v>
      </c>
    </row>
    <row r="4445" spans="1:13" x14ac:dyDescent="0.35">
      <c r="A4445" s="19" t="str">
        <f>B4353&amp;C4440&amp;D4445</f>
        <v>CONSUMO PER CAPITA (kg ó litros por individuo)Ternera Ing.MDD AM</v>
      </c>
      <c r="B4445" s="19">
        <v>0</v>
      </c>
      <c r="C4445" s="19">
        <v>0</v>
      </c>
      <c r="D4445" s="19" t="s">
        <v>5</v>
      </c>
      <c r="E4445" s="20">
        <v>1.0932016078078499</v>
      </c>
      <c r="F4445" s="20">
        <v>0.80930656922302502</v>
      </c>
      <c r="G4445" s="20">
        <v>0.68079966923234603</v>
      </c>
      <c r="H4445" s="20">
        <v>0.74853212011153303</v>
      </c>
      <c r="I4445" s="20">
        <v>0.99374487302526504</v>
      </c>
      <c r="J4445" s="20">
        <v>0.72602831113745903</v>
      </c>
      <c r="K4445" s="20">
        <v>0.71114295076804501</v>
      </c>
      <c r="L4445" s="20">
        <v>0.76704901505376999</v>
      </c>
      <c r="M4445" s="51">
        <v>1.01568654833407</v>
      </c>
    </row>
    <row r="4446" spans="1:13" x14ac:dyDescent="0.35">
      <c r="A4446" s="19" t="str">
        <f>B4353&amp;C4440&amp;D4446</f>
        <v>CONSUMO PER CAPITA (kg ó litros por individuo)Ternera Ing.RTO CENTRO</v>
      </c>
      <c r="B4446" s="19">
        <v>0</v>
      </c>
      <c r="C4446" s="19">
        <v>0</v>
      </c>
      <c r="D4446" s="19" t="s">
        <v>6</v>
      </c>
      <c r="E4446" s="20">
        <v>0.81441449019602496</v>
      </c>
      <c r="F4446" s="20">
        <v>0.46130960539791999</v>
      </c>
      <c r="G4446" s="20">
        <v>0.67599906487258798</v>
      </c>
      <c r="H4446" s="20">
        <v>0.572049069080798</v>
      </c>
      <c r="I4446" s="20">
        <v>0.71228303508994495</v>
      </c>
      <c r="J4446" s="20">
        <v>0.64744188002115899</v>
      </c>
      <c r="K4446" s="20">
        <v>0.62330576707309504</v>
      </c>
      <c r="L4446" s="20">
        <v>0.60561488456541201</v>
      </c>
      <c r="M4446" s="51">
        <v>0.83280438122044398</v>
      </c>
    </row>
    <row r="4447" spans="1:13" x14ac:dyDescent="0.35">
      <c r="A4447" s="19" t="str">
        <f>B4353&amp;C4440&amp;D4447</f>
        <v>CONSUMO PER CAPITA (kg ó litros por individuo)Ternera Ing.NORTE-CENTRO</v>
      </c>
      <c r="B4447" s="19">
        <v>0</v>
      </c>
      <c r="C4447" s="19">
        <v>0</v>
      </c>
      <c r="D4447" s="19" t="s">
        <v>7</v>
      </c>
      <c r="E4447" s="20">
        <v>0.80041152666432902</v>
      </c>
      <c r="F4447" s="20">
        <v>0.48282168095681299</v>
      </c>
      <c r="G4447" s="20">
        <v>0.463880884180571</v>
      </c>
      <c r="H4447" s="20">
        <v>0.40979494049371701</v>
      </c>
      <c r="I4447" s="20">
        <v>0.66079213890187405</v>
      </c>
      <c r="J4447" s="20">
        <v>0.534319232572526</v>
      </c>
      <c r="K4447" s="20">
        <v>0.487639089621834</v>
      </c>
      <c r="L4447" s="20">
        <v>0.445902921541039</v>
      </c>
      <c r="M4447" s="51">
        <v>0.82894503541604503</v>
      </c>
    </row>
    <row r="4448" spans="1:13" x14ac:dyDescent="0.35">
      <c r="A4448" s="19" t="str">
        <f>B4353&amp;C4440&amp;D4448</f>
        <v>CONSUMO PER CAPITA (kg ó litros por individuo)Ternera Ing.NOROESTE</v>
      </c>
      <c r="B4448" s="19">
        <v>0</v>
      </c>
      <c r="C4448" s="19">
        <v>0</v>
      </c>
      <c r="D4448" s="19" t="s">
        <v>8</v>
      </c>
      <c r="E4448" s="20">
        <v>0.54841908610238299</v>
      </c>
      <c r="F4448" s="20">
        <v>0.473029149907497</v>
      </c>
      <c r="G4448" s="20">
        <v>0.44193746923751798</v>
      </c>
      <c r="H4448" s="20">
        <v>0.42682051725866998</v>
      </c>
      <c r="I4448" s="20">
        <v>0.62502756004169802</v>
      </c>
      <c r="J4448" s="20">
        <v>0.45583189490625298</v>
      </c>
      <c r="K4448" s="20">
        <v>0.46639056126754702</v>
      </c>
      <c r="L4448" s="20">
        <v>0.350317714611804</v>
      </c>
      <c r="M4448" s="51">
        <v>0.53514353421356597</v>
      </c>
    </row>
    <row r="4449" spans="1:13" x14ac:dyDescent="0.35">
      <c r="A4449" s="19" t="str">
        <f>B4353&amp;C4440&amp;D4449</f>
        <v>CONSUMO PER CAPITA (kg ó litros por individuo)Ternera Ing.&lt;2MIL</v>
      </c>
      <c r="B4449" s="19">
        <v>0</v>
      </c>
      <c r="C4449" s="19">
        <v>0</v>
      </c>
      <c r="D4449" s="19" t="s">
        <v>9</v>
      </c>
      <c r="E4449" s="20">
        <v>0.51256877267016299</v>
      </c>
      <c r="F4449" s="20">
        <v>0.27137060709606697</v>
      </c>
      <c r="G4449" s="20">
        <v>0.41304604215048502</v>
      </c>
      <c r="H4449" s="20">
        <v>0.26474483635514101</v>
      </c>
      <c r="I4449" s="20">
        <v>0.35610161942184598</v>
      </c>
      <c r="J4449" s="20">
        <v>0.31504701759405201</v>
      </c>
      <c r="K4449" s="20">
        <v>0.54201590186593196</v>
      </c>
      <c r="L4449" s="20">
        <v>0.47466328224994098</v>
      </c>
      <c r="M4449" s="51">
        <v>0.74705871844554805</v>
      </c>
    </row>
    <row r="4450" spans="1:13" x14ac:dyDescent="0.35">
      <c r="A4450" s="19" t="str">
        <f>B4353&amp;C4440&amp;D4450</f>
        <v>CONSUMO PER CAPITA (kg ó litros por individuo)Ternera Ing.2-5MIL</v>
      </c>
      <c r="B4450" s="19">
        <v>0</v>
      </c>
      <c r="C4450" s="19">
        <v>0</v>
      </c>
      <c r="D4450" s="19" t="s">
        <v>10</v>
      </c>
      <c r="E4450" s="20">
        <v>0.41638609129131299</v>
      </c>
      <c r="F4450" s="20">
        <v>0.47968865427337198</v>
      </c>
      <c r="G4450" s="20">
        <v>0.37450531786622299</v>
      </c>
      <c r="H4450" s="20">
        <v>0.32934764934539101</v>
      </c>
      <c r="I4450" s="20">
        <v>0.50615319642197398</v>
      </c>
      <c r="J4450" s="20">
        <v>0.360079405116916</v>
      </c>
      <c r="K4450" s="20">
        <v>0.29413907040485598</v>
      </c>
      <c r="L4450" s="20">
        <v>0.40158539941909999</v>
      </c>
      <c r="M4450" s="51">
        <v>0.41026418014449501</v>
      </c>
    </row>
    <row r="4451" spans="1:13" x14ac:dyDescent="0.35">
      <c r="A4451" s="19" t="str">
        <f>B4353&amp;C4440&amp;D4451</f>
        <v>CONSUMO PER CAPITA (kg ó litros por individuo)Ternera Ing.5-10MIL</v>
      </c>
      <c r="B4451" s="19">
        <v>0</v>
      </c>
      <c r="C4451" s="19">
        <v>0</v>
      </c>
      <c r="D4451" s="19" t="s">
        <v>11</v>
      </c>
      <c r="E4451" s="20">
        <v>0.55776105129916098</v>
      </c>
      <c r="F4451" s="20">
        <v>0.40036397928835699</v>
      </c>
      <c r="G4451" s="20">
        <v>0.448507511649474</v>
      </c>
      <c r="H4451" s="20">
        <v>0.34674347937864902</v>
      </c>
      <c r="I4451" s="20">
        <v>0.56741229900957801</v>
      </c>
      <c r="J4451" s="20">
        <v>0.42428401129688498</v>
      </c>
      <c r="K4451" s="20">
        <v>0.56630145307217705</v>
      </c>
      <c r="L4451" s="20">
        <v>0.43243903043600002</v>
      </c>
      <c r="M4451" s="51">
        <v>0.59764058536860898</v>
      </c>
    </row>
    <row r="4452" spans="1:13" x14ac:dyDescent="0.35">
      <c r="A4452" s="19" t="str">
        <f>B4353&amp;C4440&amp;D4452</f>
        <v>CONSUMO PER CAPITA (kg ó litros por individuo)Ternera Ing.10-30MIL</v>
      </c>
      <c r="B4452" s="19">
        <v>0</v>
      </c>
      <c r="C4452" s="19">
        <v>0</v>
      </c>
      <c r="D4452" s="19" t="s">
        <v>12</v>
      </c>
      <c r="E4452" s="20">
        <v>0.63189426634291601</v>
      </c>
      <c r="F4452" s="20">
        <v>0.41859504786088297</v>
      </c>
      <c r="G4452" s="20">
        <v>0.39489331753382101</v>
      </c>
      <c r="H4452" s="20">
        <v>0.37537302272356698</v>
      </c>
      <c r="I4452" s="20">
        <v>0.65736873313406097</v>
      </c>
      <c r="J4452" s="20">
        <v>0.48338486061348801</v>
      </c>
      <c r="K4452" s="20">
        <v>0.43255855313039698</v>
      </c>
      <c r="L4452" s="20">
        <v>0.54571803696552601</v>
      </c>
      <c r="M4452" s="51">
        <v>0.78507885231393104</v>
      </c>
    </row>
    <row r="4453" spans="1:13" x14ac:dyDescent="0.35">
      <c r="A4453" s="19" t="str">
        <f>B4353&amp;C4440&amp;D4453</f>
        <v>CONSUMO PER CAPITA (kg ó litros por individuo)Ternera Ing.30-100MIL</v>
      </c>
      <c r="B4453" s="19">
        <v>0</v>
      </c>
      <c r="C4453" s="19">
        <v>0</v>
      </c>
      <c r="D4453" s="19" t="s">
        <v>13</v>
      </c>
      <c r="E4453" s="20">
        <v>0.83231294767005803</v>
      </c>
      <c r="F4453" s="20">
        <v>0.61146537476264595</v>
      </c>
      <c r="G4453" s="20">
        <v>0.526769332124013</v>
      </c>
      <c r="H4453" s="20">
        <v>0.56867803342975998</v>
      </c>
      <c r="I4453" s="20">
        <v>0.81638700573266598</v>
      </c>
      <c r="J4453" s="20">
        <v>0.52316828163079898</v>
      </c>
      <c r="K4453" s="20">
        <v>0.52657898527636804</v>
      </c>
      <c r="L4453" s="20">
        <v>0.58065386912579697</v>
      </c>
      <c r="M4453" s="51">
        <v>0.896371394798535</v>
      </c>
    </row>
    <row r="4454" spans="1:13" x14ac:dyDescent="0.35">
      <c r="A4454" s="19" t="str">
        <f>B4353&amp;C4440&amp;D4454</f>
        <v>CONSUMO PER CAPITA (kg ó litros por individuo)Ternera Ing.100-200MIL</v>
      </c>
      <c r="B4454" s="19">
        <v>0</v>
      </c>
      <c r="C4454" s="19">
        <v>0</v>
      </c>
      <c r="D4454" s="19" t="s">
        <v>14</v>
      </c>
      <c r="E4454" s="20">
        <v>0.685665938797412</v>
      </c>
      <c r="F4454" s="20">
        <v>0.39153395017443898</v>
      </c>
      <c r="G4454" s="20">
        <v>0.41799328837031802</v>
      </c>
      <c r="H4454" s="20">
        <v>0.448062626721142</v>
      </c>
      <c r="I4454" s="20">
        <v>0.585324787697169</v>
      </c>
      <c r="J4454" s="20">
        <v>0.49395937637792098</v>
      </c>
      <c r="K4454" s="20">
        <v>0.43301851311309097</v>
      </c>
      <c r="L4454" s="20">
        <v>0.51803560736779097</v>
      </c>
      <c r="M4454" s="51">
        <v>0.69930210274190696</v>
      </c>
    </row>
    <row r="4455" spans="1:13" x14ac:dyDescent="0.35">
      <c r="A4455" s="19" t="str">
        <f>B4353&amp;C4440&amp;D4455</f>
        <v>CONSUMO PER CAPITA (kg ó litros por individuo)Ternera Ing.200-500MIL</v>
      </c>
      <c r="B4455" s="19">
        <v>0</v>
      </c>
      <c r="C4455" s="19">
        <v>0</v>
      </c>
      <c r="D4455" s="19" t="s">
        <v>15</v>
      </c>
      <c r="E4455" s="20">
        <v>0.78939888089868604</v>
      </c>
      <c r="F4455" s="20">
        <v>0.61138393154842097</v>
      </c>
      <c r="G4455" s="20">
        <v>0.67988284025243095</v>
      </c>
      <c r="H4455" s="20">
        <v>0.60571954525000904</v>
      </c>
      <c r="I4455" s="20">
        <v>0.92509997058279503</v>
      </c>
      <c r="J4455" s="20">
        <v>0.68631821590016495</v>
      </c>
      <c r="K4455" s="20">
        <v>0.63998496988685505</v>
      </c>
      <c r="L4455" s="20">
        <v>0.59769761592870596</v>
      </c>
      <c r="M4455" s="51">
        <v>0.84324310860973295</v>
      </c>
    </row>
    <row r="4456" spans="1:13" x14ac:dyDescent="0.35">
      <c r="A4456" s="19" t="str">
        <f>B4353&amp;C4440&amp;D4456</f>
        <v>CONSUMO PER CAPITA (kg ó litros por individuo)Ternera Ing.&gt;500MIL</v>
      </c>
      <c r="B4456" s="19">
        <v>0</v>
      </c>
      <c r="C4456" s="19">
        <v>0</v>
      </c>
      <c r="D4456" s="19" t="s">
        <v>16</v>
      </c>
      <c r="E4456" s="20">
        <v>0.79357774709317697</v>
      </c>
      <c r="F4456" s="20">
        <v>0.60066587745799105</v>
      </c>
      <c r="G4456" s="20">
        <v>0.50140677664144295</v>
      </c>
      <c r="H4456" s="20">
        <v>0.53705275092712002</v>
      </c>
      <c r="I4456" s="20">
        <v>0.68563080953856004</v>
      </c>
      <c r="J4456" s="20">
        <v>0.565072482064228</v>
      </c>
      <c r="K4456" s="20">
        <v>0.50078486995762606</v>
      </c>
      <c r="L4456" s="20">
        <v>0.47240444206239801</v>
      </c>
      <c r="M4456" s="51">
        <v>0.73067882442742504</v>
      </c>
    </row>
    <row r="4457" spans="1:13" x14ac:dyDescent="0.35">
      <c r="A4457" s="19" t="str">
        <f>B4353&amp;C4440&amp;D4457</f>
        <v>CONSUMO PER CAPITA (kg ó litros por individuo)Ternera Ing.DE 15 A 19 AÑOS</v>
      </c>
      <c r="B4457" s="19">
        <v>0</v>
      </c>
      <c r="C4457" s="19">
        <v>0</v>
      </c>
      <c r="D4457" s="19" t="s">
        <v>39</v>
      </c>
      <c r="E4457" s="20">
        <v>0.43824827366808</v>
      </c>
      <c r="F4457" s="20">
        <v>0.18089587410586699</v>
      </c>
      <c r="G4457" s="20">
        <v>0.45286403866081498</v>
      </c>
      <c r="H4457" s="20">
        <v>0.284922910522377</v>
      </c>
      <c r="I4457" s="20">
        <v>0.47677306129553298</v>
      </c>
      <c r="J4457" s="20">
        <v>0.399584907583662</v>
      </c>
      <c r="K4457" s="20">
        <v>0.23212926920271101</v>
      </c>
      <c r="L4457" s="20">
        <v>0.200028332730356</v>
      </c>
      <c r="M4457" s="51">
        <v>0.37966040953431601</v>
      </c>
    </row>
    <row r="4458" spans="1:13" x14ac:dyDescent="0.35">
      <c r="A4458" s="19" t="str">
        <f>B4353&amp;C4440&amp;D4458</f>
        <v>CONSUMO PER CAPITA (kg ó litros por individuo)Ternera Ing.DE 20 A 24 AÑOS</v>
      </c>
      <c r="B4458" s="19">
        <v>0</v>
      </c>
      <c r="C4458" s="19">
        <v>0</v>
      </c>
      <c r="D4458" s="19" t="s">
        <v>40</v>
      </c>
      <c r="E4458" s="20">
        <v>0.53509574201048704</v>
      </c>
      <c r="F4458" s="20">
        <v>0.35690143827816001</v>
      </c>
      <c r="G4458" s="20">
        <v>0.30128254072966199</v>
      </c>
      <c r="H4458" s="20">
        <v>0.20141506947745</v>
      </c>
      <c r="I4458" s="20">
        <v>0.52804284128596801</v>
      </c>
      <c r="J4458" s="20">
        <v>0.36785082106431299</v>
      </c>
      <c r="K4458" s="20">
        <v>0.35584069655530698</v>
      </c>
      <c r="L4458" s="20">
        <v>0.19839573597523799</v>
      </c>
      <c r="M4458" s="51">
        <v>0.50519996020596702</v>
      </c>
    </row>
    <row r="4459" spans="1:13" x14ac:dyDescent="0.35">
      <c r="A4459" s="19" t="str">
        <f>B4353&amp;C4440&amp;D4459</f>
        <v>CONSUMO PER CAPITA (kg ó litros por individuo)Ternera Ing.DE 25 A 34 AÑOS</v>
      </c>
      <c r="B4459" s="19">
        <v>0</v>
      </c>
      <c r="C4459" s="19">
        <v>0</v>
      </c>
      <c r="D4459" s="19" t="s">
        <v>41</v>
      </c>
      <c r="E4459" s="20">
        <v>0.69267637979067398</v>
      </c>
      <c r="F4459" s="20">
        <v>0.54238031166636003</v>
      </c>
      <c r="G4459" s="20">
        <v>0.50097655523399498</v>
      </c>
      <c r="H4459" s="20">
        <v>0.47487773249161203</v>
      </c>
      <c r="I4459" s="20">
        <v>0.67877389956285705</v>
      </c>
      <c r="J4459" s="20">
        <v>0.49742151588487499</v>
      </c>
      <c r="K4459" s="20">
        <v>0.43850149459274002</v>
      </c>
      <c r="L4459" s="20">
        <v>0.46539812506120498</v>
      </c>
      <c r="M4459" s="51">
        <v>0.65115314217821396</v>
      </c>
    </row>
    <row r="4460" spans="1:13" x14ac:dyDescent="0.35">
      <c r="A4460" s="19" t="str">
        <f>B4353&amp;C4440&amp;D4460</f>
        <v>CONSUMO PER CAPITA (kg ó litros por individuo)Ternera Ing.DE 35 A 49 AÑOS</v>
      </c>
      <c r="B4460" s="19">
        <v>0</v>
      </c>
      <c r="C4460" s="19">
        <v>0</v>
      </c>
      <c r="D4460" s="19" t="s">
        <v>42</v>
      </c>
      <c r="E4460" s="20">
        <v>0.75373060680814896</v>
      </c>
      <c r="F4460" s="20">
        <v>0.535767738556997</v>
      </c>
      <c r="G4460" s="20">
        <v>0.46866453398211599</v>
      </c>
      <c r="H4460" s="20">
        <v>0.50838015936903802</v>
      </c>
      <c r="I4460" s="20">
        <v>0.68899816883875198</v>
      </c>
      <c r="J4460" s="20">
        <v>0.54131645408877205</v>
      </c>
      <c r="K4460" s="20">
        <v>0.49345929411835399</v>
      </c>
      <c r="L4460" s="20">
        <v>0.56689146149312697</v>
      </c>
      <c r="M4460" s="51">
        <v>0.76264194359269299</v>
      </c>
    </row>
    <row r="4461" spans="1:13" x14ac:dyDescent="0.35">
      <c r="A4461" s="19" t="str">
        <f>B4353&amp;C4440&amp;D4461</f>
        <v>CONSUMO PER CAPITA (kg ó litros por individuo)Ternera Ing.DE 50 A 59 AÑOS</v>
      </c>
      <c r="B4461" s="19">
        <v>0</v>
      </c>
      <c r="C4461" s="19">
        <v>0</v>
      </c>
      <c r="D4461" s="19" t="s">
        <v>43</v>
      </c>
      <c r="E4461" s="20">
        <v>0.80202195994957903</v>
      </c>
      <c r="F4461" s="20">
        <v>0.62614008850107095</v>
      </c>
      <c r="G4461" s="20">
        <v>0.64057665207682901</v>
      </c>
      <c r="H4461" s="20">
        <v>0.59520807149017696</v>
      </c>
      <c r="I4461" s="20">
        <v>0.95830341294583798</v>
      </c>
      <c r="J4461" s="20">
        <v>0.643713494650482</v>
      </c>
      <c r="K4461" s="20">
        <v>0.67695703170025701</v>
      </c>
      <c r="L4461" s="20">
        <v>0.75483863408437502</v>
      </c>
      <c r="M4461" s="51">
        <v>0.97356318691505594</v>
      </c>
    </row>
    <row r="4462" spans="1:13" x14ac:dyDescent="0.35">
      <c r="A4462" s="19" t="str">
        <f>B4353&amp;C4440&amp;D4462</f>
        <v>CONSUMO PER CAPITA (kg ó litros por individuo)Ternera Ing.DE 60 A 75 AÑOS</v>
      </c>
      <c r="B4462" s="19">
        <v>0</v>
      </c>
      <c r="C4462" s="19">
        <v>0</v>
      </c>
      <c r="D4462" s="19" t="s">
        <v>44</v>
      </c>
      <c r="E4462" s="20">
        <v>0.66962084630867802</v>
      </c>
      <c r="F4462" s="20">
        <v>0.47987916904809802</v>
      </c>
      <c r="G4462" s="20">
        <v>0.42225216273421601</v>
      </c>
      <c r="H4462" s="20">
        <v>0.43740165211491</v>
      </c>
      <c r="I4462" s="20">
        <v>0.57039073477989699</v>
      </c>
      <c r="J4462" s="20">
        <v>0.43745879579765101</v>
      </c>
      <c r="K4462" s="20">
        <v>0.50971441800969997</v>
      </c>
      <c r="L4462" s="20">
        <v>0.488920433404261</v>
      </c>
      <c r="M4462" s="51">
        <v>0.80983873978159304</v>
      </c>
    </row>
    <row r="4463" spans="1:13" x14ac:dyDescent="0.35">
      <c r="A4463" s="19" t="str">
        <f>B4353&amp;C4440&amp;D4463</f>
        <v>CONSUMO PER CAPITA (kg ó litros por individuo)Ternera Ing.NIVEL ALTO</v>
      </c>
      <c r="B4463" s="19">
        <v>0</v>
      </c>
      <c r="C4463" s="19">
        <v>0</v>
      </c>
      <c r="D4463" s="19" t="s">
        <v>256</v>
      </c>
      <c r="E4463" s="20">
        <v>0.76335826754661895</v>
      </c>
      <c r="F4463" s="20">
        <v>0.55406730109920499</v>
      </c>
      <c r="G4463" s="20">
        <v>0.50142188519109099</v>
      </c>
      <c r="H4463" s="20">
        <v>0.58539274100912497</v>
      </c>
      <c r="I4463" s="20">
        <v>0.72768604081072596</v>
      </c>
      <c r="J4463" s="20">
        <v>0.59386933263526498</v>
      </c>
      <c r="K4463" s="20">
        <v>0.56970778734666705</v>
      </c>
      <c r="L4463" s="20">
        <v>0.56211305654969002</v>
      </c>
      <c r="M4463" s="51">
        <v>0.91881756978695905</v>
      </c>
    </row>
    <row r="4464" spans="1:13" x14ac:dyDescent="0.35">
      <c r="A4464" s="19" t="str">
        <f>B4353&amp;C4440&amp;D4464</f>
        <v>CONSUMO PER CAPITA (kg ó litros por individuo)Ternera Ing.NIVEL MEDIO ALTO</v>
      </c>
      <c r="B4464" s="19">
        <v>0</v>
      </c>
      <c r="C4464" s="19">
        <v>0</v>
      </c>
      <c r="D4464" s="19" t="s">
        <v>257</v>
      </c>
      <c r="E4464" s="20">
        <v>0.71038148539552304</v>
      </c>
      <c r="F4464" s="20">
        <v>0.45120570085732498</v>
      </c>
      <c r="G4464" s="20">
        <v>0.473199437297463</v>
      </c>
      <c r="H4464" s="20">
        <v>0.49160877341651399</v>
      </c>
      <c r="I4464" s="20">
        <v>0.73333213228735405</v>
      </c>
      <c r="J4464" s="20">
        <v>0.49041548470570301</v>
      </c>
      <c r="K4464" s="20">
        <v>0.51658352974392296</v>
      </c>
      <c r="L4464" s="20">
        <v>0.50999204028208101</v>
      </c>
      <c r="M4464" s="51">
        <v>0.75878866091074504</v>
      </c>
    </row>
    <row r="4465" spans="1:13" x14ac:dyDescent="0.35">
      <c r="A4465" s="19" t="str">
        <f>B4353&amp;C4440&amp;D4465</f>
        <v>CONSUMO PER CAPITA (kg ó litros por individuo)Ternera Ing.NIVEL MEDIO</v>
      </c>
      <c r="B4465" s="19">
        <v>0</v>
      </c>
      <c r="C4465" s="19">
        <v>0</v>
      </c>
      <c r="D4465" s="19" t="s">
        <v>258</v>
      </c>
      <c r="E4465" s="20">
        <v>0.69351748796048596</v>
      </c>
      <c r="F4465" s="20">
        <v>0.56880089136684897</v>
      </c>
      <c r="G4465" s="20">
        <v>0.56430374401651595</v>
      </c>
      <c r="H4465" s="20">
        <v>0.46007745994855398</v>
      </c>
      <c r="I4465" s="20">
        <v>0.76838986881715299</v>
      </c>
      <c r="J4465" s="20">
        <v>0.52425763869767705</v>
      </c>
      <c r="K4465" s="20">
        <v>0.51172819946233195</v>
      </c>
      <c r="L4465" s="20">
        <v>0.564144863558939</v>
      </c>
      <c r="M4465" s="51">
        <v>0.77923793212752201</v>
      </c>
    </row>
    <row r="4466" spans="1:13" x14ac:dyDescent="0.35">
      <c r="A4466" s="19" t="str">
        <f>B4353&amp;C4440&amp;D4466</f>
        <v>CONSUMO PER CAPITA (kg ó litros por individuo)Ternera Ing.NIVEL MEDIO BAJO</v>
      </c>
      <c r="B4466" s="19">
        <v>0</v>
      </c>
      <c r="C4466" s="19">
        <v>0</v>
      </c>
      <c r="D4466" s="19" t="s">
        <v>259</v>
      </c>
      <c r="E4466" s="20">
        <v>0.69602924790117804</v>
      </c>
      <c r="F4466" s="20">
        <v>0.50410737703925301</v>
      </c>
      <c r="G4466" s="20">
        <v>0.44207317176192101</v>
      </c>
      <c r="H4466" s="20">
        <v>0.31709251882325201</v>
      </c>
      <c r="I4466" s="20">
        <v>0.71232899803022498</v>
      </c>
      <c r="J4466" s="20">
        <v>0.47891781405558798</v>
      </c>
      <c r="K4466" s="20">
        <v>0.50158371679440705</v>
      </c>
      <c r="L4466" s="20">
        <v>0.53759079043156299</v>
      </c>
      <c r="M4466" s="51">
        <v>0.69991722195023998</v>
      </c>
    </row>
    <row r="4467" spans="1:13" x14ac:dyDescent="0.35">
      <c r="A4467" s="19" t="str">
        <f>B4353&amp;C4440&amp;D4467</f>
        <v>CONSUMO PER CAPITA (kg ó litros por individuo)Ternera Ing.HOMBRE</v>
      </c>
      <c r="B4467" s="19">
        <v>0</v>
      </c>
      <c r="C4467" s="19">
        <v>0</v>
      </c>
      <c r="D4467" s="19" t="s">
        <v>21</v>
      </c>
      <c r="E4467" s="20">
        <v>0.67882464264381803</v>
      </c>
      <c r="F4467" s="20">
        <v>0.50006765717901003</v>
      </c>
      <c r="G4467" s="20">
        <v>0.47792923634929002</v>
      </c>
      <c r="H4467" s="20">
        <v>0.46608731213116</v>
      </c>
      <c r="I4467" s="20">
        <v>0.70265653422774799</v>
      </c>
      <c r="J4467" s="20">
        <v>0.50081963122741102</v>
      </c>
      <c r="K4467" s="20">
        <v>0.50649633528509297</v>
      </c>
      <c r="L4467" s="20">
        <v>0.50484589501108701</v>
      </c>
      <c r="M4467" s="51">
        <v>0.72797470488340199</v>
      </c>
    </row>
    <row r="4468" spans="1:13" x14ac:dyDescent="0.35">
      <c r="A4468" s="19" t="str">
        <f>B4353&amp;C4440&amp;D4468</f>
        <v>CONSUMO PER CAPITA (kg ó litros por individuo)Ternera Ing.MUJER</v>
      </c>
      <c r="B4468" s="19">
        <v>0</v>
      </c>
      <c r="C4468" s="19">
        <v>0</v>
      </c>
      <c r="D4468" s="19" t="s">
        <v>22</v>
      </c>
      <c r="E4468" s="20">
        <v>0.72099295896942195</v>
      </c>
      <c r="F4468" s="20">
        <v>0.51268620531040698</v>
      </c>
      <c r="G4468" s="20">
        <v>0.49109835988483003</v>
      </c>
      <c r="H4468" s="20">
        <v>0.47167508750776399</v>
      </c>
      <c r="I4468" s="20">
        <v>0.67449480571974196</v>
      </c>
      <c r="J4468" s="20">
        <v>0.51971367381114797</v>
      </c>
      <c r="K4468" s="20">
        <v>0.48983288730442198</v>
      </c>
      <c r="L4468" s="20">
        <v>0.53695511225285097</v>
      </c>
      <c r="M4468" s="51">
        <v>0.78183226785457904</v>
      </c>
    </row>
    <row r="4469" spans="1:13" x14ac:dyDescent="0.35">
      <c r="A4469" s="19" t="str">
        <f>B4353&amp;C4469&amp;D4469</f>
        <v>CONSUMO PER CAPITA (kg ó litros por individuo)Pollo Ing.T.ESPAÑA</v>
      </c>
      <c r="B4469" s="19">
        <v>0</v>
      </c>
      <c r="C4469" s="19" t="s">
        <v>129</v>
      </c>
      <c r="D4469" s="19" t="s">
        <v>36</v>
      </c>
      <c r="E4469" s="20">
        <v>0.80996565184010405</v>
      </c>
      <c r="F4469" s="20">
        <v>0.58461889043867099</v>
      </c>
      <c r="G4469" s="20">
        <v>0.53682386018627704</v>
      </c>
      <c r="H4469" s="20">
        <v>0.57117885178335803</v>
      </c>
      <c r="I4469" s="20">
        <v>0.77611801805673297</v>
      </c>
      <c r="J4469" s="20">
        <v>0.54132787460438903</v>
      </c>
      <c r="K4469" s="20">
        <v>0.53533502012509604</v>
      </c>
      <c r="L4469" s="20">
        <v>0.557749478867407</v>
      </c>
      <c r="M4469" s="51">
        <v>0.84905440688269895</v>
      </c>
    </row>
    <row r="4470" spans="1:13" x14ac:dyDescent="0.35">
      <c r="A4470" s="19" t="str">
        <f>B4353&amp;C4469&amp;D4470</f>
        <v>CONSUMO PER CAPITA (kg ó litros por individuo)Pollo Ing.BCN AM</v>
      </c>
      <c r="B4470" s="19">
        <v>0</v>
      </c>
      <c r="C4470" s="19">
        <v>0</v>
      </c>
      <c r="D4470" s="19" t="s">
        <v>1</v>
      </c>
      <c r="E4470" s="20">
        <v>0.85689788207565298</v>
      </c>
      <c r="F4470" s="20">
        <v>0.50138021175637104</v>
      </c>
      <c r="G4470" s="20">
        <v>0.454480491617413</v>
      </c>
      <c r="H4470" s="20">
        <v>0.627295812721821</v>
      </c>
      <c r="I4470" s="20">
        <v>0.62926786156987302</v>
      </c>
      <c r="J4470" s="20">
        <v>0.34975305296609399</v>
      </c>
      <c r="K4470" s="20">
        <v>0.32061004944583099</v>
      </c>
      <c r="L4470" s="20">
        <v>0.51425724391679495</v>
      </c>
      <c r="M4470" s="51">
        <v>0.94211253067123002</v>
      </c>
    </row>
    <row r="4471" spans="1:13" x14ac:dyDescent="0.35">
      <c r="A4471" s="19" t="str">
        <f>B4353&amp;C4469&amp;D4471</f>
        <v>CONSUMO PER CAPITA (kg ó litros por individuo)Pollo Ing.REST.CAT ARAGON</v>
      </c>
      <c r="B4471" s="19">
        <v>0</v>
      </c>
      <c r="C4471" s="19">
        <v>0</v>
      </c>
      <c r="D4471" s="19" t="s">
        <v>2</v>
      </c>
      <c r="E4471" s="20">
        <v>0.71872037686676804</v>
      </c>
      <c r="F4471" s="20">
        <v>0.64382440793322204</v>
      </c>
      <c r="G4471" s="20">
        <v>0.52591037895131898</v>
      </c>
      <c r="H4471" s="20">
        <v>0.54636168315240397</v>
      </c>
      <c r="I4471" s="20">
        <v>0.63602971738065295</v>
      </c>
      <c r="J4471" s="20">
        <v>0.40826165535315401</v>
      </c>
      <c r="K4471" s="20">
        <v>0.58187038588316098</v>
      </c>
      <c r="L4471" s="20">
        <v>0.56466418564805199</v>
      </c>
      <c r="M4471" s="51">
        <v>0.83733887587126099</v>
      </c>
    </row>
    <row r="4472" spans="1:13" x14ac:dyDescent="0.35">
      <c r="A4472" s="19" t="str">
        <f>B4353&amp;C4469&amp;D4472</f>
        <v>CONSUMO PER CAPITA (kg ó litros por individuo)Pollo Ing.LEVANTE</v>
      </c>
      <c r="B4472" s="19">
        <v>0</v>
      </c>
      <c r="C4472" s="19">
        <v>0</v>
      </c>
      <c r="D4472" s="19" t="s">
        <v>3</v>
      </c>
      <c r="E4472" s="20">
        <v>0.705443483874441</v>
      </c>
      <c r="F4472" s="20">
        <v>0.54063254897720603</v>
      </c>
      <c r="G4472" s="20">
        <v>0.474951786958422</v>
      </c>
      <c r="H4472" s="20">
        <v>0.55860039332080602</v>
      </c>
      <c r="I4472" s="20">
        <v>0.80236938909139699</v>
      </c>
      <c r="J4472" s="20">
        <v>0.46091302740589901</v>
      </c>
      <c r="K4472" s="20">
        <v>0.45496751581967998</v>
      </c>
      <c r="L4472" s="20">
        <v>0.54206795152033604</v>
      </c>
      <c r="M4472" s="51">
        <v>0.98209532993138104</v>
      </c>
    </row>
    <row r="4473" spans="1:13" x14ac:dyDescent="0.35">
      <c r="A4473" s="19" t="str">
        <f>B4353&amp;C4469&amp;D4473</f>
        <v>CONSUMO PER CAPITA (kg ó litros por individuo)Pollo Ing.ANDALUCIA</v>
      </c>
      <c r="B4473" s="19">
        <v>0</v>
      </c>
      <c r="C4473" s="19">
        <v>0</v>
      </c>
      <c r="D4473" s="19" t="s">
        <v>4</v>
      </c>
      <c r="E4473" s="20">
        <v>0.75794366648687805</v>
      </c>
      <c r="F4473" s="20">
        <v>0.59403030599232398</v>
      </c>
      <c r="G4473" s="20">
        <v>0.56609856497137301</v>
      </c>
      <c r="H4473" s="20">
        <v>0.51284287546620899</v>
      </c>
      <c r="I4473" s="20">
        <v>0.73331214946390799</v>
      </c>
      <c r="J4473" s="20">
        <v>0.71980497911330299</v>
      </c>
      <c r="K4473" s="20">
        <v>0.64917720039543003</v>
      </c>
      <c r="L4473" s="20">
        <v>0.59480937398779399</v>
      </c>
      <c r="M4473" s="51">
        <v>0.80765295838998197</v>
      </c>
    </row>
    <row r="4474" spans="1:13" x14ac:dyDescent="0.35">
      <c r="A4474" s="19" t="str">
        <f>B4353&amp;C4469&amp;D4474</f>
        <v>CONSUMO PER CAPITA (kg ó litros por individuo)Pollo Ing.MDD AM</v>
      </c>
      <c r="B4474" s="19">
        <v>0</v>
      </c>
      <c r="C4474" s="19">
        <v>0</v>
      </c>
      <c r="D4474" s="19" t="s">
        <v>5</v>
      </c>
      <c r="E4474" s="20">
        <v>1.40850385027145</v>
      </c>
      <c r="F4474" s="20">
        <v>0.83136856625911904</v>
      </c>
      <c r="G4474" s="20">
        <v>0.69535830995861203</v>
      </c>
      <c r="H4474" s="20">
        <v>0.83226771882092998</v>
      </c>
      <c r="I4474" s="20">
        <v>1.2143229434843901</v>
      </c>
      <c r="J4474" s="20">
        <v>0.71974996402168301</v>
      </c>
      <c r="K4474" s="20">
        <v>0.73798397517776704</v>
      </c>
      <c r="L4474" s="20">
        <v>0.848877993037499</v>
      </c>
      <c r="M4474" s="51">
        <v>1.09484093041419</v>
      </c>
    </row>
    <row r="4475" spans="1:13" x14ac:dyDescent="0.35">
      <c r="A4475" s="19" t="str">
        <f>B4353&amp;C4469&amp;D4475</f>
        <v>CONSUMO PER CAPITA (kg ó litros por individuo)Pollo Ing.RTO CENTRO</v>
      </c>
      <c r="B4475" s="19">
        <v>0</v>
      </c>
      <c r="C4475" s="19">
        <v>0</v>
      </c>
      <c r="D4475" s="19" t="s">
        <v>6</v>
      </c>
      <c r="E4475" s="20">
        <v>0.873359568396185</v>
      </c>
      <c r="F4475" s="20">
        <v>0.62732521868951396</v>
      </c>
      <c r="G4475" s="20">
        <v>0.62368913232433398</v>
      </c>
      <c r="H4475" s="20">
        <v>0.70659205408851999</v>
      </c>
      <c r="I4475" s="20">
        <v>0.90441940093548401</v>
      </c>
      <c r="J4475" s="20">
        <v>0.64762405328863004</v>
      </c>
      <c r="K4475" s="20">
        <v>0.62912156822682497</v>
      </c>
      <c r="L4475" s="20">
        <v>0.49837506887011901</v>
      </c>
      <c r="M4475" s="51">
        <v>0.89490687199269103</v>
      </c>
    </row>
    <row r="4476" spans="1:13" x14ac:dyDescent="0.35">
      <c r="A4476" s="19" t="str">
        <f>B4353&amp;C4469&amp;D4476</f>
        <v>CONSUMO PER CAPITA (kg ó litros por individuo)Pollo Ing.NORTE-CENTRO</v>
      </c>
      <c r="B4476" s="19">
        <v>0</v>
      </c>
      <c r="C4476" s="19">
        <v>0</v>
      </c>
      <c r="D4476" s="19" t="s">
        <v>7</v>
      </c>
      <c r="E4476" s="20">
        <v>0.52390610672525395</v>
      </c>
      <c r="F4476" s="20">
        <v>0.400571628815313</v>
      </c>
      <c r="G4476" s="20">
        <v>0.46404200835593001</v>
      </c>
      <c r="H4476" s="20">
        <v>0.27357228044857002</v>
      </c>
      <c r="I4476" s="20">
        <v>0.58737919555024098</v>
      </c>
      <c r="J4476" s="20">
        <v>0.34315710026794699</v>
      </c>
      <c r="K4476" s="20">
        <v>0.35290041751751899</v>
      </c>
      <c r="L4476" s="20">
        <v>0.346277541671966</v>
      </c>
      <c r="M4476" s="51">
        <v>0.56607242540970104</v>
      </c>
    </row>
    <row r="4477" spans="1:13" x14ac:dyDescent="0.35">
      <c r="A4477" s="19" t="str">
        <f>B4353&amp;C4469&amp;D4477</f>
        <v>CONSUMO PER CAPITA (kg ó litros por individuo)Pollo Ing.NOROESTE</v>
      </c>
      <c r="B4477" s="19">
        <v>0</v>
      </c>
      <c r="C4477" s="19">
        <v>0</v>
      </c>
      <c r="D4477" s="19" t="s">
        <v>8</v>
      </c>
      <c r="E4477" s="20">
        <v>0.54012704207270501</v>
      </c>
      <c r="F4477" s="20">
        <v>0.42554180680933101</v>
      </c>
      <c r="G4477" s="20">
        <v>0.42943657208029901</v>
      </c>
      <c r="H4477" s="20">
        <v>0.48282629938708299</v>
      </c>
      <c r="I4477" s="20">
        <v>0.59857329029942696</v>
      </c>
      <c r="J4477" s="20">
        <v>0.49962455813814699</v>
      </c>
      <c r="K4477" s="20">
        <v>0.36373275395696703</v>
      </c>
      <c r="L4477" s="20">
        <v>0.39003239421916303</v>
      </c>
      <c r="M4477" s="51">
        <v>0.50837518319644404</v>
      </c>
    </row>
    <row r="4478" spans="1:13" x14ac:dyDescent="0.35">
      <c r="A4478" s="19" t="str">
        <f>B4353&amp;C4469&amp;D4478</f>
        <v>CONSUMO PER CAPITA (kg ó litros por individuo)Pollo Ing.&lt;2MIL</v>
      </c>
      <c r="B4478" s="19">
        <v>0</v>
      </c>
      <c r="C4478" s="19">
        <v>0</v>
      </c>
      <c r="D4478" s="19" t="s">
        <v>9</v>
      </c>
      <c r="E4478" s="20">
        <v>0.53456246479493796</v>
      </c>
      <c r="F4478" s="20">
        <v>0.52310831785457501</v>
      </c>
      <c r="G4478" s="20">
        <v>0.41493582162413001</v>
      </c>
      <c r="H4478" s="20">
        <v>0.30910332016115499</v>
      </c>
      <c r="I4478" s="20">
        <v>0.43163414022778301</v>
      </c>
      <c r="J4478" s="20">
        <v>0.37008557024871003</v>
      </c>
      <c r="K4478" s="20">
        <v>0.41296164825118598</v>
      </c>
      <c r="L4478" s="20">
        <v>0.46656816963790099</v>
      </c>
      <c r="M4478" s="51">
        <v>0.55956006458206498</v>
      </c>
    </row>
    <row r="4479" spans="1:13" x14ac:dyDescent="0.35">
      <c r="A4479" s="19" t="str">
        <f>B4353&amp;C4469&amp;D4479</f>
        <v>CONSUMO PER CAPITA (kg ó litros por individuo)Pollo Ing.2-5MIL</v>
      </c>
      <c r="B4479" s="19">
        <v>0</v>
      </c>
      <c r="C4479" s="19">
        <v>0</v>
      </c>
      <c r="D4479" s="19" t="s">
        <v>10</v>
      </c>
      <c r="E4479" s="20">
        <v>0.61943615198005397</v>
      </c>
      <c r="F4479" s="20">
        <v>0.56823263719669004</v>
      </c>
      <c r="G4479" s="20">
        <v>0.41591756829005999</v>
      </c>
      <c r="H4479" s="20">
        <v>0.346582517939927</v>
      </c>
      <c r="I4479" s="20">
        <v>0.65350493429715595</v>
      </c>
      <c r="J4479" s="20">
        <v>0.38050633959475</v>
      </c>
      <c r="K4479" s="20">
        <v>0.35223343287576497</v>
      </c>
      <c r="L4479" s="20">
        <v>0.327358496523383</v>
      </c>
      <c r="M4479" s="51">
        <v>0.47936270933189901</v>
      </c>
    </row>
    <row r="4480" spans="1:13" x14ac:dyDescent="0.35">
      <c r="A4480" s="19" t="str">
        <f>B4353&amp;C4469&amp;D4480</f>
        <v>CONSUMO PER CAPITA (kg ó litros por individuo)Pollo Ing.5-10MIL</v>
      </c>
      <c r="B4480" s="19">
        <v>0</v>
      </c>
      <c r="C4480" s="19">
        <v>0</v>
      </c>
      <c r="D4480" s="19" t="s">
        <v>11</v>
      </c>
      <c r="E4480" s="20">
        <v>0.574539683282833</v>
      </c>
      <c r="F4480" s="20">
        <v>0.38571449347828901</v>
      </c>
      <c r="G4480" s="20">
        <v>0.43706985658932501</v>
      </c>
      <c r="H4480" s="20">
        <v>0.36108161322115101</v>
      </c>
      <c r="I4480" s="20">
        <v>0.53596478333988995</v>
      </c>
      <c r="J4480" s="20">
        <v>0.43693278690732501</v>
      </c>
      <c r="K4480" s="20">
        <v>0.57813919342249398</v>
      </c>
      <c r="L4480" s="20">
        <v>0.50476268155397197</v>
      </c>
      <c r="M4480" s="51">
        <v>0.691861039604314</v>
      </c>
    </row>
    <row r="4481" spans="1:13" x14ac:dyDescent="0.35">
      <c r="A4481" s="19" t="str">
        <f>B4353&amp;C4469&amp;D4481</f>
        <v>CONSUMO PER CAPITA (kg ó litros por individuo)Pollo Ing.10-30MIL</v>
      </c>
      <c r="B4481" s="19">
        <v>0</v>
      </c>
      <c r="C4481" s="19">
        <v>0</v>
      </c>
      <c r="D4481" s="19" t="s">
        <v>12</v>
      </c>
      <c r="E4481" s="20">
        <v>0.61034808145752295</v>
      </c>
      <c r="F4481" s="20">
        <v>0.52391034956490501</v>
      </c>
      <c r="G4481" s="20">
        <v>0.54136214183047904</v>
      </c>
      <c r="H4481" s="20">
        <v>0.56167084440877302</v>
      </c>
      <c r="I4481" s="20">
        <v>0.79333847100584398</v>
      </c>
      <c r="J4481" s="20">
        <v>0.53426208359356597</v>
      </c>
      <c r="K4481" s="20">
        <v>0.50791165516069103</v>
      </c>
      <c r="L4481" s="20">
        <v>0.58820168844824405</v>
      </c>
      <c r="M4481" s="51">
        <v>0.83122206030977297</v>
      </c>
    </row>
    <row r="4482" spans="1:13" x14ac:dyDescent="0.35">
      <c r="A4482" s="19" t="str">
        <f>B4353&amp;C4469&amp;D4482</f>
        <v>CONSUMO PER CAPITA (kg ó litros por individuo)Pollo Ing.30-100MIL</v>
      </c>
      <c r="B4482" s="19">
        <v>0</v>
      </c>
      <c r="C4482" s="19">
        <v>0</v>
      </c>
      <c r="D4482" s="19" t="s">
        <v>13</v>
      </c>
      <c r="E4482" s="20">
        <v>1.03907432404278</v>
      </c>
      <c r="F4482" s="20">
        <v>0.68353091157299395</v>
      </c>
      <c r="G4482" s="20">
        <v>0.56946647562856501</v>
      </c>
      <c r="H4482" s="20">
        <v>0.681957178432686</v>
      </c>
      <c r="I4482" s="20">
        <v>0.94308033515947698</v>
      </c>
      <c r="J4482" s="20">
        <v>0.57723380664459401</v>
      </c>
      <c r="K4482" s="20">
        <v>0.53222899659754397</v>
      </c>
      <c r="L4482" s="20">
        <v>0.64777335456710705</v>
      </c>
      <c r="M4482" s="51">
        <v>1.0601309855515599</v>
      </c>
    </row>
    <row r="4483" spans="1:13" x14ac:dyDescent="0.35">
      <c r="A4483" s="19" t="str">
        <f>B4353&amp;C4469&amp;D4483</f>
        <v>CONSUMO PER CAPITA (kg ó litros por individuo)Pollo Ing.100-200MIL</v>
      </c>
      <c r="B4483" s="19">
        <v>0</v>
      </c>
      <c r="C4483" s="19">
        <v>0</v>
      </c>
      <c r="D4483" s="19" t="s">
        <v>14</v>
      </c>
      <c r="E4483" s="20">
        <v>0.59015454774533704</v>
      </c>
      <c r="F4483" s="20">
        <v>0.44266467986334701</v>
      </c>
      <c r="G4483" s="20">
        <v>0.48464879071469902</v>
      </c>
      <c r="H4483" s="20">
        <v>0.36452164579263002</v>
      </c>
      <c r="I4483" s="20">
        <v>0.54861691049721695</v>
      </c>
      <c r="J4483" s="20">
        <v>0.44447200472199899</v>
      </c>
      <c r="K4483" s="20">
        <v>0.412351574537624</v>
      </c>
      <c r="L4483" s="20">
        <v>0.44614632388862502</v>
      </c>
      <c r="M4483" s="51">
        <v>0.57497721383824896</v>
      </c>
    </row>
    <row r="4484" spans="1:13" x14ac:dyDescent="0.35">
      <c r="A4484" s="19" t="str">
        <f>B4353&amp;C4469&amp;D4484</f>
        <v>CONSUMO PER CAPITA (kg ó litros por individuo)Pollo Ing.200-500MIL</v>
      </c>
      <c r="B4484" s="19">
        <v>0</v>
      </c>
      <c r="C4484" s="19">
        <v>0</v>
      </c>
      <c r="D4484" s="19" t="s">
        <v>15</v>
      </c>
      <c r="E4484" s="20">
        <v>1.05332586741269</v>
      </c>
      <c r="F4484" s="20">
        <v>0.73031515849314999</v>
      </c>
      <c r="G4484" s="20">
        <v>0.67430284084818004</v>
      </c>
      <c r="H4484" s="20">
        <v>0.86027488368539096</v>
      </c>
      <c r="I4484" s="20">
        <v>1.0839656076848201</v>
      </c>
      <c r="J4484" s="20">
        <v>0.84787743638317303</v>
      </c>
      <c r="K4484" s="20">
        <v>0.70339358407431796</v>
      </c>
      <c r="L4484" s="20">
        <v>0.65699624693513803</v>
      </c>
      <c r="M4484" s="51">
        <v>1.0189129998633599</v>
      </c>
    </row>
    <row r="4485" spans="1:13" x14ac:dyDescent="0.35">
      <c r="A4485" s="19" t="str">
        <f>B4353&amp;C4469&amp;D4485</f>
        <v>CONSUMO PER CAPITA (kg ó litros por individuo)Pollo Ing.&gt;500MIL</v>
      </c>
      <c r="B4485" s="19">
        <v>0</v>
      </c>
      <c r="C4485" s="19">
        <v>0</v>
      </c>
      <c r="D4485" s="19" t="s">
        <v>16</v>
      </c>
      <c r="E4485" s="20">
        <v>0.96506752785994598</v>
      </c>
      <c r="F4485" s="20">
        <v>0.622306720795194</v>
      </c>
      <c r="G4485" s="20">
        <v>0.55446151693105605</v>
      </c>
      <c r="H4485" s="20">
        <v>0.62414967165042701</v>
      </c>
      <c r="I4485" s="20">
        <v>0.730335313366684</v>
      </c>
      <c r="J4485" s="20">
        <v>0.49725283670998899</v>
      </c>
      <c r="K4485" s="20">
        <v>0.61357307601780098</v>
      </c>
      <c r="L4485" s="20">
        <v>0.558643900538069</v>
      </c>
      <c r="M4485" s="51">
        <v>0.97312279397339496</v>
      </c>
    </row>
    <row r="4486" spans="1:13" x14ac:dyDescent="0.35">
      <c r="A4486" s="19" t="str">
        <f>B4353&amp;C4469&amp;D4486</f>
        <v>CONSUMO PER CAPITA (kg ó litros por individuo)Pollo Ing.DE 15 A 19 AÑOS</v>
      </c>
      <c r="B4486" s="19">
        <v>0</v>
      </c>
      <c r="C4486" s="19">
        <v>0</v>
      </c>
      <c r="D4486" s="19" t="s">
        <v>39</v>
      </c>
      <c r="E4486" s="20">
        <v>0.29217077805533798</v>
      </c>
      <c r="F4486" s="20">
        <v>0.26143087441032498</v>
      </c>
      <c r="G4486" s="20">
        <v>0.36729163551944599</v>
      </c>
      <c r="H4486" s="20">
        <v>0.29935605251917602</v>
      </c>
      <c r="I4486" s="20">
        <v>0.59575827567189199</v>
      </c>
      <c r="J4486" s="20">
        <v>0.42631824056927098</v>
      </c>
      <c r="K4486" s="20">
        <v>0.25892467590080498</v>
      </c>
      <c r="L4486" s="20">
        <v>0.175900602807743</v>
      </c>
      <c r="M4486" s="51">
        <v>0.546168728553455</v>
      </c>
    </row>
    <row r="4487" spans="1:13" x14ac:dyDescent="0.35">
      <c r="A4487" s="19" t="str">
        <f>B4353&amp;C4469&amp;D4487</f>
        <v>CONSUMO PER CAPITA (kg ó litros por individuo)Pollo Ing.DE 20 A 24 AÑOS</v>
      </c>
      <c r="B4487" s="19">
        <v>0</v>
      </c>
      <c r="C4487" s="19">
        <v>0</v>
      </c>
      <c r="D4487" s="19" t="s">
        <v>40</v>
      </c>
      <c r="E4487" s="20">
        <v>0.57723482372612001</v>
      </c>
      <c r="F4487" s="20">
        <v>0.46151675493431299</v>
      </c>
      <c r="G4487" s="20">
        <v>0.360863885465531</v>
      </c>
      <c r="H4487" s="20">
        <v>0.27924753680248299</v>
      </c>
      <c r="I4487" s="20">
        <v>0.49478847301259099</v>
      </c>
      <c r="J4487" s="20">
        <v>0.49980929051522499</v>
      </c>
      <c r="K4487" s="20">
        <v>0.34533250958164702</v>
      </c>
      <c r="L4487" s="20">
        <v>0.32530017511263398</v>
      </c>
      <c r="M4487" s="51">
        <v>0.71496098825583199</v>
      </c>
    </row>
    <row r="4488" spans="1:13" x14ac:dyDescent="0.35">
      <c r="A4488" s="19" t="str">
        <f>B4353&amp;C4469&amp;D4488</f>
        <v>CONSUMO PER CAPITA (kg ó litros por individuo)Pollo Ing.DE 25 A 34 AÑOS</v>
      </c>
      <c r="B4488" s="19">
        <v>0</v>
      </c>
      <c r="C4488" s="19">
        <v>0</v>
      </c>
      <c r="D4488" s="19" t="s">
        <v>41</v>
      </c>
      <c r="E4488" s="20">
        <v>0.83272280223906803</v>
      </c>
      <c r="F4488" s="20">
        <v>0.65093944027963002</v>
      </c>
      <c r="G4488" s="20">
        <v>0.58616235038459397</v>
      </c>
      <c r="H4488" s="20">
        <v>0.58856913073585504</v>
      </c>
      <c r="I4488" s="20">
        <v>0.81077669342101</v>
      </c>
      <c r="J4488" s="20">
        <v>0.68111175800055102</v>
      </c>
      <c r="K4488" s="20">
        <v>0.47825361972842301</v>
      </c>
      <c r="L4488" s="20">
        <v>0.44296417767728102</v>
      </c>
      <c r="M4488" s="51">
        <v>0.79350848504222604</v>
      </c>
    </row>
    <row r="4489" spans="1:13" x14ac:dyDescent="0.35">
      <c r="A4489" s="19" t="str">
        <f>B4353&amp;C4469&amp;D4489</f>
        <v>CONSUMO PER CAPITA (kg ó litros por individuo)Pollo Ing.DE 35 A 49 AÑOS</v>
      </c>
      <c r="B4489" s="19">
        <v>0</v>
      </c>
      <c r="C4489" s="19">
        <v>0</v>
      </c>
      <c r="D4489" s="19" t="s">
        <v>42</v>
      </c>
      <c r="E4489" s="20">
        <v>0.99624946695274896</v>
      </c>
      <c r="F4489" s="20">
        <v>0.73120705820180099</v>
      </c>
      <c r="G4489" s="20">
        <v>0.64621271182777495</v>
      </c>
      <c r="H4489" s="20">
        <v>0.70823872487385497</v>
      </c>
      <c r="I4489" s="20">
        <v>0.89468873985618902</v>
      </c>
      <c r="J4489" s="20">
        <v>0.57619701303187298</v>
      </c>
      <c r="K4489" s="20">
        <v>0.64316219728984503</v>
      </c>
      <c r="L4489" s="20">
        <v>0.68480284664184399</v>
      </c>
      <c r="M4489" s="51">
        <v>0.95238084081295604</v>
      </c>
    </row>
    <row r="4490" spans="1:13" x14ac:dyDescent="0.35">
      <c r="A4490" s="19" t="str">
        <f>B4353&amp;C4469&amp;D4490</f>
        <v>CONSUMO PER CAPITA (kg ó litros por individuo)Pollo Ing.DE 50 A 59 AÑOS</v>
      </c>
      <c r="B4490" s="19">
        <v>0</v>
      </c>
      <c r="C4490" s="19">
        <v>0</v>
      </c>
      <c r="D4490" s="19" t="s">
        <v>43</v>
      </c>
      <c r="E4490" s="20">
        <v>0.90586200199772604</v>
      </c>
      <c r="F4490" s="20">
        <v>0.650512886220876</v>
      </c>
      <c r="G4490" s="20">
        <v>0.64583214730739003</v>
      </c>
      <c r="H4490" s="20">
        <v>0.65431942632059903</v>
      </c>
      <c r="I4490" s="20">
        <v>0.87755741617604899</v>
      </c>
      <c r="J4490" s="20">
        <v>0.69176205056784601</v>
      </c>
      <c r="K4490" s="20">
        <v>0.72275779385987104</v>
      </c>
      <c r="L4490" s="20">
        <v>0.76692640500764397</v>
      </c>
      <c r="M4490" s="51">
        <v>1.07523799744747</v>
      </c>
    </row>
    <row r="4491" spans="1:13" x14ac:dyDescent="0.35">
      <c r="A4491" s="19" t="str">
        <f>B4353&amp;C4469&amp;D4491</f>
        <v>CONSUMO PER CAPITA (kg ó litros por individuo)Pollo Ing.DE 60 A 75 AÑOS</v>
      </c>
      <c r="B4491" s="19">
        <v>0</v>
      </c>
      <c r="C4491" s="19">
        <v>0</v>
      </c>
      <c r="D4491" s="19" t="s">
        <v>44</v>
      </c>
      <c r="E4491" s="20">
        <v>0.68408587782695296</v>
      </c>
      <c r="F4491" s="20">
        <v>0.42031217503641199</v>
      </c>
      <c r="G4491" s="20">
        <v>0.37121141287670001</v>
      </c>
      <c r="H4491" s="20">
        <v>0.47681322816113197</v>
      </c>
      <c r="I4491" s="20">
        <v>0.64887864269207096</v>
      </c>
      <c r="J4491" s="20">
        <v>0.32422852767096699</v>
      </c>
      <c r="K4491" s="20">
        <v>0.41359031390979001</v>
      </c>
      <c r="L4491" s="20">
        <v>0.47360569430580701</v>
      </c>
      <c r="M4491" s="51">
        <v>0.69000900598472803</v>
      </c>
    </row>
    <row r="4492" spans="1:13" x14ac:dyDescent="0.35">
      <c r="A4492" s="19" t="str">
        <f>B4353&amp;C4469&amp;D4492</f>
        <v>CONSUMO PER CAPITA (kg ó litros por individuo)Pollo Ing.NIVEL ALTO</v>
      </c>
      <c r="B4492" s="19">
        <v>0</v>
      </c>
      <c r="C4492" s="19">
        <v>0</v>
      </c>
      <c r="D4492" s="19" t="s">
        <v>256</v>
      </c>
      <c r="E4492" s="20">
        <v>0.94751890872711197</v>
      </c>
      <c r="F4492" s="20">
        <v>0.636788978376017</v>
      </c>
      <c r="G4492" s="20">
        <v>0.61584014053973601</v>
      </c>
      <c r="H4492" s="20">
        <v>0.67614912078045997</v>
      </c>
      <c r="I4492" s="20">
        <v>0.80693879908410904</v>
      </c>
      <c r="J4492" s="20">
        <v>0.53983548055545805</v>
      </c>
      <c r="K4492" s="20">
        <v>0.63934552576769299</v>
      </c>
      <c r="L4492" s="20">
        <v>0.59016613868397305</v>
      </c>
      <c r="M4492" s="51">
        <v>0.98059314913157003</v>
      </c>
    </row>
    <row r="4493" spans="1:13" x14ac:dyDescent="0.35">
      <c r="A4493" s="19" t="str">
        <f>B4353&amp;C4469&amp;D4493</f>
        <v>CONSUMO PER CAPITA (kg ó litros por individuo)Pollo Ing.NIVEL MEDIO ALTO</v>
      </c>
      <c r="B4493" s="19">
        <v>0</v>
      </c>
      <c r="C4493" s="19">
        <v>0</v>
      </c>
      <c r="D4493" s="19" t="s">
        <v>257</v>
      </c>
      <c r="E4493" s="20">
        <v>0.746580768727229</v>
      </c>
      <c r="F4493" s="20">
        <v>0.62713576528495096</v>
      </c>
      <c r="G4493" s="20">
        <v>0.51288318299088698</v>
      </c>
      <c r="H4493" s="20">
        <v>0.48457508074410799</v>
      </c>
      <c r="I4493" s="20">
        <v>0.739010859624469</v>
      </c>
      <c r="J4493" s="20">
        <v>0.45783862356076299</v>
      </c>
      <c r="K4493" s="20">
        <v>0.49994842267629103</v>
      </c>
      <c r="L4493" s="20">
        <v>0.53844449519356596</v>
      </c>
      <c r="M4493" s="51">
        <v>1.0134536665322</v>
      </c>
    </row>
    <row r="4494" spans="1:13" x14ac:dyDescent="0.35">
      <c r="A4494" s="19" t="str">
        <f>B4353&amp;C4469&amp;D4494</f>
        <v>CONSUMO PER CAPITA (kg ó litros por individuo)Pollo Ing.NIVEL MEDIO</v>
      </c>
      <c r="B4494" s="19">
        <v>0</v>
      </c>
      <c r="C4494" s="19">
        <v>0</v>
      </c>
      <c r="D4494" s="19" t="s">
        <v>258</v>
      </c>
      <c r="E4494" s="20">
        <v>0.78359140660861204</v>
      </c>
      <c r="F4494" s="20">
        <v>0.59478524890084505</v>
      </c>
      <c r="G4494" s="20">
        <v>0.54237435211318796</v>
      </c>
      <c r="H4494" s="20">
        <v>0.55354337337928705</v>
      </c>
      <c r="I4494" s="20">
        <v>0.85919813996151695</v>
      </c>
      <c r="J4494" s="20">
        <v>0.62360978994273797</v>
      </c>
      <c r="K4494" s="20">
        <v>0.51374989075579303</v>
      </c>
      <c r="L4494" s="20">
        <v>0.62552447462365002</v>
      </c>
      <c r="M4494" s="51">
        <v>0.85331912623653805</v>
      </c>
    </row>
    <row r="4495" spans="1:13" x14ac:dyDescent="0.35">
      <c r="A4495" s="19" t="str">
        <f>B4353&amp;C4469&amp;D4495</f>
        <v>CONSUMO PER CAPITA (kg ó litros por individuo)Pollo Ing.NIVEL MEDIO BAJO</v>
      </c>
      <c r="B4495" s="19">
        <v>0</v>
      </c>
      <c r="C4495" s="19">
        <v>0</v>
      </c>
      <c r="D4495" s="19" t="s">
        <v>259</v>
      </c>
      <c r="E4495" s="20">
        <v>0.54379444746931005</v>
      </c>
      <c r="F4495" s="20">
        <v>0.42978211344783201</v>
      </c>
      <c r="G4495" s="20">
        <v>0.49855398935133499</v>
      </c>
      <c r="H4495" s="20">
        <v>0.449734689148582</v>
      </c>
      <c r="I4495" s="20">
        <v>0.62740900956819301</v>
      </c>
      <c r="J4495" s="20">
        <v>0.59183096761016196</v>
      </c>
      <c r="K4495" s="20">
        <v>0.52719430579577897</v>
      </c>
      <c r="L4495" s="20">
        <v>0.56607933839271696</v>
      </c>
      <c r="M4495" s="51">
        <v>0.65616352242688203</v>
      </c>
    </row>
    <row r="4496" spans="1:13" x14ac:dyDescent="0.35">
      <c r="A4496" s="19" t="str">
        <f>B4353&amp;C4469&amp;D4496</f>
        <v>CONSUMO PER CAPITA (kg ó litros por individuo)Pollo Ing.HOMBRE</v>
      </c>
      <c r="B4496" s="19">
        <v>0</v>
      </c>
      <c r="C4496" s="19">
        <v>0</v>
      </c>
      <c r="D4496" s="19" t="s">
        <v>21</v>
      </c>
      <c r="E4496" s="20">
        <v>0.71006071368684598</v>
      </c>
      <c r="F4496" s="20">
        <v>0.50048901488417397</v>
      </c>
      <c r="G4496" s="20">
        <v>0.43181179561630501</v>
      </c>
      <c r="H4496" s="20">
        <v>0.53216636846187504</v>
      </c>
      <c r="I4496" s="20">
        <v>0.69281831443092101</v>
      </c>
      <c r="J4496" s="20">
        <v>0.419672485801104</v>
      </c>
      <c r="K4496" s="20">
        <v>0.45028513262051001</v>
      </c>
      <c r="L4496" s="20">
        <v>0.47665430101627898</v>
      </c>
      <c r="M4496" s="51">
        <v>0.76334279539518701</v>
      </c>
    </row>
    <row r="4497" spans="1:13" x14ac:dyDescent="0.35">
      <c r="A4497" s="19" t="str">
        <f>B4353&amp;C4469&amp;D4497</f>
        <v>CONSUMO PER CAPITA (kg ó litros por individuo)Pollo Ing.MUJER</v>
      </c>
      <c r="B4497" s="19">
        <v>0</v>
      </c>
      <c r="C4497" s="19">
        <v>0</v>
      </c>
      <c r="D4497" s="19" t="s">
        <v>22</v>
      </c>
      <c r="E4497" s="20">
        <v>0.90881165451375401</v>
      </c>
      <c r="F4497" s="20">
        <v>0.66802801083808505</v>
      </c>
      <c r="G4497" s="20">
        <v>0.640584781927928</v>
      </c>
      <c r="H4497" s="20">
        <v>0.60972621010177397</v>
      </c>
      <c r="I4497" s="20">
        <v>0.85842396020263001</v>
      </c>
      <c r="J4497" s="20">
        <v>0.66153322475781595</v>
      </c>
      <c r="K4497" s="20">
        <v>0.61926286420485999</v>
      </c>
      <c r="L4497" s="20">
        <v>0.63777317906088504</v>
      </c>
      <c r="M4497" s="51">
        <v>0.93357274732770201</v>
      </c>
    </row>
    <row r="4498" spans="1:13" x14ac:dyDescent="0.35">
      <c r="A4498" s="19" t="str">
        <f>B4353&amp;C4498&amp;D4498</f>
        <v>CONSUMO PER CAPITA (kg ó litros por individuo)Porcino Ing.T.ESPAÑA</v>
      </c>
      <c r="B4498" s="19">
        <v>0</v>
      </c>
      <c r="C4498" s="19" t="s">
        <v>130</v>
      </c>
      <c r="D4498" s="19" t="s">
        <v>36</v>
      </c>
      <c r="E4498" s="20">
        <v>0.28471190431377602</v>
      </c>
      <c r="F4498" s="20">
        <v>0.19137069657818701</v>
      </c>
      <c r="G4498" s="20">
        <v>0.19098102562003999</v>
      </c>
      <c r="H4498" s="20">
        <v>0.19671166212759</v>
      </c>
      <c r="I4498" s="20">
        <v>0.30081500602492001</v>
      </c>
      <c r="J4498" s="20">
        <v>0.210044617518169</v>
      </c>
      <c r="K4498" s="20">
        <v>0.22601924768019499</v>
      </c>
      <c r="L4498" s="20">
        <v>0.21880786365052099</v>
      </c>
      <c r="M4498" s="51">
        <v>0.31546845898616499</v>
      </c>
    </row>
    <row r="4499" spans="1:13" x14ac:dyDescent="0.35">
      <c r="A4499" s="19" t="str">
        <f>B4353&amp;C4498&amp;D4499</f>
        <v>CONSUMO PER CAPITA (kg ó litros por individuo)Porcino Ing.BCN AM</v>
      </c>
      <c r="B4499" s="19">
        <v>0</v>
      </c>
      <c r="C4499" s="19">
        <v>0</v>
      </c>
      <c r="D4499" s="19" t="s">
        <v>1</v>
      </c>
      <c r="E4499" s="20">
        <v>0.269325948039355</v>
      </c>
      <c r="F4499" s="20">
        <v>0.176770742704592</v>
      </c>
      <c r="G4499" s="20">
        <v>0.16724549316222401</v>
      </c>
      <c r="H4499" s="20">
        <v>0.23889146849833201</v>
      </c>
      <c r="I4499" s="20">
        <v>0.25704890052645801</v>
      </c>
      <c r="J4499" s="20">
        <v>0.203329526050091</v>
      </c>
      <c r="K4499" s="20">
        <v>0.14803418721697301</v>
      </c>
      <c r="L4499" s="20">
        <v>0.176396486525327</v>
      </c>
      <c r="M4499" s="51">
        <v>0.283589075906441</v>
      </c>
    </row>
    <row r="4500" spans="1:13" x14ac:dyDescent="0.35">
      <c r="A4500" s="19" t="str">
        <f>B4353&amp;C4498&amp;D4500</f>
        <v>CONSUMO PER CAPITA (kg ó litros por individuo)Porcino Ing.REST.CAT ARAGON</v>
      </c>
      <c r="B4500" s="19">
        <v>0</v>
      </c>
      <c r="C4500" s="19">
        <v>0</v>
      </c>
      <c r="D4500" s="19" t="s">
        <v>2</v>
      </c>
      <c r="E4500" s="20">
        <v>0.24378871953102299</v>
      </c>
      <c r="F4500" s="20">
        <v>0.159546454118521</v>
      </c>
      <c r="G4500" s="20">
        <v>0.13651119801453701</v>
      </c>
      <c r="H4500" s="20">
        <v>0.15068017885741</v>
      </c>
      <c r="I4500" s="20">
        <v>0.344729732676058</v>
      </c>
      <c r="J4500" s="20">
        <v>0.183417157327396</v>
      </c>
      <c r="K4500" s="20">
        <v>0.21045708582223999</v>
      </c>
      <c r="L4500" s="20">
        <v>0.182623365218258</v>
      </c>
      <c r="M4500" s="51">
        <v>0.33418480849488702</v>
      </c>
    </row>
    <row r="4501" spans="1:13" x14ac:dyDescent="0.35">
      <c r="A4501" s="19" t="str">
        <f>B4353&amp;C4498&amp;D4501</f>
        <v>CONSUMO PER CAPITA (kg ó litros por individuo)Porcino Ing.LEVANTE</v>
      </c>
      <c r="B4501" s="19">
        <v>0</v>
      </c>
      <c r="C4501" s="19">
        <v>0</v>
      </c>
      <c r="D4501" s="19" t="s">
        <v>3</v>
      </c>
      <c r="E4501" s="20">
        <v>0.26192793942384901</v>
      </c>
      <c r="F4501" s="20">
        <v>0.19090713276395799</v>
      </c>
      <c r="G4501" s="20">
        <v>0.16287421079860501</v>
      </c>
      <c r="H4501" s="20">
        <v>0.15280490906654501</v>
      </c>
      <c r="I4501" s="20">
        <v>0.251288551468621</v>
      </c>
      <c r="J4501" s="20">
        <v>0.196918670570188</v>
      </c>
      <c r="K4501" s="20">
        <v>0.19680880642992099</v>
      </c>
      <c r="L4501" s="20">
        <v>0.238491478858815</v>
      </c>
      <c r="M4501" s="51">
        <v>0.282606123470522</v>
      </c>
    </row>
    <row r="4502" spans="1:13" x14ac:dyDescent="0.35">
      <c r="A4502" s="19" t="str">
        <f>B4353&amp;C4498&amp;D4502</f>
        <v>CONSUMO PER CAPITA (kg ó litros por individuo)Porcino Ing.ANDALUCIA</v>
      </c>
      <c r="B4502" s="19">
        <v>0</v>
      </c>
      <c r="C4502" s="19">
        <v>0</v>
      </c>
      <c r="D4502" s="19" t="s">
        <v>4</v>
      </c>
      <c r="E4502" s="20">
        <v>0.384537951778882</v>
      </c>
      <c r="F4502" s="20">
        <v>0.26788128454705401</v>
      </c>
      <c r="G4502" s="20">
        <v>0.266216441554186</v>
      </c>
      <c r="H4502" s="20">
        <v>0.26809411238226299</v>
      </c>
      <c r="I4502" s="20">
        <v>0.40432879764677199</v>
      </c>
      <c r="J4502" s="20">
        <v>0.30749625706015399</v>
      </c>
      <c r="K4502" s="20">
        <v>0.319899474992414</v>
      </c>
      <c r="L4502" s="20">
        <v>0.29820258208677197</v>
      </c>
      <c r="M4502" s="51">
        <v>0.39250412591228601</v>
      </c>
    </row>
    <row r="4503" spans="1:13" x14ac:dyDescent="0.35">
      <c r="A4503" s="19" t="str">
        <f>B4353&amp;C4498&amp;D4503</f>
        <v>CONSUMO PER CAPITA (kg ó litros por individuo)Porcino Ing.MDD AM</v>
      </c>
      <c r="B4503" s="19">
        <v>0</v>
      </c>
      <c r="C4503" s="19">
        <v>0</v>
      </c>
      <c r="D4503" s="19" t="s">
        <v>5</v>
      </c>
      <c r="E4503" s="20">
        <v>0.29098065726267702</v>
      </c>
      <c r="F4503" s="20">
        <v>0.17647971928234399</v>
      </c>
      <c r="G4503" s="20">
        <v>0.19884937586214299</v>
      </c>
      <c r="H4503" s="20">
        <v>0.17430706462114501</v>
      </c>
      <c r="I4503" s="20">
        <v>0.22896825778145499</v>
      </c>
      <c r="J4503" s="20">
        <v>0.17592580432140101</v>
      </c>
      <c r="K4503" s="20">
        <v>0.19277273487606</v>
      </c>
      <c r="L4503" s="20">
        <v>0.17205526777921701</v>
      </c>
      <c r="M4503" s="51">
        <v>0.32371818363064597</v>
      </c>
    </row>
    <row r="4504" spans="1:13" x14ac:dyDescent="0.35">
      <c r="A4504" s="19" t="str">
        <f>B4353&amp;C4498&amp;D4504</f>
        <v>CONSUMO PER CAPITA (kg ó litros por individuo)Porcino Ing.RTO CENTRO</v>
      </c>
      <c r="B4504" s="19">
        <v>0</v>
      </c>
      <c r="C4504" s="19">
        <v>0</v>
      </c>
      <c r="D4504" s="19" t="s">
        <v>6</v>
      </c>
      <c r="E4504" s="20">
        <v>0.27537420414276298</v>
      </c>
      <c r="F4504" s="20">
        <v>0.16531513559123001</v>
      </c>
      <c r="G4504" s="20">
        <v>0.15061667912690699</v>
      </c>
      <c r="H4504" s="20">
        <v>0.193846864572181</v>
      </c>
      <c r="I4504" s="20">
        <v>0.249377495219126</v>
      </c>
      <c r="J4504" s="20">
        <v>0.17363623633938799</v>
      </c>
      <c r="K4504" s="20">
        <v>0.25952017138039801</v>
      </c>
      <c r="L4504" s="20">
        <v>0.24562015557611599</v>
      </c>
      <c r="M4504" s="51">
        <v>0.35430291868503899</v>
      </c>
    </row>
    <row r="4505" spans="1:13" x14ac:dyDescent="0.35">
      <c r="A4505" s="19" t="str">
        <f>B4353&amp;C4498&amp;D4505</f>
        <v>CONSUMO PER CAPITA (kg ó litros por individuo)Porcino Ing.NORTE-CENTRO</v>
      </c>
      <c r="B4505" s="19">
        <v>0</v>
      </c>
      <c r="C4505" s="19">
        <v>0</v>
      </c>
      <c r="D4505" s="19" t="s">
        <v>7</v>
      </c>
      <c r="E4505" s="20">
        <v>0.172141584406447</v>
      </c>
      <c r="F4505" s="20">
        <v>0.146128144337271</v>
      </c>
      <c r="G4505" s="20">
        <v>0.152128737020955</v>
      </c>
      <c r="H4505" s="20">
        <v>0.113235084432879</v>
      </c>
      <c r="I4505" s="20">
        <v>0.21052886270308299</v>
      </c>
      <c r="J4505" s="20">
        <v>0.16361122220748101</v>
      </c>
      <c r="K4505" s="20">
        <v>0.17422469681281899</v>
      </c>
      <c r="L4505" s="20">
        <v>0.13495153522867301</v>
      </c>
      <c r="M4505" s="51">
        <v>0.18255349151106701</v>
      </c>
    </row>
    <row r="4506" spans="1:13" x14ac:dyDescent="0.35">
      <c r="A4506" s="19" t="str">
        <f>B4353&amp;C4498&amp;D4506</f>
        <v>CONSUMO PER CAPITA (kg ó litros por individuo)Porcino Ing.NOROESTE</v>
      </c>
      <c r="B4506" s="19">
        <v>0</v>
      </c>
      <c r="C4506" s="19">
        <v>0</v>
      </c>
      <c r="D4506" s="19" t="s">
        <v>8</v>
      </c>
      <c r="E4506" s="20">
        <v>0.29012361293355898</v>
      </c>
      <c r="F4506" s="20">
        <v>0.17615117733478999</v>
      </c>
      <c r="G4506" s="20">
        <v>0.24483016958310999</v>
      </c>
      <c r="H4506" s="20">
        <v>0.25657843885670001</v>
      </c>
      <c r="I4506" s="20">
        <v>0.38813095090967398</v>
      </c>
      <c r="J4506" s="20">
        <v>0.194808087107705</v>
      </c>
      <c r="K4506" s="20">
        <v>0.23681952122035199</v>
      </c>
      <c r="L4506" s="20">
        <v>0.23006926374575801</v>
      </c>
      <c r="M4506" s="51">
        <v>0.288721550188478</v>
      </c>
    </row>
    <row r="4507" spans="1:13" x14ac:dyDescent="0.35">
      <c r="A4507" s="19" t="str">
        <f>B4353&amp;C4498&amp;D4507</f>
        <v>CONSUMO PER CAPITA (kg ó litros por individuo)Porcino Ing.&lt;2MIL</v>
      </c>
      <c r="B4507" s="19">
        <v>0</v>
      </c>
      <c r="C4507" s="19">
        <v>0</v>
      </c>
      <c r="D4507" s="19" t="s">
        <v>9</v>
      </c>
      <c r="E4507" s="20">
        <v>0.162316266558443</v>
      </c>
      <c r="F4507" s="20">
        <v>9.6207329641837799E-2</v>
      </c>
      <c r="G4507" s="20">
        <v>0.13657016131118299</v>
      </c>
      <c r="H4507" s="20">
        <v>0.13253339944020101</v>
      </c>
      <c r="I4507" s="20">
        <v>0.28474337885364298</v>
      </c>
      <c r="J4507" s="20">
        <v>0.23032283807170401</v>
      </c>
      <c r="K4507" s="20">
        <v>0.325676902278703</v>
      </c>
      <c r="L4507" s="20">
        <v>0.31071644980288798</v>
      </c>
      <c r="M4507" s="51">
        <v>0.34290087095196098</v>
      </c>
    </row>
    <row r="4508" spans="1:13" x14ac:dyDescent="0.35">
      <c r="A4508" s="19" t="str">
        <f>B4353&amp;C4498&amp;D4508</f>
        <v>CONSUMO PER CAPITA (kg ó litros por individuo)Porcino Ing.2-5MIL</v>
      </c>
      <c r="B4508" s="19">
        <v>0</v>
      </c>
      <c r="C4508" s="19">
        <v>0</v>
      </c>
      <c r="D4508" s="19" t="s">
        <v>10</v>
      </c>
      <c r="E4508" s="20">
        <v>0.42738185402666801</v>
      </c>
      <c r="F4508" s="20">
        <v>0.16454065954616701</v>
      </c>
      <c r="G4508" s="20">
        <v>0.19559416120029999</v>
      </c>
      <c r="H4508" s="20">
        <v>0.183887246159052</v>
      </c>
      <c r="I4508" s="20">
        <v>0.30125969175349399</v>
      </c>
      <c r="J4508" s="20">
        <v>0.21405960045022299</v>
      </c>
      <c r="K4508" s="20">
        <v>0.26065923674223701</v>
      </c>
      <c r="L4508" s="20">
        <v>0.162841803630007</v>
      </c>
      <c r="M4508" s="51">
        <v>0.199817022955978</v>
      </c>
    </row>
    <row r="4509" spans="1:13" x14ac:dyDescent="0.35">
      <c r="A4509" s="19" t="str">
        <f>B4353&amp;C4498&amp;D4509</f>
        <v>CONSUMO PER CAPITA (kg ó litros por individuo)Porcino Ing.5-10MIL</v>
      </c>
      <c r="B4509" s="19">
        <v>0</v>
      </c>
      <c r="C4509" s="19">
        <v>0</v>
      </c>
      <c r="D4509" s="19" t="s">
        <v>11</v>
      </c>
      <c r="E4509" s="20">
        <v>0.29525860148640398</v>
      </c>
      <c r="F4509" s="20">
        <v>0.29263218094979299</v>
      </c>
      <c r="G4509" s="20">
        <v>0.22422467884546801</v>
      </c>
      <c r="H4509" s="20">
        <v>0.26460168789135102</v>
      </c>
      <c r="I4509" s="20">
        <v>0.35501985426871002</v>
      </c>
      <c r="J4509" s="20">
        <v>0.24742795434391099</v>
      </c>
      <c r="K4509" s="20">
        <v>0.31877818686006998</v>
      </c>
      <c r="L4509" s="20">
        <v>0.29664110080311501</v>
      </c>
      <c r="M4509" s="51">
        <v>0.38080225728887601</v>
      </c>
    </row>
    <row r="4510" spans="1:13" x14ac:dyDescent="0.35">
      <c r="A4510" s="19" t="str">
        <f>B4353&amp;C4498&amp;D4510</f>
        <v>CONSUMO PER CAPITA (kg ó litros por individuo)Porcino Ing.10-30MIL</v>
      </c>
      <c r="B4510" s="19">
        <v>0</v>
      </c>
      <c r="C4510" s="19">
        <v>0</v>
      </c>
      <c r="D4510" s="19" t="s">
        <v>12</v>
      </c>
      <c r="E4510" s="20">
        <v>0.28554260517671498</v>
      </c>
      <c r="F4510" s="20">
        <v>0.20893650328313099</v>
      </c>
      <c r="G4510" s="20">
        <v>0.20470473351161</v>
      </c>
      <c r="H4510" s="20">
        <v>0.20056290527792101</v>
      </c>
      <c r="I4510" s="20">
        <v>0.36120433591387102</v>
      </c>
      <c r="J4510" s="20">
        <v>0.2230638559241</v>
      </c>
      <c r="K4510" s="20">
        <v>0.238753522298849</v>
      </c>
      <c r="L4510" s="20">
        <v>0.243366423609891</v>
      </c>
      <c r="M4510" s="51">
        <v>0.34151792455367502</v>
      </c>
    </row>
    <row r="4511" spans="1:13" x14ac:dyDescent="0.35">
      <c r="A4511" s="19" t="str">
        <f>B4353&amp;C4498&amp;D4511</f>
        <v>CONSUMO PER CAPITA (kg ó litros por individuo)Porcino Ing.30-100MIL</v>
      </c>
      <c r="B4511" s="19">
        <v>0</v>
      </c>
      <c r="C4511" s="19">
        <v>0</v>
      </c>
      <c r="D4511" s="19" t="s">
        <v>13</v>
      </c>
      <c r="E4511" s="20">
        <v>0.25424348844213501</v>
      </c>
      <c r="F4511" s="20">
        <v>0.188979301379049</v>
      </c>
      <c r="G4511" s="20">
        <v>0.19972463929807999</v>
      </c>
      <c r="H4511" s="20">
        <v>0.20757998159544</v>
      </c>
      <c r="I4511" s="20">
        <v>0.32043964484144499</v>
      </c>
      <c r="J4511" s="20">
        <v>0.17697971773790899</v>
      </c>
      <c r="K4511" s="20">
        <v>0.16702868646663299</v>
      </c>
      <c r="L4511" s="20">
        <v>0.17310722522657199</v>
      </c>
      <c r="M4511" s="51">
        <v>0.34006691109367898</v>
      </c>
    </row>
    <row r="4512" spans="1:13" x14ac:dyDescent="0.35">
      <c r="A4512" s="19" t="str">
        <f>B4353&amp;C4498&amp;D4512</f>
        <v>CONSUMO PER CAPITA (kg ó litros por individuo)Porcino Ing.100-200MIL</v>
      </c>
      <c r="B4512" s="19">
        <v>0</v>
      </c>
      <c r="C4512" s="19">
        <v>0</v>
      </c>
      <c r="D4512" s="19" t="s">
        <v>14</v>
      </c>
      <c r="E4512" s="20">
        <v>0.34322907843901101</v>
      </c>
      <c r="F4512" s="20">
        <v>0.19711514596309301</v>
      </c>
      <c r="G4512" s="20">
        <v>0.178422585402154</v>
      </c>
      <c r="H4512" s="20">
        <v>0.14897963158574301</v>
      </c>
      <c r="I4512" s="20">
        <v>0.27942934214099802</v>
      </c>
      <c r="J4512" s="20">
        <v>0.18690166125696001</v>
      </c>
      <c r="K4512" s="20">
        <v>0.21521783308619899</v>
      </c>
      <c r="L4512" s="20">
        <v>0.191801570584302</v>
      </c>
      <c r="M4512" s="51">
        <v>0.30540830937490099</v>
      </c>
    </row>
    <row r="4513" spans="1:13" x14ac:dyDescent="0.35">
      <c r="A4513" s="19" t="str">
        <f>B4353&amp;C4498&amp;D4513</f>
        <v>CONSUMO PER CAPITA (kg ó litros por individuo)Porcino Ing.200-500MIL</v>
      </c>
      <c r="B4513" s="19">
        <v>0</v>
      </c>
      <c r="C4513" s="19">
        <v>0</v>
      </c>
      <c r="D4513" s="19" t="s">
        <v>15</v>
      </c>
      <c r="E4513" s="20">
        <v>0.24083422531137699</v>
      </c>
      <c r="F4513" s="20">
        <v>0.17757060730794699</v>
      </c>
      <c r="G4513" s="20">
        <v>0.14938988403665901</v>
      </c>
      <c r="H4513" s="20">
        <v>0.167974810092406</v>
      </c>
      <c r="I4513" s="20">
        <v>0.29082042348605902</v>
      </c>
      <c r="J4513" s="20">
        <v>0.20996006366810899</v>
      </c>
      <c r="K4513" s="20">
        <v>0.190179975954157</v>
      </c>
      <c r="L4513" s="20">
        <v>0.22519496248338</v>
      </c>
      <c r="M4513" s="51">
        <v>0.28669136696942399</v>
      </c>
    </row>
    <row r="4514" spans="1:13" x14ac:dyDescent="0.35">
      <c r="A4514" s="19" t="str">
        <f>B4353&amp;C4498&amp;D4514</f>
        <v>CONSUMO PER CAPITA (kg ó litros por individuo)Porcino Ing.&gt;500MIL</v>
      </c>
      <c r="B4514" s="19">
        <v>0</v>
      </c>
      <c r="C4514" s="19">
        <v>0</v>
      </c>
      <c r="D4514" s="19" t="s">
        <v>16</v>
      </c>
      <c r="E4514" s="20">
        <v>0.30334785165593298</v>
      </c>
      <c r="F4514" s="20">
        <v>0.17786212493029999</v>
      </c>
      <c r="G4514" s="20">
        <v>0.205508160938005</v>
      </c>
      <c r="H4514" s="20">
        <v>0.22274250690502101</v>
      </c>
      <c r="I4514" s="20">
        <v>0.21092309064502601</v>
      </c>
      <c r="J4514" s="20">
        <v>0.22357285644900199</v>
      </c>
      <c r="K4514" s="20">
        <v>0.224554733770368</v>
      </c>
      <c r="L4514" s="20">
        <v>0.21236534444206401</v>
      </c>
      <c r="M4514" s="51">
        <v>0.28803558470910501</v>
      </c>
    </row>
    <row r="4515" spans="1:13" x14ac:dyDescent="0.35">
      <c r="A4515" s="19" t="str">
        <f>B4353&amp;C4498&amp;D4515</f>
        <v>CONSUMO PER CAPITA (kg ó litros por individuo)Porcino Ing.DE 15 A 19 AÑOS</v>
      </c>
      <c r="B4515" s="19">
        <v>0</v>
      </c>
      <c r="C4515" s="19">
        <v>0</v>
      </c>
      <c r="D4515" s="19" t="s">
        <v>39</v>
      </c>
      <c r="E4515" s="20">
        <v>0.204069700138411</v>
      </c>
      <c r="F4515" s="20">
        <v>6.9964260689226399E-2</v>
      </c>
      <c r="G4515" s="20">
        <v>6.3981250133562206E-2</v>
      </c>
      <c r="H4515" s="20">
        <v>9.4456017172564202E-2</v>
      </c>
      <c r="I4515" s="20">
        <v>7.6584377296472606E-2</v>
      </c>
      <c r="J4515" s="20">
        <v>2.9435572591638901E-2</v>
      </c>
      <c r="K4515" s="20">
        <v>9.0528442693010303E-2</v>
      </c>
      <c r="L4515" s="20">
        <v>4.8787265130340998E-2</v>
      </c>
      <c r="M4515" s="51">
        <v>4.2814661615656398E-2</v>
      </c>
    </row>
    <row r="4516" spans="1:13" x14ac:dyDescent="0.35">
      <c r="A4516" s="19" t="str">
        <f>B4353&amp;C4498&amp;D4516</f>
        <v>CONSUMO PER CAPITA (kg ó litros por individuo)Porcino Ing.DE 20 A 24 AÑOS</v>
      </c>
      <c r="B4516" s="19">
        <v>0</v>
      </c>
      <c r="C4516" s="19">
        <v>0</v>
      </c>
      <c r="D4516" s="19" t="s">
        <v>40</v>
      </c>
      <c r="E4516" s="20">
        <v>0.12046049515219499</v>
      </c>
      <c r="F4516" s="20">
        <v>3.9552239586161102E-2</v>
      </c>
      <c r="G4516" s="20">
        <v>3.0092989100947799E-2</v>
      </c>
      <c r="H4516" s="20">
        <v>5.57317421352546E-2</v>
      </c>
      <c r="I4516" s="20">
        <v>0.10402257406208</v>
      </c>
      <c r="J4516" s="20">
        <v>4.6486461524672999E-2</v>
      </c>
      <c r="K4516" s="20">
        <v>6.9487695002339797E-2</v>
      </c>
      <c r="L4516" s="20">
        <v>6.0481795325436502E-2</v>
      </c>
      <c r="M4516" s="51">
        <v>0.113519971859066</v>
      </c>
    </row>
    <row r="4517" spans="1:13" x14ac:dyDescent="0.35">
      <c r="A4517" s="19" t="str">
        <f>B4353&amp;C4498&amp;D4517</f>
        <v>CONSUMO PER CAPITA (kg ó litros por individuo)Porcino Ing.DE 25 A 34 AÑOS</v>
      </c>
      <c r="B4517" s="19">
        <v>0</v>
      </c>
      <c r="C4517" s="19">
        <v>0</v>
      </c>
      <c r="D4517" s="19" t="s">
        <v>41</v>
      </c>
      <c r="E4517" s="20">
        <v>0.17922045069794301</v>
      </c>
      <c r="F4517" s="20">
        <v>0.117527943546857</v>
      </c>
      <c r="G4517" s="20">
        <v>0.12689447553390801</v>
      </c>
      <c r="H4517" s="20">
        <v>0.128180767332778</v>
      </c>
      <c r="I4517" s="20">
        <v>0.178902866939913</v>
      </c>
      <c r="J4517" s="20">
        <v>0.14756156245235699</v>
      </c>
      <c r="K4517" s="20">
        <v>0.11939952689665401</v>
      </c>
      <c r="L4517" s="20">
        <v>0.105108244698933</v>
      </c>
      <c r="M4517" s="51">
        <v>0.18445488600075999</v>
      </c>
    </row>
    <row r="4518" spans="1:13" x14ac:dyDescent="0.35">
      <c r="A4518" s="19" t="str">
        <f>B4353&amp;C4498&amp;D4518</f>
        <v>CONSUMO PER CAPITA (kg ó litros por individuo)Porcino Ing.DE 35 A 49 AÑOS</v>
      </c>
      <c r="B4518" s="19">
        <v>0</v>
      </c>
      <c r="C4518" s="19">
        <v>0</v>
      </c>
      <c r="D4518" s="19" t="s">
        <v>42</v>
      </c>
      <c r="E4518" s="20">
        <v>0.293517480193075</v>
      </c>
      <c r="F4518" s="20">
        <v>0.17879700776138699</v>
      </c>
      <c r="G4518" s="20">
        <v>0.156069415391969</v>
      </c>
      <c r="H4518" s="20">
        <v>0.17216382849540801</v>
      </c>
      <c r="I4518" s="20">
        <v>0.282765067135123</v>
      </c>
      <c r="J4518" s="20">
        <v>0.20446968560365</v>
      </c>
      <c r="K4518" s="20">
        <v>0.198957836648914</v>
      </c>
      <c r="L4518" s="20">
        <v>0.16537177228407901</v>
      </c>
      <c r="M4518" s="51">
        <v>0.25619135792480002</v>
      </c>
    </row>
    <row r="4519" spans="1:13" x14ac:dyDescent="0.35">
      <c r="A4519" s="19" t="str">
        <f>B4353&amp;C4498&amp;D4519</f>
        <v>CONSUMO PER CAPITA (kg ó litros por individuo)Porcino Ing.DE 50 A 59 AÑOS</v>
      </c>
      <c r="B4519" s="19">
        <v>0</v>
      </c>
      <c r="C4519" s="19">
        <v>0</v>
      </c>
      <c r="D4519" s="19" t="s">
        <v>43</v>
      </c>
      <c r="E4519" s="20">
        <v>0.32069096923128199</v>
      </c>
      <c r="F4519" s="20">
        <v>0.25732448636883498</v>
      </c>
      <c r="G4519" s="20">
        <v>0.249090903027196</v>
      </c>
      <c r="H4519" s="20">
        <v>0.23621994203830199</v>
      </c>
      <c r="I4519" s="20">
        <v>0.36875199762243599</v>
      </c>
      <c r="J4519" s="20">
        <v>0.248876786866679</v>
      </c>
      <c r="K4519" s="20">
        <v>0.27686009704064501</v>
      </c>
      <c r="L4519" s="20">
        <v>0.31378980661543798</v>
      </c>
      <c r="M4519" s="51">
        <v>0.46024198456818999</v>
      </c>
    </row>
    <row r="4520" spans="1:13" x14ac:dyDescent="0.35">
      <c r="A4520" s="19" t="str">
        <f>B4353&amp;C4498&amp;D4520</f>
        <v>CONSUMO PER CAPITA (kg ó litros por individuo)Porcino Ing.DE 60 A 75 AÑOS</v>
      </c>
      <c r="B4520" s="19">
        <v>0</v>
      </c>
      <c r="C4520" s="19">
        <v>0</v>
      </c>
      <c r="D4520" s="19" t="s">
        <v>44</v>
      </c>
      <c r="E4520" s="20">
        <v>0.38042869625095999</v>
      </c>
      <c r="F4520" s="20">
        <v>0.27799105517450201</v>
      </c>
      <c r="G4520" s="20">
        <v>0.31116714698879799</v>
      </c>
      <c r="H4520" s="20">
        <v>0.30922593060637299</v>
      </c>
      <c r="I4520" s="20">
        <v>0.46685669928679002</v>
      </c>
      <c r="J4520" s="20">
        <v>0.32491181648851702</v>
      </c>
      <c r="K4520" s="20">
        <v>0.37042040816926902</v>
      </c>
      <c r="L4520" s="20">
        <v>0.37384927667581602</v>
      </c>
      <c r="M4520" s="51">
        <v>0.48962127712353498</v>
      </c>
    </row>
    <row r="4521" spans="1:13" x14ac:dyDescent="0.35">
      <c r="A4521" s="19" t="str">
        <f>B4353&amp;C4498&amp;D4521</f>
        <v>CONSUMO PER CAPITA (kg ó litros por individuo)Porcino Ing.NIVEL ALTO</v>
      </c>
      <c r="B4521" s="19">
        <v>0</v>
      </c>
      <c r="C4521" s="19">
        <v>0</v>
      </c>
      <c r="D4521" s="19" t="s">
        <v>256</v>
      </c>
      <c r="E4521" s="20">
        <v>0.31413501269677302</v>
      </c>
      <c r="F4521" s="20">
        <v>0.23117456691673</v>
      </c>
      <c r="G4521" s="20">
        <v>0.22286838289635899</v>
      </c>
      <c r="H4521" s="20">
        <v>0.23998405754757901</v>
      </c>
      <c r="I4521" s="20">
        <v>0.37192738408319498</v>
      </c>
      <c r="J4521" s="20">
        <v>0.24035028045131401</v>
      </c>
      <c r="K4521" s="20">
        <v>0.27003901716127199</v>
      </c>
      <c r="L4521" s="20">
        <v>0.22705605598287301</v>
      </c>
      <c r="M4521" s="51">
        <v>0.38223642770594402</v>
      </c>
    </row>
    <row r="4522" spans="1:13" x14ac:dyDescent="0.35">
      <c r="A4522" s="19" t="str">
        <f>B4353&amp;C4498&amp;D4522</f>
        <v>CONSUMO PER CAPITA (kg ó litros por individuo)Porcino Ing.NIVEL MEDIO ALTO</v>
      </c>
      <c r="B4522" s="19">
        <v>0</v>
      </c>
      <c r="C4522" s="19">
        <v>0</v>
      </c>
      <c r="D4522" s="19" t="s">
        <v>257</v>
      </c>
      <c r="E4522" s="20">
        <v>0.32404991225205299</v>
      </c>
      <c r="F4522" s="20">
        <v>0.18234877089648599</v>
      </c>
      <c r="G4522" s="20">
        <v>0.18903208134209701</v>
      </c>
      <c r="H4522" s="20">
        <v>0.170708941162762</v>
      </c>
      <c r="I4522" s="20">
        <v>0.23720374772363201</v>
      </c>
      <c r="J4522" s="20">
        <v>0.17556043526502799</v>
      </c>
      <c r="K4522" s="20">
        <v>0.20047533384441299</v>
      </c>
      <c r="L4522" s="20">
        <v>0.15309663605121401</v>
      </c>
      <c r="M4522" s="51">
        <v>0.26674885102040002</v>
      </c>
    </row>
    <row r="4523" spans="1:13" x14ac:dyDescent="0.35">
      <c r="A4523" s="19" t="str">
        <f>B4353&amp;C4498&amp;D4523</f>
        <v>CONSUMO PER CAPITA (kg ó litros por individuo)Porcino Ing.NIVEL MEDIO</v>
      </c>
      <c r="B4523" s="19">
        <v>0</v>
      </c>
      <c r="C4523" s="19">
        <v>0</v>
      </c>
      <c r="D4523" s="19" t="s">
        <v>258</v>
      </c>
      <c r="E4523" s="20">
        <v>0.29151737052196902</v>
      </c>
      <c r="F4523" s="20">
        <v>0.18581819388898899</v>
      </c>
      <c r="G4523" s="20">
        <v>0.19512604246288401</v>
      </c>
      <c r="H4523" s="20">
        <v>0.21875306767882699</v>
      </c>
      <c r="I4523" s="20">
        <v>0.33756307450738499</v>
      </c>
      <c r="J4523" s="20">
        <v>0.233241622818913</v>
      </c>
      <c r="K4523" s="20">
        <v>0.20929786249820301</v>
      </c>
      <c r="L4523" s="20">
        <v>0.22010431548031401</v>
      </c>
      <c r="M4523" s="51">
        <v>0.35394459252698002</v>
      </c>
    </row>
    <row r="4524" spans="1:13" x14ac:dyDescent="0.35">
      <c r="A4524" s="19" t="str">
        <f>B4353&amp;C4498&amp;D4524</f>
        <v>CONSUMO PER CAPITA (kg ó litros por individuo)Porcino Ing.NIVEL MEDIO BAJO</v>
      </c>
      <c r="B4524" s="19">
        <v>0</v>
      </c>
      <c r="C4524" s="19">
        <v>0</v>
      </c>
      <c r="D4524" s="19" t="s">
        <v>259</v>
      </c>
      <c r="E4524" s="20">
        <v>0.30318257907473301</v>
      </c>
      <c r="F4524" s="20">
        <v>0.242643241907817</v>
      </c>
      <c r="G4524" s="20">
        <v>0.248206720450389</v>
      </c>
      <c r="H4524" s="20">
        <v>0.17019657025937501</v>
      </c>
      <c r="I4524" s="20">
        <v>0.33095440274368798</v>
      </c>
      <c r="J4524" s="20">
        <v>0.23601754266237901</v>
      </c>
      <c r="K4524" s="20">
        <v>0.238412803408387</v>
      </c>
      <c r="L4524" s="20">
        <v>0.230282706441684</v>
      </c>
      <c r="M4524" s="51">
        <v>0.284200017035737</v>
      </c>
    </row>
    <row r="4525" spans="1:13" x14ac:dyDescent="0.35">
      <c r="A4525" s="19" t="str">
        <f>B4353&amp;C4498&amp;D4525</f>
        <v>CONSUMO PER CAPITA (kg ó litros por individuo)Porcino Ing.HOMBRE</v>
      </c>
      <c r="B4525" s="19">
        <v>0</v>
      </c>
      <c r="C4525" s="19">
        <v>0</v>
      </c>
      <c r="D4525" s="19" t="s">
        <v>21</v>
      </c>
      <c r="E4525" s="20">
        <v>0.31443990263466098</v>
      </c>
      <c r="F4525" s="20">
        <v>0.19649221641384801</v>
      </c>
      <c r="G4525" s="20">
        <v>0.20647137005274699</v>
      </c>
      <c r="H4525" s="20">
        <v>0.22622945588197299</v>
      </c>
      <c r="I4525" s="20">
        <v>0.31337161557262599</v>
      </c>
      <c r="J4525" s="20">
        <v>0.23729153675386899</v>
      </c>
      <c r="K4525" s="20">
        <v>0.27668560038502998</v>
      </c>
      <c r="L4525" s="20">
        <v>0.24591613694850301</v>
      </c>
      <c r="M4525" s="51">
        <v>0.36261571005686299</v>
      </c>
    </row>
    <row r="4526" spans="1:13" x14ac:dyDescent="0.35">
      <c r="A4526" s="19" t="str">
        <f>B4353&amp;C4498&amp;D4526</f>
        <v>CONSUMO PER CAPITA (kg ó litros por individuo)Porcino Ing.MUJER</v>
      </c>
      <c r="B4526" s="19">
        <v>0</v>
      </c>
      <c r="C4526" s="19">
        <v>0</v>
      </c>
      <c r="D4526" s="19" t="s">
        <v>22</v>
      </c>
      <c r="E4526" s="20">
        <v>0.25529896945603298</v>
      </c>
      <c r="F4526" s="20">
        <v>0.186292974872695</v>
      </c>
      <c r="G4526" s="20">
        <v>0.17567548770987301</v>
      </c>
      <c r="H4526" s="20">
        <v>0.16754587383194899</v>
      </c>
      <c r="I4526" s="20">
        <v>0.288408329056278</v>
      </c>
      <c r="J4526" s="20">
        <v>0.18312242745973001</v>
      </c>
      <c r="K4526" s="20">
        <v>0.176021547764728</v>
      </c>
      <c r="L4526" s="20">
        <v>0.192057715443926</v>
      </c>
      <c r="M4526" s="51">
        <v>0.268977437975772</v>
      </c>
    </row>
    <row r="4527" spans="1:13" x14ac:dyDescent="0.35">
      <c r="A4527" s="19" t="str">
        <f>B4353&amp;C4527&amp;D4527</f>
        <v>CONSUMO PER CAPITA (kg ó litros por individuo)Ovino Ing.T.ESPAÑA</v>
      </c>
      <c r="B4527" s="19">
        <v>0</v>
      </c>
      <c r="C4527" s="19" t="s">
        <v>131</v>
      </c>
      <c r="D4527" s="19" t="s">
        <v>36</v>
      </c>
      <c r="E4527" s="20">
        <v>5.7093689821789903E-2</v>
      </c>
      <c r="F4527" s="20">
        <v>5.2687339046457497E-2</v>
      </c>
      <c r="G4527" s="20">
        <v>4.1541634133216598E-2</v>
      </c>
      <c r="H4527" s="20">
        <v>5.9348874128460703E-2</v>
      </c>
      <c r="I4527" s="20">
        <v>6.3051024123709207E-2</v>
      </c>
      <c r="J4527" s="20">
        <v>5.3616111131184703E-2</v>
      </c>
      <c r="K4527" s="20">
        <v>5.3260675592800899E-2</v>
      </c>
      <c r="L4527" s="20">
        <v>5.6825495921981099E-2</v>
      </c>
      <c r="M4527" s="51">
        <v>7.4206490092051505E-2</v>
      </c>
    </row>
    <row r="4528" spans="1:13" x14ac:dyDescent="0.35">
      <c r="A4528" s="19" t="str">
        <f>B4353&amp;C4527&amp;D4528</f>
        <v>CONSUMO PER CAPITA (kg ó litros por individuo)Ovino Ing.BCN AM</v>
      </c>
      <c r="B4528" s="19">
        <v>0</v>
      </c>
      <c r="C4528" s="19">
        <v>0</v>
      </c>
      <c r="D4528" s="19" t="s">
        <v>1</v>
      </c>
      <c r="E4528" s="20">
        <v>7.0001643481121006E-2</v>
      </c>
      <c r="F4528" s="20">
        <v>2.46290371992945E-2</v>
      </c>
      <c r="G4528" s="20">
        <v>2.0561235689417701E-2</v>
      </c>
      <c r="H4528" s="20">
        <v>5.4613999394374599E-2</v>
      </c>
      <c r="I4528" s="20">
        <v>5.8072352760319398E-2</v>
      </c>
      <c r="J4528" s="20">
        <v>2.6958623390265699E-2</v>
      </c>
      <c r="K4528" s="20">
        <v>4.1786950576348902E-2</v>
      </c>
      <c r="L4528" s="20">
        <v>6.1279078062409502E-2</v>
      </c>
      <c r="M4528" s="51">
        <v>3.6510326369553203E-2</v>
      </c>
    </row>
    <row r="4529" spans="1:13" x14ac:dyDescent="0.35">
      <c r="A4529" s="19" t="str">
        <f>B4353&amp;C4527&amp;D4529</f>
        <v>CONSUMO PER CAPITA (kg ó litros por individuo)Ovino Ing.REST.CAT ARAGON</v>
      </c>
      <c r="B4529" s="19">
        <v>0</v>
      </c>
      <c r="C4529" s="19">
        <v>0</v>
      </c>
      <c r="D4529" s="19" t="s">
        <v>2</v>
      </c>
      <c r="E4529" s="20">
        <v>6.5345044937920899E-2</v>
      </c>
      <c r="F4529" s="20">
        <v>6.1418272837887602E-2</v>
      </c>
      <c r="G4529" s="20">
        <v>8.1048162237789698E-2</v>
      </c>
      <c r="H4529" s="20">
        <v>9.5426142527592503E-2</v>
      </c>
      <c r="I4529" s="20">
        <v>0.11737738714992101</v>
      </c>
      <c r="J4529" s="20">
        <v>6.2218083028213703E-2</v>
      </c>
      <c r="K4529" s="20">
        <v>0.14798949544239801</v>
      </c>
      <c r="L4529" s="20">
        <v>5.9278548945241497E-2</v>
      </c>
      <c r="M4529" s="51">
        <v>0.11894819869635299</v>
      </c>
    </row>
    <row r="4530" spans="1:13" x14ac:dyDescent="0.35">
      <c r="A4530" s="19" t="str">
        <f>B4353&amp;C4527&amp;D4530</f>
        <v>CONSUMO PER CAPITA (kg ó litros por individuo)Ovino Ing.LEVANTE</v>
      </c>
      <c r="B4530" s="19">
        <v>0</v>
      </c>
      <c r="C4530" s="19">
        <v>0</v>
      </c>
      <c r="D4530" s="19" t="s">
        <v>3</v>
      </c>
      <c r="E4530" s="20">
        <v>7.8823804792430396E-2</v>
      </c>
      <c r="F4530" s="20">
        <v>5.4568014900528698E-2</v>
      </c>
      <c r="G4530" s="20">
        <v>2.9523448951739199E-2</v>
      </c>
      <c r="H4530" s="20">
        <v>5.5927960963699903E-2</v>
      </c>
      <c r="I4530" s="20">
        <v>6.0234842424842498E-2</v>
      </c>
      <c r="J4530" s="20">
        <v>4.7423847249338298E-2</v>
      </c>
      <c r="K4530" s="20">
        <v>5.1997560421282701E-2</v>
      </c>
      <c r="L4530" s="20">
        <v>8.5580134804698393E-2</v>
      </c>
      <c r="M4530" s="51">
        <v>7.8870692797653602E-2</v>
      </c>
    </row>
    <row r="4531" spans="1:13" x14ac:dyDescent="0.35">
      <c r="A4531" s="19" t="str">
        <f>B4353&amp;C4527&amp;D4531</f>
        <v>CONSUMO PER CAPITA (kg ó litros por individuo)Ovino Ing.ANDALUCIA</v>
      </c>
      <c r="B4531" s="19">
        <v>0</v>
      </c>
      <c r="C4531" s="19">
        <v>0</v>
      </c>
      <c r="D4531" s="19" t="s">
        <v>4</v>
      </c>
      <c r="E4531" s="20">
        <v>1.7771448444706999E-2</v>
      </c>
      <c r="F4531" s="20">
        <v>2.18714247827793E-2</v>
      </c>
      <c r="G4531" s="20">
        <v>1.2945052338160901E-2</v>
      </c>
      <c r="H4531" s="20">
        <v>1.6427781573155501E-2</v>
      </c>
      <c r="I4531" s="20">
        <v>2.0851253614683998E-2</v>
      </c>
      <c r="J4531" s="20">
        <v>1.72558722470432E-2</v>
      </c>
      <c r="K4531" s="20">
        <v>1.9870856065568199E-2</v>
      </c>
      <c r="L4531" s="20">
        <v>2.5099716656761799E-2</v>
      </c>
      <c r="M4531" s="51">
        <v>4.0114118839097199E-2</v>
      </c>
    </row>
    <row r="4532" spans="1:13" x14ac:dyDescent="0.35">
      <c r="A4532" s="19" t="str">
        <f>B4353&amp;C4527&amp;D4532</f>
        <v>CONSUMO PER CAPITA (kg ó litros por individuo)Ovino Ing.MDD AM</v>
      </c>
      <c r="B4532" s="19">
        <v>0</v>
      </c>
      <c r="C4532" s="19">
        <v>0</v>
      </c>
      <c r="D4532" s="19" t="s">
        <v>5</v>
      </c>
      <c r="E4532" s="20">
        <v>7.5698882090107403E-2</v>
      </c>
      <c r="F4532" s="20">
        <v>7.7974406951587694E-2</v>
      </c>
      <c r="G4532" s="20">
        <v>7.7930224890248395E-2</v>
      </c>
      <c r="H4532" s="20">
        <v>8.5437619228256795E-2</v>
      </c>
      <c r="I4532" s="20">
        <v>6.14656590624231E-2</v>
      </c>
      <c r="J4532" s="20">
        <v>8.1620468650537001E-2</v>
      </c>
      <c r="K4532" s="20">
        <v>4.6985412978935701E-2</v>
      </c>
      <c r="L4532" s="20">
        <v>4.6801967260108199E-2</v>
      </c>
      <c r="M4532" s="51">
        <v>9.1321111105534106E-2</v>
      </c>
    </row>
    <row r="4533" spans="1:13" x14ac:dyDescent="0.35">
      <c r="A4533" s="19" t="str">
        <f>B4353&amp;C4527&amp;D4533</f>
        <v>CONSUMO PER CAPITA (kg ó litros por individuo)Ovino Ing.RTO CENTRO</v>
      </c>
      <c r="B4533" s="19">
        <v>0</v>
      </c>
      <c r="C4533" s="19">
        <v>0</v>
      </c>
      <c r="D4533" s="19" t="s">
        <v>6</v>
      </c>
      <c r="E4533" s="20">
        <v>3.0472791581357801E-2</v>
      </c>
      <c r="F4533" s="20">
        <v>4.1453026627258298E-2</v>
      </c>
      <c r="G4533" s="20">
        <v>3.8551340903016401E-2</v>
      </c>
      <c r="H4533" s="20">
        <v>3.1812707482470302E-2</v>
      </c>
      <c r="I4533" s="20">
        <v>7.9614953104512498E-2</v>
      </c>
      <c r="J4533" s="20">
        <v>9.0243080887910901E-2</v>
      </c>
      <c r="K4533" s="20">
        <v>4.7763241139302803E-2</v>
      </c>
      <c r="L4533" s="20">
        <v>4.1711023563350901E-2</v>
      </c>
      <c r="M4533" s="51">
        <v>9.3669813143677297E-2</v>
      </c>
    </row>
    <row r="4534" spans="1:13" x14ac:dyDescent="0.35">
      <c r="A4534" s="19" t="str">
        <f>B4353&amp;C4527&amp;D4534</f>
        <v>CONSUMO PER CAPITA (kg ó litros por individuo)Ovino Ing.NORTE-CENTRO</v>
      </c>
      <c r="B4534" s="19">
        <v>0</v>
      </c>
      <c r="C4534" s="19">
        <v>0</v>
      </c>
      <c r="D4534" s="19" t="s">
        <v>7</v>
      </c>
      <c r="E4534" s="20">
        <v>0.10511809245240999</v>
      </c>
      <c r="F4534" s="20">
        <v>0.13102844943365799</v>
      </c>
      <c r="G4534" s="20">
        <v>6.9208618283987597E-2</v>
      </c>
      <c r="H4534" s="20">
        <v>0.10499780336263</v>
      </c>
      <c r="I4534" s="20">
        <v>7.76459504488166E-2</v>
      </c>
      <c r="J4534" s="20">
        <v>8.48094208434996E-2</v>
      </c>
      <c r="K4534" s="20">
        <v>5.0802177607856297E-2</v>
      </c>
      <c r="L4534" s="20">
        <v>0.12901795213318401</v>
      </c>
      <c r="M4534" s="51">
        <v>0.116573210649142</v>
      </c>
    </row>
    <row r="4535" spans="1:13" x14ac:dyDescent="0.35">
      <c r="A4535" s="19" t="str">
        <f>B4353&amp;C4527&amp;D4535</f>
        <v>CONSUMO PER CAPITA (kg ó litros por individuo)Ovino Ing.NOROESTE</v>
      </c>
      <c r="B4535" s="19">
        <v>0</v>
      </c>
      <c r="C4535" s="19">
        <v>0</v>
      </c>
      <c r="D4535" s="19" t="s">
        <v>8</v>
      </c>
      <c r="E4535" s="20">
        <v>3.4068815895415397E-2</v>
      </c>
      <c r="F4535" s="20">
        <v>2.9257189387255501E-2</v>
      </c>
      <c r="G4535" s="20">
        <v>1.2587173980748901E-2</v>
      </c>
      <c r="H4535" s="20">
        <v>5.8549232510146897E-2</v>
      </c>
      <c r="I4535" s="20">
        <v>5.93734389791905E-2</v>
      </c>
      <c r="J4535" s="20">
        <v>4.9566636349011199E-2</v>
      </c>
      <c r="K4535" s="20">
        <v>2.06576828081904E-2</v>
      </c>
      <c r="L4535" s="20">
        <v>2.56899884988998E-2</v>
      </c>
      <c r="M4535" s="51">
        <v>2.6000303803116201E-2</v>
      </c>
    </row>
    <row r="4536" spans="1:13" x14ac:dyDescent="0.35">
      <c r="A4536" s="19" t="str">
        <f>B4353&amp;C4527&amp;D4536</f>
        <v>CONSUMO PER CAPITA (kg ó litros por individuo)Ovino Ing.&lt;2MIL</v>
      </c>
      <c r="B4536" s="19">
        <v>0</v>
      </c>
      <c r="C4536" s="19">
        <v>0</v>
      </c>
      <c r="D4536" s="19" t="s">
        <v>9</v>
      </c>
      <c r="E4536" s="20">
        <v>2.66261374987782E-2</v>
      </c>
      <c r="F4536" s="20">
        <v>5.9040576175127604E-3</v>
      </c>
      <c r="G4536" s="20">
        <v>5.9654871499839703E-2</v>
      </c>
      <c r="H4536" s="20">
        <v>4.1126014567327E-2</v>
      </c>
      <c r="I4536" s="20">
        <v>0.12635199521165599</v>
      </c>
      <c r="J4536" s="20">
        <v>7.3381573846776904E-2</v>
      </c>
      <c r="K4536" s="20">
        <v>1.5455647545767601E-2</v>
      </c>
      <c r="L4536" s="20">
        <v>3.0199564904496601E-2</v>
      </c>
      <c r="M4536" s="51">
        <v>7.4395656000264002E-2</v>
      </c>
    </row>
    <row r="4537" spans="1:13" x14ac:dyDescent="0.35">
      <c r="A4537" s="19" t="str">
        <f>B4353&amp;C4527&amp;D4537</f>
        <v>CONSUMO PER CAPITA (kg ó litros por individuo)Ovino Ing.2-5MIL</v>
      </c>
      <c r="B4537" s="19">
        <v>0</v>
      </c>
      <c r="C4537" s="19">
        <v>0</v>
      </c>
      <c r="D4537" s="19" t="s">
        <v>10</v>
      </c>
      <c r="E4537" s="20">
        <v>4.9102524054815098E-2</v>
      </c>
      <c r="F4537" s="20">
        <v>0.10064797053878601</v>
      </c>
      <c r="G4537" s="20">
        <v>4.9006161888444401E-2</v>
      </c>
      <c r="H4537" s="20">
        <v>8.0040856003204694E-2</v>
      </c>
      <c r="I4537" s="20">
        <v>2.5312854066268899E-2</v>
      </c>
      <c r="J4537" s="20">
        <v>7.7595786271764902E-2</v>
      </c>
      <c r="K4537" s="20">
        <v>3.6512157974462299E-2</v>
      </c>
      <c r="L4537" s="20">
        <v>3.2853730333908697E-2</v>
      </c>
      <c r="M4537" s="51">
        <v>3.6467171785534297E-2</v>
      </c>
    </row>
    <row r="4538" spans="1:13" x14ac:dyDescent="0.35">
      <c r="A4538" s="19" t="str">
        <f>B4353&amp;C4527&amp;D4538</f>
        <v>CONSUMO PER CAPITA (kg ó litros por individuo)Ovino Ing.5-10MIL</v>
      </c>
      <c r="B4538" s="19">
        <v>0</v>
      </c>
      <c r="C4538" s="19">
        <v>0</v>
      </c>
      <c r="D4538" s="19" t="s">
        <v>11</v>
      </c>
      <c r="E4538" s="20">
        <v>3.2832935428687399E-2</v>
      </c>
      <c r="F4538" s="20">
        <v>2.6674377919243299E-2</v>
      </c>
      <c r="G4538" s="20">
        <v>0.105755701296395</v>
      </c>
      <c r="H4538" s="20">
        <v>6.35806535387166E-2</v>
      </c>
      <c r="I4538" s="20">
        <v>6.5493081329297903E-2</v>
      </c>
      <c r="J4538" s="20">
        <v>2.6283033050968001E-2</v>
      </c>
      <c r="K4538" s="20">
        <v>0.18593192490722399</v>
      </c>
      <c r="L4538" s="20">
        <v>0.19082562414538901</v>
      </c>
      <c r="M4538" s="51">
        <v>6.1669502907917402E-2</v>
      </c>
    </row>
    <row r="4539" spans="1:13" x14ac:dyDescent="0.35">
      <c r="A4539" s="19" t="str">
        <f>B4353&amp;C4527&amp;D4539</f>
        <v>CONSUMO PER CAPITA (kg ó litros por individuo)Ovino Ing.10-30MIL</v>
      </c>
      <c r="B4539" s="19">
        <v>0</v>
      </c>
      <c r="C4539" s="19">
        <v>0</v>
      </c>
      <c r="D4539" s="19" t="s">
        <v>12</v>
      </c>
      <c r="E4539" s="20">
        <v>5.8082325634116597E-2</v>
      </c>
      <c r="F4539" s="20">
        <v>3.6678043269310498E-2</v>
      </c>
      <c r="G4539" s="20">
        <v>2.3421436754072301E-2</v>
      </c>
      <c r="H4539" s="20">
        <v>4.7810513327987803E-2</v>
      </c>
      <c r="I4539" s="20">
        <v>4.3141388812540801E-2</v>
      </c>
      <c r="J4539" s="20">
        <v>4.9194649310030099E-2</v>
      </c>
      <c r="K4539" s="20">
        <v>4.3718409751941703E-2</v>
      </c>
      <c r="L4539" s="20">
        <v>2.67581532712967E-2</v>
      </c>
      <c r="M4539" s="51">
        <v>7.7224694145757805E-2</v>
      </c>
    </row>
    <row r="4540" spans="1:13" x14ac:dyDescent="0.35">
      <c r="A4540" s="19" t="str">
        <f>B4353&amp;C4527&amp;D4540</f>
        <v>CONSUMO PER CAPITA (kg ó litros por individuo)Ovino Ing.30-100MIL</v>
      </c>
      <c r="B4540" s="19">
        <v>0</v>
      </c>
      <c r="C4540" s="19">
        <v>0</v>
      </c>
      <c r="D4540" s="19" t="s">
        <v>13</v>
      </c>
      <c r="E4540" s="20">
        <v>3.9079307784278802E-2</v>
      </c>
      <c r="F4540" s="20">
        <v>6.1149039352620303E-2</v>
      </c>
      <c r="G4540" s="20">
        <v>2.0017753962685601E-2</v>
      </c>
      <c r="H4540" s="20">
        <v>2.2876071798642601E-2</v>
      </c>
      <c r="I4540" s="20">
        <v>5.2379968060095101E-2</v>
      </c>
      <c r="J4540" s="20">
        <v>4.55027000899784E-2</v>
      </c>
      <c r="K4540" s="20">
        <v>3.2779210134870597E-2</v>
      </c>
      <c r="L4540" s="20">
        <v>3.1382315230647002E-2</v>
      </c>
      <c r="M4540" s="51">
        <v>7.6832405385456298E-2</v>
      </c>
    </row>
    <row r="4541" spans="1:13" x14ac:dyDescent="0.35">
      <c r="A4541" s="19" t="str">
        <f>B4353&amp;C4527&amp;D4541</f>
        <v>CONSUMO PER CAPITA (kg ó litros por individuo)Ovino Ing.100-200MIL</v>
      </c>
      <c r="B4541" s="19">
        <v>0</v>
      </c>
      <c r="C4541" s="19">
        <v>0</v>
      </c>
      <c r="D4541" s="19" t="s">
        <v>14</v>
      </c>
      <c r="E4541" s="20">
        <v>7.8404741403665296E-2</v>
      </c>
      <c r="F4541" s="20">
        <v>7.7463269478629193E-2</v>
      </c>
      <c r="G4541" s="20">
        <v>3.7505183834590901E-2</v>
      </c>
      <c r="H4541" s="20">
        <v>0.109835386892639</v>
      </c>
      <c r="I4541" s="20">
        <v>6.7839492445553706E-2</v>
      </c>
      <c r="J4541" s="20">
        <v>2.7071374712323199E-2</v>
      </c>
      <c r="K4541" s="20">
        <v>2.9810221696948601E-2</v>
      </c>
      <c r="L4541" s="20">
        <v>4.5162194353518502E-2</v>
      </c>
      <c r="M4541" s="51">
        <v>3.2626063878662397E-2</v>
      </c>
    </row>
    <row r="4542" spans="1:13" x14ac:dyDescent="0.35">
      <c r="A4542" s="19" t="str">
        <f>B4353&amp;C4527&amp;D4542</f>
        <v>CONSUMO PER CAPITA (kg ó litros por individuo)Ovino Ing.200-500MIL</v>
      </c>
      <c r="B4542" s="19">
        <v>0</v>
      </c>
      <c r="C4542" s="19">
        <v>0</v>
      </c>
      <c r="D4542" s="19" t="s">
        <v>15</v>
      </c>
      <c r="E4542" s="20">
        <v>7.7186242689265105E-2</v>
      </c>
      <c r="F4542" s="20">
        <v>5.2265390625461601E-2</v>
      </c>
      <c r="G4542" s="20">
        <v>2.3527547756215801E-2</v>
      </c>
      <c r="H4542" s="20">
        <v>6.6299503622982106E-2</v>
      </c>
      <c r="I4542" s="20">
        <v>8.0977828008406694E-2</v>
      </c>
      <c r="J4542" s="20">
        <v>6.7098740861866402E-2</v>
      </c>
      <c r="K4542" s="20">
        <v>3.4870744937178802E-2</v>
      </c>
      <c r="L4542" s="20">
        <v>0.10506702311666399</v>
      </c>
      <c r="M4542" s="51">
        <v>0.104978885903851</v>
      </c>
    </row>
    <row r="4543" spans="1:13" x14ac:dyDescent="0.35">
      <c r="A4543" s="19" t="str">
        <f>B4353&amp;C4527&amp;D4543</f>
        <v>CONSUMO PER CAPITA (kg ó litros por individuo)Ovino Ing.&gt;500MIL</v>
      </c>
      <c r="B4543" s="19">
        <v>0</v>
      </c>
      <c r="C4543" s="19">
        <v>0</v>
      </c>
      <c r="D4543" s="19" t="s">
        <v>16</v>
      </c>
      <c r="E4543" s="20">
        <v>7.5462250686260807E-2</v>
      </c>
      <c r="F4543" s="20">
        <v>5.5635155115565799E-2</v>
      </c>
      <c r="G4543" s="20">
        <v>6.2952707565545302E-2</v>
      </c>
      <c r="H4543" s="20">
        <v>7.8066426011142595E-2</v>
      </c>
      <c r="I4543" s="20">
        <v>7.2541981256260296E-2</v>
      </c>
      <c r="J4543" s="20">
        <v>7.0834818639303299E-2</v>
      </c>
      <c r="K4543" s="20">
        <v>7.1867967122087706E-2</v>
      </c>
      <c r="L4543" s="20">
        <v>4.5302134643294197E-2</v>
      </c>
      <c r="M4543" s="51">
        <v>9.1357464797121604E-2</v>
      </c>
    </row>
    <row r="4544" spans="1:13" x14ac:dyDescent="0.35">
      <c r="A4544" s="19" t="str">
        <f>B4353&amp;C4527&amp;D4544</f>
        <v>CONSUMO PER CAPITA (kg ó litros por individuo)Ovino Ing.DE 15 A 19 AÑOS</v>
      </c>
      <c r="B4544" s="19">
        <v>0</v>
      </c>
      <c r="C4544" s="19">
        <v>0</v>
      </c>
      <c r="D4544" s="19" t="s">
        <v>39</v>
      </c>
      <c r="E4544" s="20">
        <v>7.8246871273386295E-3</v>
      </c>
      <c r="F4544" s="20" t="s">
        <v>282</v>
      </c>
      <c r="G4544" s="20" t="s">
        <v>282</v>
      </c>
      <c r="H4544" s="20" t="s">
        <v>282</v>
      </c>
      <c r="I4544" s="20" t="s">
        <v>282</v>
      </c>
      <c r="J4544" s="20" t="s">
        <v>282</v>
      </c>
      <c r="K4544" s="20" t="s">
        <v>282</v>
      </c>
      <c r="L4544" s="20" t="s">
        <v>282</v>
      </c>
      <c r="M4544" s="51" t="s">
        <v>282</v>
      </c>
    </row>
    <row r="4545" spans="1:13" x14ac:dyDescent="0.35">
      <c r="A4545" s="19" t="str">
        <f>B4353&amp;C4527&amp;D4545</f>
        <v>CONSUMO PER CAPITA (kg ó litros por individuo)Ovino Ing.DE 20 A 24 AÑOS</v>
      </c>
      <c r="B4545" s="19">
        <v>0</v>
      </c>
      <c r="C4545" s="19">
        <v>0</v>
      </c>
      <c r="D4545" s="19" t="s">
        <v>40</v>
      </c>
      <c r="E4545" s="20">
        <v>8.4595797499306298E-3</v>
      </c>
      <c r="F4545" s="20">
        <v>2.0243125526158302E-3</v>
      </c>
      <c r="G4545" s="20">
        <v>2.5054937364263199E-2</v>
      </c>
      <c r="H4545" s="20" t="s">
        <v>282</v>
      </c>
      <c r="I4545" s="20">
        <v>1.36830070583417E-2</v>
      </c>
      <c r="J4545" s="20">
        <v>2.3044852227383601E-3</v>
      </c>
      <c r="K4545" s="20" t="s">
        <v>282</v>
      </c>
      <c r="L4545" s="20" t="s">
        <v>282</v>
      </c>
      <c r="M4545" s="51">
        <v>7.0134551347308602E-3</v>
      </c>
    </row>
    <row r="4546" spans="1:13" x14ac:dyDescent="0.35">
      <c r="A4546" s="19" t="str">
        <f>B4353&amp;C4527&amp;D4546</f>
        <v>CONSUMO PER CAPITA (kg ó litros por individuo)Ovino Ing.DE 25 A 34 AÑOS</v>
      </c>
      <c r="B4546" s="19">
        <v>0</v>
      </c>
      <c r="C4546" s="19">
        <v>0</v>
      </c>
      <c r="D4546" s="19" t="s">
        <v>41</v>
      </c>
      <c r="E4546" s="20">
        <v>3.2137866855805899E-2</v>
      </c>
      <c r="F4546" s="20">
        <v>1.12962136507132E-2</v>
      </c>
      <c r="G4546" s="20">
        <v>6.5952654578937502E-3</v>
      </c>
      <c r="H4546" s="20">
        <v>1.79505769467963E-2</v>
      </c>
      <c r="I4546" s="20">
        <v>6.5243338922143504E-3</v>
      </c>
      <c r="J4546" s="20">
        <v>8.7875574900056E-3</v>
      </c>
      <c r="K4546" s="20">
        <v>7.4348395394661796E-3</v>
      </c>
      <c r="L4546" s="20">
        <v>3.8306467609095202E-2</v>
      </c>
      <c r="M4546" s="51">
        <v>3.2021895630440299E-2</v>
      </c>
    </row>
    <row r="4547" spans="1:13" x14ac:dyDescent="0.35">
      <c r="A4547" s="19" t="str">
        <f>B4353&amp;C4527&amp;D4547</f>
        <v>CONSUMO PER CAPITA (kg ó litros por individuo)Ovino Ing.DE 35 A 49 AÑOS</v>
      </c>
      <c r="B4547" s="19">
        <v>0</v>
      </c>
      <c r="C4547" s="19">
        <v>0</v>
      </c>
      <c r="D4547" s="19" t="s">
        <v>42</v>
      </c>
      <c r="E4547" s="20">
        <v>1.8968726388743501E-2</v>
      </c>
      <c r="F4547" s="20">
        <v>4.4767873701615099E-2</v>
      </c>
      <c r="G4547" s="20">
        <v>1.61456389509331E-2</v>
      </c>
      <c r="H4547" s="20">
        <v>1.30262262810162E-2</v>
      </c>
      <c r="I4547" s="20">
        <v>3.0720903404543799E-2</v>
      </c>
      <c r="J4547" s="20">
        <v>1.7953774251873399E-2</v>
      </c>
      <c r="K4547" s="20">
        <v>1.2895601983999101E-2</v>
      </c>
      <c r="L4547" s="20">
        <v>4.0833401320178798E-2</v>
      </c>
      <c r="M4547" s="51">
        <v>4.5720288660811501E-2</v>
      </c>
    </row>
    <row r="4548" spans="1:13" x14ac:dyDescent="0.35">
      <c r="A4548" s="19" t="str">
        <f>B4353&amp;C4527&amp;D4548</f>
        <v>CONSUMO PER CAPITA (kg ó litros por individuo)Ovino Ing.DE 50 A 59 AÑOS</v>
      </c>
      <c r="B4548" s="19">
        <v>0</v>
      </c>
      <c r="C4548" s="19">
        <v>0</v>
      </c>
      <c r="D4548" s="19" t="s">
        <v>43</v>
      </c>
      <c r="E4548" s="20">
        <v>8.9877275457185005E-2</v>
      </c>
      <c r="F4548" s="20">
        <v>0.10131971318935</v>
      </c>
      <c r="G4548" s="20">
        <v>5.7327361613939802E-2</v>
      </c>
      <c r="H4548" s="20">
        <v>5.6972683653208303E-2</v>
      </c>
      <c r="I4548" s="20">
        <v>6.2799335135626799E-2</v>
      </c>
      <c r="J4548" s="20">
        <v>0.10202946316039101</v>
      </c>
      <c r="K4548" s="20">
        <v>9.4871409206547394E-2</v>
      </c>
      <c r="L4548" s="20">
        <v>6.9348671082145402E-2</v>
      </c>
      <c r="M4548" s="51">
        <v>0.11530567795294</v>
      </c>
    </row>
    <row r="4549" spans="1:13" x14ac:dyDescent="0.35">
      <c r="A4549" s="19" t="str">
        <f>B4353&amp;C4527&amp;D4549</f>
        <v>CONSUMO PER CAPITA (kg ó litros por individuo)Ovino Ing.DE 60 A 75 AÑOS</v>
      </c>
      <c r="B4549" s="19">
        <v>0</v>
      </c>
      <c r="C4549" s="19">
        <v>0</v>
      </c>
      <c r="D4549" s="19" t="s">
        <v>44</v>
      </c>
      <c r="E4549" s="20">
        <v>0.12415851652261201</v>
      </c>
      <c r="F4549" s="20">
        <v>7.7708692843468999E-2</v>
      </c>
      <c r="G4549" s="20">
        <v>0.10010898754502499</v>
      </c>
      <c r="H4549" s="20">
        <v>0.18266444548520799</v>
      </c>
      <c r="I4549" s="20">
        <v>0.17413281640448</v>
      </c>
      <c r="J4549" s="20">
        <v>0.117198655813922</v>
      </c>
      <c r="K4549" s="20">
        <v>0.12882188510407</v>
      </c>
      <c r="L4549" s="20">
        <v>0.111810184279482</v>
      </c>
      <c r="M4549" s="51">
        <v>0.14340328198815799</v>
      </c>
    </row>
    <row r="4550" spans="1:13" x14ac:dyDescent="0.35">
      <c r="A4550" s="19" t="str">
        <f>B4353&amp;C4527&amp;D4550</f>
        <v>CONSUMO PER CAPITA (kg ó litros por individuo)Ovino Ing.NIVEL ALTO</v>
      </c>
      <c r="B4550" s="19">
        <v>0</v>
      </c>
      <c r="C4550" s="19">
        <v>0</v>
      </c>
      <c r="D4550" s="19" t="s">
        <v>256</v>
      </c>
      <c r="E4550" s="20">
        <v>4.8822863407397797E-2</v>
      </c>
      <c r="F4550" s="20">
        <v>5.4967662992401599E-2</v>
      </c>
      <c r="G4550" s="20">
        <v>5.3032321233642897E-2</v>
      </c>
      <c r="H4550" s="20">
        <v>5.1910998688833199E-2</v>
      </c>
      <c r="I4550" s="20">
        <v>6.5771542791407303E-2</v>
      </c>
      <c r="J4550" s="20">
        <v>6.9024670389630297E-2</v>
      </c>
      <c r="K4550" s="20">
        <v>3.93447042521613E-2</v>
      </c>
      <c r="L4550" s="20">
        <v>5.7028085335004398E-2</v>
      </c>
      <c r="M4550" s="51">
        <v>9.8374725476936806E-2</v>
      </c>
    </row>
    <row r="4551" spans="1:13" x14ac:dyDescent="0.35">
      <c r="A4551" s="19" t="str">
        <f>B4353&amp;C4527&amp;D4551</f>
        <v>CONSUMO PER CAPITA (kg ó litros por individuo)Ovino Ing.NIVEL MEDIO ALTO</v>
      </c>
      <c r="B4551" s="19">
        <v>0</v>
      </c>
      <c r="C4551" s="19">
        <v>0</v>
      </c>
      <c r="D4551" s="19" t="s">
        <v>257</v>
      </c>
      <c r="E4551" s="20">
        <v>7.7769709591600497E-2</v>
      </c>
      <c r="F4551" s="20">
        <v>8.4523101435674403E-2</v>
      </c>
      <c r="G4551" s="20">
        <v>4.5448545261070998E-2</v>
      </c>
      <c r="H4551" s="20">
        <v>4.28767429858199E-2</v>
      </c>
      <c r="I4551" s="20">
        <v>5.7769995412219298E-2</v>
      </c>
      <c r="J4551" s="20">
        <v>5.6414138587062401E-2</v>
      </c>
      <c r="K4551" s="20">
        <v>2.8939627205644601E-2</v>
      </c>
      <c r="L4551" s="20">
        <v>5.4167653146358602E-2</v>
      </c>
      <c r="M4551" s="51">
        <v>7.8577194717879398E-2</v>
      </c>
    </row>
    <row r="4552" spans="1:13" x14ac:dyDescent="0.35">
      <c r="A4552" s="19" t="str">
        <f>B4353&amp;C4527&amp;D4552</f>
        <v>CONSUMO PER CAPITA (kg ó litros por individuo)Ovino Ing.NIVEL MEDIO</v>
      </c>
      <c r="B4552" s="19">
        <v>0</v>
      </c>
      <c r="C4552" s="19">
        <v>0</v>
      </c>
      <c r="D4552" s="19" t="s">
        <v>258</v>
      </c>
      <c r="E4552" s="20">
        <v>3.9131173646034398E-2</v>
      </c>
      <c r="F4552" s="20">
        <v>4.5715503833247101E-2</v>
      </c>
      <c r="G4552" s="20">
        <v>4.6641516209158899E-2</v>
      </c>
      <c r="H4552" s="20">
        <v>7.2630566698377405E-2</v>
      </c>
      <c r="I4552" s="20">
        <v>6.8622319776047006E-2</v>
      </c>
      <c r="J4552" s="20">
        <v>5.3811557354593399E-2</v>
      </c>
      <c r="K4552" s="20">
        <v>9.0351604140598604E-2</v>
      </c>
      <c r="L4552" s="20">
        <v>4.79517437147189E-2</v>
      </c>
      <c r="M4552" s="51">
        <v>7.0500903500527401E-2</v>
      </c>
    </row>
    <row r="4553" spans="1:13" x14ac:dyDescent="0.35">
      <c r="A4553" s="19" t="str">
        <f>B4353&amp;C4527&amp;D4553</f>
        <v>CONSUMO PER CAPITA (kg ó litros por individuo)Ovino Ing.NIVEL MEDIO BAJO</v>
      </c>
      <c r="B4553" s="19">
        <v>0</v>
      </c>
      <c r="C4553" s="19">
        <v>0</v>
      </c>
      <c r="D4553" s="19" t="s">
        <v>259</v>
      </c>
      <c r="E4553" s="20">
        <v>9.12309100756903E-2</v>
      </c>
      <c r="F4553" s="20">
        <v>7.3769817239559304E-2</v>
      </c>
      <c r="G4553" s="20">
        <v>1.4430371639551701E-2</v>
      </c>
      <c r="H4553" s="20">
        <v>4.4254702271842201E-2</v>
      </c>
      <c r="I4553" s="20">
        <v>3.3663608623254501E-2</v>
      </c>
      <c r="J4553" s="20">
        <v>2.4137754592077499E-2</v>
      </c>
      <c r="K4553" s="20">
        <v>3.7114126182894502E-2</v>
      </c>
      <c r="L4553" s="20">
        <v>2.8197861077149299E-2</v>
      </c>
      <c r="M4553" s="51">
        <v>5.2471293996180501E-2</v>
      </c>
    </row>
    <row r="4554" spans="1:13" x14ac:dyDescent="0.35">
      <c r="A4554" s="19" t="str">
        <f>B4353&amp;C4527&amp;D4554</f>
        <v>CONSUMO PER CAPITA (kg ó litros por individuo)Ovino Ing.HOMBRE</v>
      </c>
      <c r="B4554" s="19">
        <v>0</v>
      </c>
      <c r="C4554" s="19">
        <v>0</v>
      </c>
      <c r="D4554" s="19" t="s">
        <v>21</v>
      </c>
      <c r="E4554" s="20">
        <v>6.3900718367968706E-2</v>
      </c>
      <c r="F4554" s="20">
        <v>5.3501820734809698E-2</v>
      </c>
      <c r="G4554" s="20">
        <v>5.3083507465514899E-2</v>
      </c>
      <c r="H4554" s="20">
        <v>8.3651291502403594E-2</v>
      </c>
      <c r="I4554" s="20">
        <v>7.2951942027347297E-2</v>
      </c>
      <c r="J4554" s="20">
        <v>6.7037780299057506E-2</v>
      </c>
      <c r="K4554" s="20">
        <v>7.3848409015078401E-2</v>
      </c>
      <c r="L4554" s="20">
        <v>7.4916076697460102E-2</v>
      </c>
      <c r="M4554" s="51">
        <v>9.0304009736808605E-2</v>
      </c>
    </row>
    <row r="4555" spans="1:13" x14ac:dyDescent="0.35">
      <c r="A4555" s="19" t="str">
        <f>B4353&amp;C4527&amp;D4555</f>
        <v>CONSUMO PER CAPITA (kg ó litros por individuo)Ovino Ing.MUJER</v>
      </c>
      <c r="B4555" s="19">
        <v>0</v>
      </c>
      <c r="C4555" s="19">
        <v>0</v>
      </c>
      <c r="D4555" s="19" t="s">
        <v>22</v>
      </c>
      <c r="E4555" s="20">
        <v>5.0358866175802E-2</v>
      </c>
      <c r="F4555" s="20">
        <v>5.1879804974107997E-2</v>
      </c>
      <c r="G4555" s="20">
        <v>3.01372967654569E-2</v>
      </c>
      <c r="H4555" s="20">
        <v>3.5336312214938E-2</v>
      </c>
      <c r="I4555" s="20">
        <v>5.3268208836823198E-2</v>
      </c>
      <c r="J4555" s="20">
        <v>4.0354377597920002E-2</v>
      </c>
      <c r="K4555" s="20">
        <v>3.2944585200172898E-2</v>
      </c>
      <c r="L4555" s="20">
        <v>3.8973884762028697E-2</v>
      </c>
      <c r="M4555" s="51">
        <v>5.8333026762798501E-2</v>
      </c>
    </row>
    <row r="4556" spans="1:13" x14ac:dyDescent="0.35">
      <c r="A4556" s="19" t="str">
        <f>B4353&amp;C4556&amp;D4556</f>
        <v>CONSUMO PER CAPITA (kg ó litros por individuo)Resto Carne Ing.T.ESPAÑA</v>
      </c>
      <c r="B4556" s="19">
        <v>0</v>
      </c>
      <c r="C4556" s="19" t="s">
        <v>132</v>
      </c>
      <c r="D4556" s="19" t="s">
        <v>36</v>
      </c>
      <c r="E4556" s="20">
        <v>0.19763440867610799</v>
      </c>
      <c r="F4556" s="20">
        <v>0.15717077192861001</v>
      </c>
      <c r="G4556" s="20">
        <v>0.153813870983981</v>
      </c>
      <c r="H4556" s="20">
        <v>0.152727954751287</v>
      </c>
      <c r="I4556" s="20">
        <v>0.195863266225898</v>
      </c>
      <c r="J4556" s="20">
        <v>0.16877019911107899</v>
      </c>
      <c r="K4556" s="20">
        <v>0.14200387548986401</v>
      </c>
      <c r="L4556" s="20">
        <v>0.16165094025960899</v>
      </c>
      <c r="M4556" s="51">
        <v>0.20323903751321301</v>
      </c>
    </row>
    <row r="4557" spans="1:13" x14ac:dyDescent="0.35">
      <c r="A4557" s="19" t="str">
        <f>B4353&amp;C4556&amp;D4557</f>
        <v>CONSUMO PER CAPITA (kg ó litros por individuo)Resto Carne Ing.BCN AM</v>
      </c>
      <c r="B4557" s="19">
        <v>0</v>
      </c>
      <c r="C4557" s="19">
        <v>0</v>
      </c>
      <c r="D4557" s="19" t="s">
        <v>1</v>
      </c>
      <c r="E4557" s="20">
        <v>0.22334113916450099</v>
      </c>
      <c r="F4557" s="20">
        <v>8.9122278596895796E-2</v>
      </c>
      <c r="G4557" s="20">
        <v>9.11305275324997E-2</v>
      </c>
      <c r="H4557" s="20">
        <v>0.19870752762794899</v>
      </c>
      <c r="I4557" s="20">
        <v>0.17721329122839399</v>
      </c>
      <c r="J4557" s="20">
        <v>0.13692304021125601</v>
      </c>
      <c r="K4557" s="20">
        <v>0.13137361546884099</v>
      </c>
      <c r="L4557" s="20">
        <v>0.130451893334771</v>
      </c>
      <c r="M4557" s="51">
        <v>0.20150745095824399</v>
      </c>
    </row>
    <row r="4558" spans="1:13" x14ac:dyDescent="0.35">
      <c r="A4558" s="19" t="str">
        <f>B4353&amp;C4556&amp;D4558</f>
        <v>CONSUMO PER CAPITA (kg ó litros por individuo)Resto Carne Ing.REST.CAT ARAGON</v>
      </c>
      <c r="B4558" s="19">
        <v>0</v>
      </c>
      <c r="C4558" s="19">
        <v>0</v>
      </c>
      <c r="D4558" s="19" t="s">
        <v>2</v>
      </c>
      <c r="E4558" s="20">
        <v>0.23633681522186401</v>
      </c>
      <c r="F4558" s="20">
        <v>0.226123745809304</v>
      </c>
      <c r="G4558" s="20">
        <v>0.20729715352638201</v>
      </c>
      <c r="H4558" s="20">
        <v>0.22892455248976101</v>
      </c>
      <c r="I4558" s="20">
        <v>0.28069838616117698</v>
      </c>
      <c r="J4558" s="20">
        <v>0.23475308020225499</v>
      </c>
      <c r="K4558" s="20">
        <v>0.17032754424609001</v>
      </c>
      <c r="L4558" s="20">
        <v>0.25425086145284997</v>
      </c>
      <c r="M4558" s="51">
        <v>0.22509413981394399</v>
      </c>
    </row>
    <row r="4559" spans="1:13" x14ac:dyDescent="0.35">
      <c r="A4559" s="19" t="str">
        <f>B4353&amp;C4556&amp;D4559</f>
        <v>CONSUMO PER CAPITA (kg ó litros por individuo)Resto Carne Ing.LEVANTE</v>
      </c>
      <c r="B4559" s="19">
        <v>0</v>
      </c>
      <c r="C4559" s="19">
        <v>0</v>
      </c>
      <c r="D4559" s="19" t="s">
        <v>3</v>
      </c>
      <c r="E4559" s="20">
        <v>0.21939326488136099</v>
      </c>
      <c r="F4559" s="20">
        <v>0.153281186001369</v>
      </c>
      <c r="G4559" s="20">
        <v>0.14909327610172199</v>
      </c>
      <c r="H4559" s="20">
        <v>0.16516930044139899</v>
      </c>
      <c r="I4559" s="20">
        <v>0.187803690513167</v>
      </c>
      <c r="J4559" s="20">
        <v>0.182512922451565</v>
      </c>
      <c r="K4559" s="20">
        <v>0.18643884162397301</v>
      </c>
      <c r="L4559" s="20">
        <v>0.15149956129169601</v>
      </c>
      <c r="M4559" s="51">
        <v>0.22167482943866801</v>
      </c>
    </row>
    <row r="4560" spans="1:13" x14ac:dyDescent="0.35">
      <c r="A4560" s="19" t="str">
        <f>B4353&amp;C4556&amp;D4560</f>
        <v>CONSUMO PER CAPITA (kg ó litros por individuo)Resto Carne Ing.ANDALUCIA</v>
      </c>
      <c r="B4560" s="19">
        <v>0</v>
      </c>
      <c r="C4560" s="19">
        <v>0</v>
      </c>
      <c r="D4560" s="19" t="s">
        <v>4</v>
      </c>
      <c r="E4560" s="20">
        <v>0.16584989556017801</v>
      </c>
      <c r="F4560" s="20">
        <v>0.16204894176255</v>
      </c>
      <c r="G4560" s="20">
        <v>0.17473873509287499</v>
      </c>
      <c r="H4560" s="20">
        <v>0.11073358471845</v>
      </c>
      <c r="I4560" s="20">
        <v>0.14618545854993101</v>
      </c>
      <c r="J4560" s="20">
        <v>0.13239195143080801</v>
      </c>
      <c r="K4560" s="20">
        <v>0.13242030861170301</v>
      </c>
      <c r="L4560" s="20">
        <v>0.12532740795945499</v>
      </c>
      <c r="M4560" s="51">
        <v>0.13092109323801199</v>
      </c>
    </row>
    <row r="4561" spans="1:13" x14ac:dyDescent="0.35">
      <c r="A4561" s="19" t="str">
        <f>B4353&amp;C4556&amp;D4561</f>
        <v>CONSUMO PER CAPITA (kg ó litros por individuo)Resto Carne Ing.MDD AM</v>
      </c>
      <c r="B4561" s="19">
        <v>0</v>
      </c>
      <c r="C4561" s="19">
        <v>0</v>
      </c>
      <c r="D4561" s="19" t="s">
        <v>5</v>
      </c>
      <c r="E4561" s="20">
        <v>0.25121783072332199</v>
      </c>
      <c r="F4561" s="20">
        <v>0.20689884314241899</v>
      </c>
      <c r="G4561" s="20">
        <v>0.171855710101295</v>
      </c>
      <c r="H4561" s="20">
        <v>0.16874370981643999</v>
      </c>
      <c r="I4561" s="20">
        <v>0.22323306348534599</v>
      </c>
      <c r="J4561" s="20">
        <v>0.17640140822936201</v>
      </c>
      <c r="K4561" s="20">
        <v>0.14246952341146099</v>
      </c>
      <c r="L4561" s="20">
        <v>0.21542631687537001</v>
      </c>
      <c r="M4561" s="51">
        <v>0.35839144201076001</v>
      </c>
    </row>
    <row r="4562" spans="1:13" x14ac:dyDescent="0.35">
      <c r="A4562" s="19" t="str">
        <f>B4353&amp;C4556&amp;D4562</f>
        <v>CONSUMO PER CAPITA (kg ó litros por individuo)Resto Carne Ing.RTO CENTRO</v>
      </c>
      <c r="B4562" s="19">
        <v>0</v>
      </c>
      <c r="C4562" s="19">
        <v>0</v>
      </c>
      <c r="D4562" s="19" t="s">
        <v>6</v>
      </c>
      <c r="E4562" s="20">
        <v>0.15596800592691101</v>
      </c>
      <c r="F4562" s="20">
        <v>0.121691605265939</v>
      </c>
      <c r="G4562" s="20">
        <v>0.16779221787499601</v>
      </c>
      <c r="H4562" s="20">
        <v>0.100594238537974</v>
      </c>
      <c r="I4562" s="20">
        <v>0.14674690559538101</v>
      </c>
      <c r="J4562" s="20">
        <v>0.19250406136457299</v>
      </c>
      <c r="K4562" s="20">
        <v>0.109662294873777</v>
      </c>
      <c r="L4562" s="20">
        <v>0.121355277890663</v>
      </c>
      <c r="M4562" s="51">
        <v>0.14658699552422799</v>
      </c>
    </row>
    <row r="4563" spans="1:13" x14ac:dyDescent="0.35">
      <c r="A4563" s="19" t="str">
        <f>B4353&amp;C4556&amp;D4563</f>
        <v>CONSUMO PER CAPITA (kg ó litros por individuo)Resto Carne Ing.NORTE-CENTRO</v>
      </c>
      <c r="B4563" s="19">
        <v>0</v>
      </c>
      <c r="C4563" s="19">
        <v>0</v>
      </c>
      <c r="D4563" s="19" t="s">
        <v>7</v>
      </c>
      <c r="E4563" s="20">
        <v>0.179125110123</v>
      </c>
      <c r="F4563" s="20">
        <v>0.10695673326845501</v>
      </c>
      <c r="G4563" s="20">
        <v>0.111852555124063</v>
      </c>
      <c r="H4563" s="20">
        <v>0.104304047396916</v>
      </c>
      <c r="I4563" s="20">
        <v>0.18351722151956301</v>
      </c>
      <c r="J4563" s="20">
        <v>0.169842778381085</v>
      </c>
      <c r="K4563" s="20">
        <v>0.124419556947095</v>
      </c>
      <c r="L4563" s="20">
        <v>0.14815676919837401</v>
      </c>
      <c r="M4563" s="51">
        <v>0.16947117983427401</v>
      </c>
    </row>
    <row r="4564" spans="1:13" x14ac:dyDescent="0.35">
      <c r="A4564" s="19" t="str">
        <f>B4353&amp;C4556&amp;D4564</f>
        <v>CONSUMO PER CAPITA (kg ó litros por individuo)Resto Carne Ing.NOROESTE</v>
      </c>
      <c r="B4564" s="19">
        <v>0</v>
      </c>
      <c r="C4564" s="19">
        <v>0</v>
      </c>
      <c r="D4564" s="19" t="s">
        <v>8</v>
      </c>
      <c r="E4564" s="20">
        <v>0.134104708356512</v>
      </c>
      <c r="F4564" s="20">
        <v>0.14135523651280399</v>
      </c>
      <c r="G4564" s="20">
        <v>0.104397012491348</v>
      </c>
      <c r="H4564" s="20">
        <v>0.14952931288364599</v>
      </c>
      <c r="I4564" s="20">
        <v>0.24323418440403</v>
      </c>
      <c r="J4564" s="20">
        <v>0.127112354565595</v>
      </c>
      <c r="K4564" s="20">
        <v>0.10730579175376</v>
      </c>
      <c r="L4564" s="20">
        <v>0.13555182604079999</v>
      </c>
      <c r="M4564" s="51">
        <v>0.17086636382192699</v>
      </c>
    </row>
    <row r="4565" spans="1:13" x14ac:dyDescent="0.35">
      <c r="A4565" s="19" t="str">
        <f>B4353&amp;C4556&amp;D4565</f>
        <v>CONSUMO PER CAPITA (kg ó litros por individuo)Resto Carne Ing.&lt;2MIL</v>
      </c>
      <c r="B4565" s="19">
        <v>0</v>
      </c>
      <c r="C4565" s="19">
        <v>0</v>
      </c>
      <c r="D4565" s="19" t="s">
        <v>9</v>
      </c>
      <c r="E4565" s="20">
        <v>0.10858955530063299</v>
      </c>
      <c r="F4565" s="20">
        <v>0.10168000032513699</v>
      </c>
      <c r="G4565" s="20">
        <v>9.4527463551640503E-2</v>
      </c>
      <c r="H4565" s="20">
        <v>7.38584532417291E-2</v>
      </c>
      <c r="I4565" s="20">
        <v>9.2366291234567896E-2</v>
      </c>
      <c r="J4565" s="20">
        <v>0.16996037980295001</v>
      </c>
      <c r="K4565" s="20">
        <v>0.118355962463963</v>
      </c>
      <c r="L4565" s="20">
        <v>0.11540703732574099</v>
      </c>
      <c r="M4565" s="51">
        <v>7.4772996792775395E-2</v>
      </c>
    </row>
    <row r="4566" spans="1:13" x14ac:dyDescent="0.35">
      <c r="A4566" s="19" t="str">
        <f>B4353&amp;C4556&amp;D4566</f>
        <v>CONSUMO PER CAPITA (kg ó litros por individuo)Resto Carne Ing.2-5MIL</v>
      </c>
      <c r="B4566" s="19">
        <v>0</v>
      </c>
      <c r="C4566" s="19">
        <v>0</v>
      </c>
      <c r="D4566" s="19" t="s">
        <v>10</v>
      </c>
      <c r="E4566" s="20">
        <v>0.121412024443577</v>
      </c>
      <c r="F4566" s="20">
        <v>0.214125048847538</v>
      </c>
      <c r="G4566" s="20">
        <v>0.249787820991941</v>
      </c>
      <c r="H4566" s="20">
        <v>0.13828730243511</v>
      </c>
      <c r="I4566" s="20">
        <v>0.23746982719004001</v>
      </c>
      <c r="J4566" s="20">
        <v>0.20342498216203</v>
      </c>
      <c r="K4566" s="20">
        <v>0.133993111260369</v>
      </c>
      <c r="L4566" s="20">
        <v>0.14388129719117801</v>
      </c>
      <c r="M4566" s="51">
        <v>0.160731082325828</v>
      </c>
    </row>
    <row r="4567" spans="1:13" x14ac:dyDescent="0.35">
      <c r="A4567" s="19" t="str">
        <f>B4353&amp;C4556&amp;D4567</f>
        <v>CONSUMO PER CAPITA (kg ó litros por individuo)Resto Carne Ing.5-10MIL</v>
      </c>
      <c r="B4567" s="19">
        <v>0</v>
      </c>
      <c r="C4567" s="19">
        <v>0</v>
      </c>
      <c r="D4567" s="19" t="s">
        <v>11</v>
      </c>
      <c r="E4567" s="20">
        <v>0.14846852597926999</v>
      </c>
      <c r="F4567" s="20">
        <v>9.9820095695320799E-2</v>
      </c>
      <c r="G4567" s="20">
        <v>0.148148901690806</v>
      </c>
      <c r="H4567" s="20">
        <v>0.208687415961433</v>
      </c>
      <c r="I4567" s="20">
        <v>0.17658004220238899</v>
      </c>
      <c r="J4567" s="20">
        <v>0.13709050901891201</v>
      </c>
      <c r="K4567" s="20">
        <v>0.12779644323248099</v>
      </c>
      <c r="L4567" s="20">
        <v>0.118436381327971</v>
      </c>
      <c r="M4567" s="51">
        <v>0.15789789822030001</v>
      </c>
    </row>
    <row r="4568" spans="1:13" x14ac:dyDescent="0.35">
      <c r="A4568" s="19" t="str">
        <f>B4353&amp;C4556&amp;D4568</f>
        <v>CONSUMO PER CAPITA (kg ó litros por individuo)Resto Carne Ing.10-30MIL</v>
      </c>
      <c r="B4568" s="19">
        <v>0</v>
      </c>
      <c r="C4568" s="19">
        <v>0</v>
      </c>
      <c r="D4568" s="19" t="s">
        <v>12</v>
      </c>
      <c r="E4568" s="20">
        <v>0.21256496396463101</v>
      </c>
      <c r="F4568" s="20">
        <v>0.173505406317635</v>
      </c>
      <c r="G4568" s="20">
        <v>0.131345284301886</v>
      </c>
      <c r="H4568" s="20">
        <v>0.124382454021778</v>
      </c>
      <c r="I4568" s="20">
        <v>0.18046338176471199</v>
      </c>
      <c r="J4568" s="20">
        <v>0.14839179961370699</v>
      </c>
      <c r="K4568" s="20">
        <v>0.13960057335808801</v>
      </c>
      <c r="L4568" s="20">
        <v>0.19516203627243001</v>
      </c>
      <c r="M4568" s="51">
        <v>0.17160003921866299</v>
      </c>
    </row>
    <row r="4569" spans="1:13" x14ac:dyDescent="0.35">
      <c r="A4569" s="19" t="str">
        <f>B4353&amp;C4556&amp;D4569</f>
        <v>CONSUMO PER CAPITA (kg ó litros por individuo)Resto Carne Ing.30-100MIL</v>
      </c>
      <c r="B4569" s="19">
        <v>0</v>
      </c>
      <c r="C4569" s="19">
        <v>0</v>
      </c>
      <c r="D4569" s="19" t="s">
        <v>13</v>
      </c>
      <c r="E4569" s="20">
        <v>0.216928193497328</v>
      </c>
      <c r="F4569" s="20">
        <v>0.149474246615974</v>
      </c>
      <c r="G4569" s="20">
        <v>0.14598568507297299</v>
      </c>
      <c r="H4569" s="20">
        <v>0.13890839466969801</v>
      </c>
      <c r="I4569" s="20">
        <v>0.17868036177291999</v>
      </c>
      <c r="J4569" s="20">
        <v>0.13996627568967401</v>
      </c>
      <c r="K4569" s="20">
        <v>0.14817455522464801</v>
      </c>
      <c r="L4569" s="20">
        <v>0.15313120502032801</v>
      </c>
      <c r="M4569" s="51">
        <v>0.24314706049238399</v>
      </c>
    </row>
    <row r="4570" spans="1:13" x14ac:dyDescent="0.35">
      <c r="A4570" s="19" t="str">
        <f>B4353&amp;C4556&amp;D4570</f>
        <v>CONSUMO PER CAPITA (kg ó litros por individuo)Resto Carne Ing.100-200MIL</v>
      </c>
      <c r="B4570" s="19">
        <v>0</v>
      </c>
      <c r="C4570" s="19">
        <v>0</v>
      </c>
      <c r="D4570" s="19" t="s">
        <v>14</v>
      </c>
      <c r="E4570" s="20">
        <v>0.275829034580169</v>
      </c>
      <c r="F4570" s="20">
        <v>0.174149083525346</v>
      </c>
      <c r="G4570" s="20">
        <v>0.178989731751801</v>
      </c>
      <c r="H4570" s="20">
        <v>0.18816794298659101</v>
      </c>
      <c r="I4570" s="20">
        <v>0.24205597071746399</v>
      </c>
      <c r="J4570" s="20">
        <v>0.23257530066233001</v>
      </c>
      <c r="K4570" s="20">
        <v>0.14497538438112001</v>
      </c>
      <c r="L4570" s="20">
        <v>0.19714222566564099</v>
      </c>
      <c r="M4570" s="51">
        <v>0.25819430588422398</v>
      </c>
    </row>
    <row r="4571" spans="1:13" x14ac:dyDescent="0.35">
      <c r="A4571" s="19" t="str">
        <f>B4353&amp;C4556&amp;D4571</f>
        <v>CONSUMO PER CAPITA (kg ó litros por individuo)Resto Carne Ing.200-500MIL</v>
      </c>
      <c r="B4571" s="19">
        <v>0</v>
      </c>
      <c r="C4571" s="19">
        <v>0</v>
      </c>
      <c r="D4571" s="19" t="s">
        <v>15</v>
      </c>
      <c r="E4571" s="20">
        <v>0.16147700817048699</v>
      </c>
      <c r="F4571" s="20">
        <v>0.18267542610295001</v>
      </c>
      <c r="G4571" s="20">
        <v>0.17976276196962401</v>
      </c>
      <c r="H4571" s="20">
        <v>0.19442005618354499</v>
      </c>
      <c r="I4571" s="20">
        <v>0.21964244160694801</v>
      </c>
      <c r="J4571" s="20">
        <v>0.207811606385116</v>
      </c>
      <c r="K4571" s="20">
        <v>0.14892401956453299</v>
      </c>
      <c r="L4571" s="20">
        <v>0.148077488492416</v>
      </c>
      <c r="M4571" s="51">
        <v>0.24007907525250499</v>
      </c>
    </row>
    <row r="4572" spans="1:13" x14ac:dyDescent="0.35">
      <c r="A4572" s="19" t="str">
        <f>B4353&amp;C4556&amp;D4572</f>
        <v>CONSUMO PER CAPITA (kg ó litros por individuo)Resto Carne Ing.&gt;500MIL</v>
      </c>
      <c r="B4572" s="19">
        <v>0</v>
      </c>
      <c r="C4572" s="19">
        <v>0</v>
      </c>
      <c r="D4572" s="19" t="s">
        <v>16</v>
      </c>
      <c r="E4572" s="20">
        <v>0.224723900081086</v>
      </c>
      <c r="F4572" s="20">
        <v>0.14466843038758301</v>
      </c>
      <c r="G4572" s="20">
        <v>0.13849850224204399</v>
      </c>
      <c r="H4572" s="20">
        <v>0.15269693116303301</v>
      </c>
      <c r="I4572" s="20">
        <v>0.21750413085638801</v>
      </c>
      <c r="J4572" s="20">
        <v>0.16086297062518001</v>
      </c>
      <c r="K4572" s="20">
        <v>0.148302105474381</v>
      </c>
      <c r="L4572" s="20">
        <v>0.167630860541537</v>
      </c>
      <c r="M4572" s="51">
        <v>0.20999322706128001</v>
      </c>
    </row>
    <row r="4573" spans="1:13" x14ac:dyDescent="0.35">
      <c r="A4573" s="19" t="str">
        <f>B4353&amp;C4556&amp;D4573</f>
        <v>CONSUMO PER CAPITA (kg ó litros por individuo)Resto Carne Ing.DE 15 A 19 AÑOS</v>
      </c>
      <c r="B4573" s="19">
        <v>0</v>
      </c>
      <c r="C4573" s="19">
        <v>0</v>
      </c>
      <c r="D4573" s="19" t="s">
        <v>39</v>
      </c>
      <c r="E4573" s="20">
        <v>3.79244882191625E-2</v>
      </c>
      <c r="F4573" s="20">
        <v>2.57178265161866E-2</v>
      </c>
      <c r="G4573" s="20">
        <v>3.0845030177624199E-2</v>
      </c>
      <c r="H4573" s="20">
        <v>4.2874402023279197E-2</v>
      </c>
      <c r="I4573" s="20">
        <v>2.2941045519452301E-2</v>
      </c>
      <c r="J4573" s="20">
        <v>0.11799309699026</v>
      </c>
      <c r="K4573" s="20">
        <v>2.92854345661713E-2</v>
      </c>
      <c r="L4573" s="20">
        <v>7.0548002543672703E-2</v>
      </c>
      <c r="M4573" s="51">
        <v>2.5708624709683599E-2</v>
      </c>
    </row>
    <row r="4574" spans="1:13" x14ac:dyDescent="0.35">
      <c r="A4574" s="19" t="str">
        <f>B4353&amp;C4556&amp;D4574</f>
        <v>CONSUMO PER CAPITA (kg ó litros por individuo)Resto Carne Ing.DE 20 A 24 AÑOS</v>
      </c>
      <c r="B4574" s="19">
        <v>0</v>
      </c>
      <c r="C4574" s="19">
        <v>0</v>
      </c>
      <c r="D4574" s="19" t="s">
        <v>40</v>
      </c>
      <c r="E4574" s="20">
        <v>5.5003147191301498E-2</v>
      </c>
      <c r="F4574" s="20">
        <v>2.1614432393182E-2</v>
      </c>
      <c r="G4574" s="20">
        <v>2.67901444344858E-2</v>
      </c>
      <c r="H4574" s="20">
        <v>5.6581067745016998E-2</v>
      </c>
      <c r="I4574" s="20">
        <v>4.2221258065750403E-2</v>
      </c>
      <c r="J4574" s="20">
        <v>2.3976166213729101E-2</v>
      </c>
      <c r="K4574" s="20">
        <v>1.06160477706339E-2</v>
      </c>
      <c r="L4574" s="20">
        <v>4.2961979905749403E-2</v>
      </c>
      <c r="M4574" s="51">
        <v>0.128563327136136</v>
      </c>
    </row>
    <row r="4575" spans="1:13" x14ac:dyDescent="0.35">
      <c r="A4575" s="19" t="str">
        <f>B4353&amp;C4556&amp;D4575</f>
        <v>CONSUMO PER CAPITA (kg ó litros por individuo)Resto Carne Ing.DE 25 A 34 AÑOS</v>
      </c>
      <c r="B4575" s="19">
        <v>0</v>
      </c>
      <c r="C4575" s="19">
        <v>0</v>
      </c>
      <c r="D4575" s="19" t="s">
        <v>41</v>
      </c>
      <c r="E4575" s="20">
        <v>0.16305326688878199</v>
      </c>
      <c r="F4575" s="20">
        <v>0.141682858962484</v>
      </c>
      <c r="G4575" s="20">
        <v>0.131940959971279</v>
      </c>
      <c r="H4575" s="20">
        <v>9.8128112913332205E-2</v>
      </c>
      <c r="I4575" s="20">
        <v>0.16004096225567699</v>
      </c>
      <c r="J4575" s="20">
        <v>0.12612383412578801</v>
      </c>
      <c r="K4575" s="20">
        <v>8.4863959181845194E-2</v>
      </c>
      <c r="L4575" s="20">
        <v>0.106914751082404</v>
      </c>
      <c r="M4575" s="51">
        <v>0.15470808218443699</v>
      </c>
    </row>
    <row r="4576" spans="1:13" x14ac:dyDescent="0.35">
      <c r="A4576" s="19" t="str">
        <f>B4353&amp;C4556&amp;D4576</f>
        <v>CONSUMO PER CAPITA (kg ó litros por individuo)Resto Carne Ing.DE 35 A 49 AÑOS</v>
      </c>
      <c r="B4576" s="19">
        <v>0</v>
      </c>
      <c r="C4576" s="19">
        <v>0</v>
      </c>
      <c r="D4576" s="19" t="s">
        <v>42</v>
      </c>
      <c r="E4576" s="20">
        <v>0.14221879423025799</v>
      </c>
      <c r="F4576" s="20">
        <v>0.144568722977998</v>
      </c>
      <c r="G4576" s="20">
        <v>0.1506241502123</v>
      </c>
      <c r="H4576" s="20">
        <v>0.125257590152975</v>
      </c>
      <c r="I4576" s="20">
        <v>0.160663678074418</v>
      </c>
      <c r="J4576" s="20">
        <v>0.13672300685691399</v>
      </c>
      <c r="K4576" s="20">
        <v>0.113832736401186</v>
      </c>
      <c r="L4576" s="20">
        <v>0.13989370636766599</v>
      </c>
      <c r="M4576" s="51">
        <v>0.149314225232238</v>
      </c>
    </row>
    <row r="4577" spans="1:13" x14ac:dyDescent="0.35">
      <c r="A4577" s="19" t="str">
        <f>B4353&amp;C4556&amp;D4577</f>
        <v>CONSUMO PER CAPITA (kg ó litros por individuo)Resto Carne Ing.DE 50 A 59 AÑOS</v>
      </c>
      <c r="B4577" s="19">
        <v>0</v>
      </c>
      <c r="C4577" s="19">
        <v>0</v>
      </c>
      <c r="D4577" s="19" t="s">
        <v>43</v>
      </c>
      <c r="E4577" s="20">
        <v>0.27878564539297102</v>
      </c>
      <c r="F4577" s="20">
        <v>0.215294764528424</v>
      </c>
      <c r="G4577" s="20">
        <v>0.204055868642635</v>
      </c>
      <c r="H4577" s="20">
        <v>0.23829905154436201</v>
      </c>
      <c r="I4577" s="20">
        <v>0.30373992468345301</v>
      </c>
      <c r="J4577" s="20">
        <v>0.24779804692736701</v>
      </c>
      <c r="K4577" s="20">
        <v>0.26655759389849998</v>
      </c>
      <c r="L4577" s="20">
        <v>0.24019891257673101</v>
      </c>
      <c r="M4577" s="51">
        <v>0.30204103851946801</v>
      </c>
    </row>
    <row r="4578" spans="1:13" x14ac:dyDescent="0.35">
      <c r="A4578" s="19" t="str">
        <f>B4353&amp;C4556&amp;D4578</f>
        <v>CONSUMO PER CAPITA (kg ó litros por individuo)Resto Carne Ing.DE 60 A 75 AÑOS</v>
      </c>
      <c r="B4578" s="19">
        <v>0</v>
      </c>
      <c r="C4578" s="19">
        <v>0</v>
      </c>
      <c r="D4578" s="19" t="s">
        <v>44</v>
      </c>
      <c r="E4578" s="20">
        <v>0.31186546961693201</v>
      </c>
      <c r="F4578" s="20">
        <v>0.21165294522574901</v>
      </c>
      <c r="G4578" s="20">
        <v>0.20196382058078899</v>
      </c>
      <c r="H4578" s="20">
        <v>0.20953015810011799</v>
      </c>
      <c r="I4578" s="20">
        <v>0.267286621294198</v>
      </c>
      <c r="J4578" s="20">
        <v>0.22622876819099999</v>
      </c>
      <c r="K4578" s="20">
        <v>0.17888003824565701</v>
      </c>
      <c r="L4578" s="20">
        <v>0.218322206007804</v>
      </c>
      <c r="M4578" s="51">
        <v>0.29216989420535699</v>
      </c>
    </row>
    <row r="4579" spans="1:13" x14ac:dyDescent="0.35">
      <c r="A4579" s="19" t="str">
        <f>B4353&amp;C4556&amp;D4579</f>
        <v>CONSUMO PER CAPITA (kg ó litros por individuo)Resto Carne Ing.NIVEL ALTO</v>
      </c>
      <c r="B4579" s="19">
        <v>0</v>
      </c>
      <c r="C4579" s="19">
        <v>0</v>
      </c>
      <c r="D4579" s="19" t="s">
        <v>256</v>
      </c>
      <c r="E4579" s="20">
        <v>0.22773517297151299</v>
      </c>
      <c r="F4579" s="20">
        <v>0.201636658197864</v>
      </c>
      <c r="G4579" s="20">
        <v>0.24670236970512299</v>
      </c>
      <c r="H4579" s="20">
        <v>0.20588790788338099</v>
      </c>
      <c r="I4579" s="20">
        <v>0.28720810673755198</v>
      </c>
      <c r="J4579" s="20">
        <v>0.19549127920526799</v>
      </c>
      <c r="K4579" s="20">
        <v>0.16675821072295599</v>
      </c>
      <c r="L4579" s="20">
        <v>0.18316591006110899</v>
      </c>
      <c r="M4579" s="51">
        <v>0.273839836920788</v>
      </c>
    </row>
    <row r="4580" spans="1:13" x14ac:dyDescent="0.35">
      <c r="A4580" s="19" t="str">
        <f>B4353&amp;C4556&amp;D4580</f>
        <v>CONSUMO PER CAPITA (kg ó litros por individuo)Resto Carne Ing.NIVEL MEDIO ALTO</v>
      </c>
      <c r="B4580" s="19">
        <v>0</v>
      </c>
      <c r="C4580" s="19">
        <v>0</v>
      </c>
      <c r="D4580" s="19" t="s">
        <v>257</v>
      </c>
      <c r="E4580" s="20">
        <v>0.196590352590752</v>
      </c>
      <c r="F4580" s="20">
        <v>0.15034607607144801</v>
      </c>
      <c r="G4580" s="20">
        <v>0.155797077625526</v>
      </c>
      <c r="H4580" s="20">
        <v>0.14865729195629401</v>
      </c>
      <c r="I4580" s="20">
        <v>0.17711142412905001</v>
      </c>
      <c r="J4580" s="20">
        <v>0.13268337852637599</v>
      </c>
      <c r="K4580" s="20">
        <v>0.14728021849676901</v>
      </c>
      <c r="L4580" s="20">
        <v>0.195016029530445</v>
      </c>
      <c r="M4580" s="51">
        <v>0.243199361915825</v>
      </c>
    </row>
    <row r="4581" spans="1:13" x14ac:dyDescent="0.35">
      <c r="A4581" s="19" t="str">
        <f>B4353&amp;C4556&amp;D4581</f>
        <v>CONSUMO PER CAPITA (kg ó litros por individuo)Resto Carne Ing.NIVEL MEDIO</v>
      </c>
      <c r="B4581" s="19">
        <v>0</v>
      </c>
      <c r="C4581" s="19">
        <v>0</v>
      </c>
      <c r="D4581" s="19" t="s">
        <v>258</v>
      </c>
      <c r="E4581" s="20">
        <v>0.216752046515403</v>
      </c>
      <c r="F4581" s="20">
        <v>0.16439645057989</v>
      </c>
      <c r="G4581" s="20">
        <v>0.11203382767782499</v>
      </c>
      <c r="H4581" s="20">
        <v>0.13843555983231401</v>
      </c>
      <c r="I4581" s="20">
        <v>0.17426473471236201</v>
      </c>
      <c r="J4581" s="20">
        <v>0.17320111869643101</v>
      </c>
      <c r="K4581" s="20">
        <v>0.12926028105219101</v>
      </c>
      <c r="L4581" s="20">
        <v>0.16680834428109101</v>
      </c>
      <c r="M4581" s="51">
        <v>0.19820642011880499</v>
      </c>
    </row>
    <row r="4582" spans="1:13" x14ac:dyDescent="0.35">
      <c r="A4582" s="19" t="str">
        <f>B4353&amp;C4556&amp;D4582</f>
        <v>CONSUMO PER CAPITA (kg ó litros por individuo)Resto Carne Ing.NIVEL MEDIO BAJO</v>
      </c>
      <c r="B4582" s="19">
        <v>0</v>
      </c>
      <c r="C4582" s="19">
        <v>0</v>
      </c>
      <c r="D4582" s="19" t="s">
        <v>259</v>
      </c>
      <c r="E4582" s="20">
        <v>0.19642777972502301</v>
      </c>
      <c r="F4582" s="20">
        <v>0.13578683799282101</v>
      </c>
      <c r="G4582" s="20">
        <v>0.12812740084808499</v>
      </c>
      <c r="H4582" s="20">
        <v>0.14343597777099801</v>
      </c>
      <c r="I4582" s="20">
        <v>0.17505213661751301</v>
      </c>
      <c r="J4582" s="20">
        <v>0.17590475547440301</v>
      </c>
      <c r="K4582" s="20">
        <v>0.16756954646334299</v>
      </c>
      <c r="L4582" s="20">
        <v>0.12694435291623599</v>
      </c>
      <c r="M4582" s="51">
        <v>0.169576052715389</v>
      </c>
    </row>
    <row r="4583" spans="1:13" x14ac:dyDescent="0.35">
      <c r="A4583" s="19" t="str">
        <f>B4353&amp;C4556&amp;D4583</f>
        <v>CONSUMO PER CAPITA (kg ó litros por individuo)Resto Carne Ing.HOMBRE</v>
      </c>
      <c r="B4583" s="19">
        <v>0</v>
      </c>
      <c r="C4583" s="19">
        <v>0</v>
      </c>
      <c r="D4583" s="19" t="s">
        <v>21</v>
      </c>
      <c r="E4583" s="20">
        <v>0.202618160313698</v>
      </c>
      <c r="F4583" s="20">
        <v>0.15609278125609</v>
      </c>
      <c r="G4583" s="20">
        <v>0.144457124601201</v>
      </c>
      <c r="H4583" s="20">
        <v>0.137477850929828</v>
      </c>
      <c r="I4583" s="20">
        <v>0.194828018067776</v>
      </c>
      <c r="J4583" s="20">
        <v>0.16952115242764701</v>
      </c>
      <c r="K4583" s="20">
        <v>0.136928626520992</v>
      </c>
      <c r="L4583" s="20">
        <v>0.15788518133261401</v>
      </c>
      <c r="M4583" s="51">
        <v>0.20713079885396901</v>
      </c>
    </row>
    <row r="4584" spans="1:13" x14ac:dyDescent="0.35">
      <c r="A4584" s="19" t="str">
        <f>B4353&amp;C4556&amp;D4584</f>
        <v>CONSUMO PER CAPITA (kg ó litros por individuo)Resto Carne Ing.MUJER</v>
      </c>
      <c r="B4584" s="19">
        <v>0</v>
      </c>
      <c r="C4584" s="19">
        <v>0</v>
      </c>
      <c r="D4584" s="19" t="s">
        <v>22</v>
      </c>
      <c r="E4584" s="20">
        <v>0.19270345882679701</v>
      </c>
      <c r="F4584" s="20">
        <v>0.158239518109272</v>
      </c>
      <c r="G4584" s="20">
        <v>0.16305916916031701</v>
      </c>
      <c r="H4584" s="20">
        <v>0.167796123280787</v>
      </c>
      <c r="I4584" s="20">
        <v>0.19688607014788201</v>
      </c>
      <c r="J4584" s="20">
        <v>0.16802810939780899</v>
      </c>
      <c r="K4584" s="20">
        <v>0.147012236715163</v>
      </c>
      <c r="L4584" s="20">
        <v>0.16536708734684399</v>
      </c>
      <c r="M4584" s="51">
        <v>0.199401355367193</v>
      </c>
    </row>
    <row r="4585" spans="1:13" x14ac:dyDescent="0.35">
      <c r="A4585" s="19" t="str">
        <f>B4353&amp;C4585&amp;D4585</f>
        <v>CONSUMO PER CAPITA (kg ó litros por individuo)Carnes Transform.IngT.ESPAÑA</v>
      </c>
      <c r="B4585" s="19">
        <v>0</v>
      </c>
      <c r="C4585" s="19" t="s">
        <v>177</v>
      </c>
      <c r="D4585" s="19" t="s">
        <v>36</v>
      </c>
      <c r="E4585" s="20">
        <v>0.26428847484082302</v>
      </c>
      <c r="F4585" s="20">
        <v>0.19101328449088401</v>
      </c>
      <c r="G4585" s="20">
        <v>0.177405553078025</v>
      </c>
      <c r="H4585" s="20">
        <v>0.18028656877704999</v>
      </c>
      <c r="I4585" s="20">
        <v>0.25450351869704702</v>
      </c>
      <c r="J4585" s="20">
        <v>0.19558670612075801</v>
      </c>
      <c r="K4585" s="20">
        <v>0.18818506140938401</v>
      </c>
      <c r="L4585" s="20">
        <v>0.19361394051147501</v>
      </c>
      <c r="M4585" s="51">
        <v>0.28234781046028301</v>
      </c>
    </row>
    <row r="4586" spans="1:13" x14ac:dyDescent="0.35">
      <c r="A4586" s="19" t="str">
        <f>B4353&amp;C4585&amp;D4586</f>
        <v>CONSUMO PER CAPITA (kg ó litros por individuo)Carnes Transform.IngBCN AM</v>
      </c>
      <c r="B4586" s="19">
        <v>0</v>
      </c>
      <c r="C4586" s="19">
        <v>0</v>
      </c>
      <c r="D4586" s="19" t="s">
        <v>1</v>
      </c>
      <c r="E4586" s="20">
        <v>0.25338078528301999</v>
      </c>
      <c r="F4586" s="20">
        <v>0.195497676595493</v>
      </c>
      <c r="G4586" s="20">
        <v>0.15809453860758699</v>
      </c>
      <c r="H4586" s="20">
        <v>0.21191931753380699</v>
      </c>
      <c r="I4586" s="20">
        <v>0.25937307829569201</v>
      </c>
      <c r="J4586" s="20">
        <v>0.20807987048450999</v>
      </c>
      <c r="K4586" s="20">
        <v>0.17710417106377699</v>
      </c>
      <c r="L4586" s="20">
        <v>0.23282608007038499</v>
      </c>
      <c r="M4586" s="51">
        <v>0.36045927644516901</v>
      </c>
    </row>
    <row r="4587" spans="1:13" x14ac:dyDescent="0.35">
      <c r="A4587" s="19" t="str">
        <f>B4353&amp;C4585&amp;D4587</f>
        <v>CONSUMO PER CAPITA (kg ó litros por individuo)Carnes Transform.IngREST.CAT ARAGON</v>
      </c>
      <c r="B4587" s="19">
        <v>0</v>
      </c>
      <c r="C4587" s="19">
        <v>0</v>
      </c>
      <c r="D4587" s="19" t="s">
        <v>2</v>
      </c>
      <c r="E4587" s="20">
        <v>0.235357602202976</v>
      </c>
      <c r="F4587" s="20">
        <v>0.14292810777709899</v>
      </c>
      <c r="G4587" s="20">
        <v>0.15332836454991799</v>
      </c>
      <c r="H4587" s="20">
        <v>0.165314103704781</v>
      </c>
      <c r="I4587" s="20">
        <v>0.19702613419334999</v>
      </c>
      <c r="J4587" s="20">
        <v>0.15775921985807501</v>
      </c>
      <c r="K4587" s="20">
        <v>0.15807992248291899</v>
      </c>
      <c r="L4587" s="20">
        <v>0.14644005131310101</v>
      </c>
      <c r="M4587" s="51">
        <v>0.28355815715655103</v>
      </c>
    </row>
    <row r="4588" spans="1:13" x14ac:dyDescent="0.35">
      <c r="A4588" s="19" t="str">
        <f>B4353&amp;C4585&amp;D4588</f>
        <v>CONSUMO PER CAPITA (kg ó litros por individuo)Carnes Transform.IngLEVANTE</v>
      </c>
      <c r="B4588" s="19">
        <v>0</v>
      </c>
      <c r="C4588" s="19">
        <v>0</v>
      </c>
      <c r="D4588" s="19" t="s">
        <v>3</v>
      </c>
      <c r="E4588" s="20">
        <v>0.29369535012847803</v>
      </c>
      <c r="F4588" s="20">
        <v>0.23812003447632099</v>
      </c>
      <c r="G4588" s="20">
        <v>0.21152468982925901</v>
      </c>
      <c r="H4588" s="20">
        <v>0.18424226683821701</v>
      </c>
      <c r="I4588" s="20">
        <v>0.28275170561454199</v>
      </c>
      <c r="J4588" s="20">
        <v>0.235113264285507</v>
      </c>
      <c r="K4588" s="20">
        <v>0.19772392588878199</v>
      </c>
      <c r="L4588" s="20">
        <v>0.220243159170355</v>
      </c>
      <c r="M4588" s="51">
        <v>0.32060611925132998</v>
      </c>
    </row>
    <row r="4589" spans="1:13" x14ac:dyDescent="0.35">
      <c r="A4589" s="19" t="str">
        <f>B4353&amp;C4585&amp;D4589</f>
        <v>CONSUMO PER CAPITA (kg ó litros por individuo)Carnes Transform.IngANDALUCIA</v>
      </c>
      <c r="B4589" s="19">
        <v>0</v>
      </c>
      <c r="C4589" s="19">
        <v>0</v>
      </c>
      <c r="D4589" s="19" t="s">
        <v>4</v>
      </c>
      <c r="E4589" s="20">
        <v>0.29734770122748899</v>
      </c>
      <c r="F4589" s="20">
        <v>0.20885377998916799</v>
      </c>
      <c r="G4589" s="20">
        <v>0.20544931528181901</v>
      </c>
      <c r="H4589" s="20">
        <v>0.18214262068988901</v>
      </c>
      <c r="I4589" s="20">
        <v>0.29558646057730198</v>
      </c>
      <c r="J4589" s="20">
        <v>0.208200741241402</v>
      </c>
      <c r="K4589" s="20">
        <v>0.20421521937583001</v>
      </c>
      <c r="L4589" s="20">
        <v>0.19125665521246299</v>
      </c>
      <c r="M4589" s="51">
        <v>0.28892763832613999</v>
      </c>
    </row>
    <row r="4590" spans="1:13" x14ac:dyDescent="0.35">
      <c r="A4590" s="19" t="str">
        <f>B4353&amp;C4585&amp;D4590</f>
        <v>CONSUMO PER CAPITA (kg ó litros por individuo)Carnes Transform.IngMDD AM</v>
      </c>
      <c r="B4590" s="19">
        <v>0</v>
      </c>
      <c r="C4590" s="19">
        <v>0</v>
      </c>
      <c r="D4590" s="19" t="s">
        <v>5</v>
      </c>
      <c r="E4590" s="20">
        <v>0.302309060032046</v>
      </c>
      <c r="F4590" s="20">
        <v>0.23462156920766999</v>
      </c>
      <c r="G4590" s="20">
        <v>0.186419327260305</v>
      </c>
      <c r="H4590" s="20">
        <v>0.25167743106155699</v>
      </c>
      <c r="I4590" s="20">
        <v>0.26959070502266302</v>
      </c>
      <c r="J4590" s="20">
        <v>0.19243103788989999</v>
      </c>
      <c r="K4590" s="20">
        <v>0.222640698494426</v>
      </c>
      <c r="L4590" s="20">
        <v>0.26812981241045802</v>
      </c>
      <c r="M4590" s="51">
        <v>0.28850954338092499</v>
      </c>
    </row>
    <row r="4591" spans="1:13" x14ac:dyDescent="0.35">
      <c r="A4591" s="19" t="str">
        <f>B4353&amp;C4585&amp;D4591</f>
        <v>CONSUMO PER CAPITA (kg ó litros por individuo)Carnes Transform.IngRTO CENTRO</v>
      </c>
      <c r="B4591" s="19">
        <v>0</v>
      </c>
      <c r="C4591" s="19">
        <v>0</v>
      </c>
      <c r="D4591" s="19" t="s">
        <v>6</v>
      </c>
      <c r="E4591" s="20">
        <v>0.26047146013989803</v>
      </c>
      <c r="F4591" s="20">
        <v>0.16766041323181899</v>
      </c>
      <c r="G4591" s="20">
        <v>0.19640756474284299</v>
      </c>
      <c r="H4591" s="20">
        <v>0.19122734085967799</v>
      </c>
      <c r="I4591" s="20">
        <v>0.26616198180075901</v>
      </c>
      <c r="J4591" s="20">
        <v>0.23136038148928401</v>
      </c>
      <c r="K4591" s="20">
        <v>0.237549366543991</v>
      </c>
      <c r="L4591" s="20">
        <v>0.203762303812728</v>
      </c>
      <c r="M4591" s="51">
        <v>0.27569453400395799</v>
      </c>
    </row>
    <row r="4592" spans="1:13" x14ac:dyDescent="0.35">
      <c r="A4592" s="19" t="str">
        <f>B4353&amp;C4585&amp;D4592</f>
        <v>CONSUMO PER CAPITA (kg ó litros por individuo)Carnes Transform.IngNORTE-CENTRO</v>
      </c>
      <c r="B4592" s="19">
        <v>0</v>
      </c>
      <c r="C4592" s="19">
        <v>0</v>
      </c>
      <c r="D4592" s="19" t="s">
        <v>7</v>
      </c>
      <c r="E4592" s="20">
        <v>0.20359574702605701</v>
      </c>
      <c r="F4592" s="20">
        <v>0.16425572741363401</v>
      </c>
      <c r="G4592" s="20">
        <v>0.149725257882905</v>
      </c>
      <c r="H4592" s="20">
        <v>0.12087128708967999</v>
      </c>
      <c r="I4592" s="20">
        <v>0.22123150384735399</v>
      </c>
      <c r="J4592" s="20">
        <v>0.15715056163090099</v>
      </c>
      <c r="K4592" s="20">
        <v>0.16532541274867801</v>
      </c>
      <c r="L4592" s="20">
        <v>0.13172851800996599</v>
      </c>
      <c r="M4592" s="51">
        <v>0.22723288251561299</v>
      </c>
    </row>
    <row r="4593" spans="1:13" x14ac:dyDescent="0.35">
      <c r="A4593" s="19" t="str">
        <f>B4353&amp;C4585&amp;D4593</f>
        <v>CONSUMO PER CAPITA (kg ó litros por individuo)Carnes Transform.IngNOROESTE</v>
      </c>
      <c r="B4593" s="19">
        <v>0</v>
      </c>
      <c r="C4593" s="19">
        <v>0</v>
      </c>
      <c r="D4593" s="19" t="s">
        <v>8</v>
      </c>
      <c r="E4593" s="20">
        <v>0.20337879306790099</v>
      </c>
      <c r="F4593" s="20">
        <v>0.122420793899177</v>
      </c>
      <c r="G4593" s="20">
        <v>0.10509558086008</v>
      </c>
      <c r="H4593" s="20">
        <v>0.102800491889183</v>
      </c>
      <c r="I4593" s="20">
        <v>0.19078020244032701</v>
      </c>
      <c r="J4593" s="20">
        <v>0.14687767590399101</v>
      </c>
      <c r="K4593" s="20">
        <v>0.11040635547486501</v>
      </c>
      <c r="L4593" s="20">
        <v>0.12362207889575599</v>
      </c>
      <c r="M4593" s="51">
        <v>0.171240369314269</v>
      </c>
    </row>
    <row r="4594" spans="1:13" x14ac:dyDescent="0.35">
      <c r="A4594" s="19" t="str">
        <f>B4353&amp;C4585&amp;D4594</f>
        <v>CONSUMO PER CAPITA (kg ó litros por individuo)Carnes Transform.Ing&lt;2MIL</v>
      </c>
      <c r="B4594" s="19">
        <v>0</v>
      </c>
      <c r="C4594" s="19">
        <v>0</v>
      </c>
      <c r="D4594" s="19" t="s">
        <v>9</v>
      </c>
      <c r="E4594" s="20">
        <v>0.2280370077801</v>
      </c>
      <c r="F4594" s="20">
        <v>0.14304897441392</v>
      </c>
      <c r="G4594" s="20">
        <v>0.21287910400489701</v>
      </c>
      <c r="H4594" s="20">
        <v>0.136188293069165</v>
      </c>
      <c r="I4594" s="20">
        <v>0.18476512677229801</v>
      </c>
      <c r="J4594" s="20">
        <v>0.12529892665287201</v>
      </c>
      <c r="K4594" s="20">
        <v>0.122889648889397</v>
      </c>
      <c r="L4594" s="20">
        <v>0.135339149960785</v>
      </c>
      <c r="M4594" s="51">
        <v>0.18900555318003401</v>
      </c>
    </row>
    <row r="4595" spans="1:13" x14ac:dyDescent="0.35">
      <c r="A4595" s="19" t="str">
        <f>B4353&amp;C4585&amp;D4595</f>
        <v>CONSUMO PER CAPITA (kg ó litros por individuo)Carnes Transform.Ing2-5MIL</v>
      </c>
      <c r="B4595" s="19">
        <v>0</v>
      </c>
      <c r="C4595" s="19">
        <v>0</v>
      </c>
      <c r="D4595" s="19" t="s">
        <v>10</v>
      </c>
      <c r="E4595" s="20">
        <v>0.25644739791929</v>
      </c>
      <c r="F4595" s="20">
        <v>0.17826574179659899</v>
      </c>
      <c r="G4595" s="20">
        <v>0.125455785991402</v>
      </c>
      <c r="H4595" s="20">
        <v>0.131644436983958</v>
      </c>
      <c r="I4595" s="20">
        <v>0.23063252402208001</v>
      </c>
      <c r="J4595" s="20">
        <v>0.138303959095016</v>
      </c>
      <c r="K4595" s="20">
        <v>9.6029685909080995E-2</v>
      </c>
      <c r="L4595" s="20">
        <v>0.12879187514979601</v>
      </c>
      <c r="M4595" s="51">
        <v>0.14087894849650601</v>
      </c>
    </row>
    <row r="4596" spans="1:13" x14ac:dyDescent="0.35">
      <c r="A4596" s="19" t="str">
        <f>B4353&amp;C4585&amp;D4596</f>
        <v>CONSUMO PER CAPITA (kg ó litros por individuo)Carnes Transform.Ing5-10MIL</v>
      </c>
      <c r="B4596" s="19">
        <v>0</v>
      </c>
      <c r="C4596" s="19">
        <v>0</v>
      </c>
      <c r="D4596" s="19" t="s">
        <v>11</v>
      </c>
      <c r="E4596" s="20">
        <v>0.251465445270174</v>
      </c>
      <c r="F4596" s="20">
        <v>0.196894317981369</v>
      </c>
      <c r="G4596" s="20">
        <v>0.18316852253086299</v>
      </c>
      <c r="H4596" s="20">
        <v>0.15517165068650901</v>
      </c>
      <c r="I4596" s="20">
        <v>0.25021018612116203</v>
      </c>
      <c r="J4596" s="20">
        <v>0.199944131282111</v>
      </c>
      <c r="K4596" s="20">
        <v>0.15666227705364</v>
      </c>
      <c r="L4596" s="20">
        <v>0.18091937141332001</v>
      </c>
      <c r="M4596" s="51">
        <v>0.25981056430656901</v>
      </c>
    </row>
    <row r="4597" spans="1:13" x14ac:dyDescent="0.35">
      <c r="A4597" s="19" t="str">
        <f>B4353&amp;C4585&amp;D4597</f>
        <v>CONSUMO PER CAPITA (kg ó litros por individuo)Carnes Transform.Ing10-30MIL</v>
      </c>
      <c r="B4597" s="19">
        <v>0</v>
      </c>
      <c r="C4597" s="19">
        <v>0</v>
      </c>
      <c r="D4597" s="19" t="s">
        <v>12</v>
      </c>
      <c r="E4597" s="20">
        <v>0.24309854111512399</v>
      </c>
      <c r="F4597" s="20">
        <v>0.17620558787490301</v>
      </c>
      <c r="G4597" s="20">
        <v>0.170356599485886</v>
      </c>
      <c r="H4597" s="20">
        <v>0.153905393787168</v>
      </c>
      <c r="I4597" s="20">
        <v>0.24079906788761599</v>
      </c>
      <c r="J4597" s="20">
        <v>0.18083559829572901</v>
      </c>
      <c r="K4597" s="20">
        <v>0.17645574813332601</v>
      </c>
      <c r="L4597" s="20">
        <v>0.201839185719418</v>
      </c>
      <c r="M4597" s="51">
        <v>0.30920784594692702</v>
      </c>
    </row>
    <row r="4598" spans="1:13" x14ac:dyDescent="0.35">
      <c r="A4598" s="19" t="str">
        <f>B4353&amp;C4585&amp;D4598</f>
        <v>CONSUMO PER CAPITA (kg ó litros por individuo)Carnes Transform.Ing30-100MIL</v>
      </c>
      <c r="B4598" s="19">
        <v>0</v>
      </c>
      <c r="C4598" s="19">
        <v>0</v>
      </c>
      <c r="D4598" s="19" t="s">
        <v>13</v>
      </c>
      <c r="E4598" s="20">
        <v>0.25512990354931903</v>
      </c>
      <c r="F4598" s="20">
        <v>0.213170376945339</v>
      </c>
      <c r="G4598" s="20">
        <v>0.183108812353213</v>
      </c>
      <c r="H4598" s="20">
        <v>0.19279067181064499</v>
      </c>
      <c r="I4598" s="20">
        <v>0.26638611547886898</v>
      </c>
      <c r="J4598" s="20">
        <v>0.216714741008636</v>
      </c>
      <c r="K4598" s="20">
        <v>0.209400553442179</v>
      </c>
      <c r="L4598" s="20">
        <v>0.18977744308834599</v>
      </c>
      <c r="M4598" s="51">
        <v>0.330379022540571</v>
      </c>
    </row>
    <row r="4599" spans="1:13" x14ac:dyDescent="0.35">
      <c r="A4599" s="19" t="str">
        <f>B4353&amp;C4585&amp;D4599</f>
        <v>CONSUMO PER CAPITA (kg ó litros por individuo)Carnes Transform.Ing100-200MIL</v>
      </c>
      <c r="B4599" s="19">
        <v>0</v>
      </c>
      <c r="C4599" s="19">
        <v>0</v>
      </c>
      <c r="D4599" s="19" t="s">
        <v>14</v>
      </c>
      <c r="E4599" s="20">
        <v>0.30776002814096798</v>
      </c>
      <c r="F4599" s="20">
        <v>0.17135532357593899</v>
      </c>
      <c r="G4599" s="20">
        <v>0.20051198435050599</v>
      </c>
      <c r="H4599" s="20">
        <v>0.21607899522711199</v>
      </c>
      <c r="I4599" s="20">
        <v>0.289236497280558</v>
      </c>
      <c r="J4599" s="20">
        <v>0.23485682690666301</v>
      </c>
      <c r="K4599" s="20">
        <v>0.228304234362881</v>
      </c>
      <c r="L4599" s="20">
        <v>0.221717083868681</v>
      </c>
      <c r="M4599" s="51">
        <v>0.31707545883397797</v>
      </c>
    </row>
    <row r="4600" spans="1:13" x14ac:dyDescent="0.35">
      <c r="A4600" s="19" t="str">
        <f>B4353&amp;C4585&amp;D4600</f>
        <v>CONSUMO PER CAPITA (kg ó litros por individuo)Carnes Transform.Ing200-500MIL</v>
      </c>
      <c r="B4600" s="19">
        <v>0</v>
      </c>
      <c r="C4600" s="19">
        <v>0</v>
      </c>
      <c r="D4600" s="19" t="s">
        <v>15</v>
      </c>
      <c r="E4600" s="20">
        <v>0.28404346606672598</v>
      </c>
      <c r="F4600" s="20">
        <v>0.211274897237651</v>
      </c>
      <c r="G4600" s="20">
        <v>0.181097114080917</v>
      </c>
      <c r="H4600" s="20">
        <v>0.19622306288726701</v>
      </c>
      <c r="I4600" s="20">
        <v>0.28903393036559599</v>
      </c>
      <c r="J4600" s="20">
        <v>0.24935478902418901</v>
      </c>
      <c r="K4600" s="20">
        <v>0.20550856212194499</v>
      </c>
      <c r="L4600" s="20">
        <v>0.18483188568525499</v>
      </c>
      <c r="M4600" s="51">
        <v>0.29373720229005701</v>
      </c>
    </row>
    <row r="4601" spans="1:13" x14ac:dyDescent="0.35">
      <c r="A4601" s="19" t="str">
        <f>B4353&amp;C4585&amp;D4601</f>
        <v>CONSUMO PER CAPITA (kg ó litros por individuo)Carnes Transform.Ing&gt;500MIL</v>
      </c>
      <c r="B4601" s="19">
        <v>0</v>
      </c>
      <c r="C4601" s="19">
        <v>0</v>
      </c>
      <c r="D4601" s="19" t="s">
        <v>16</v>
      </c>
      <c r="E4601" s="20">
        <v>0.27929800894169998</v>
      </c>
      <c r="F4601" s="20">
        <v>0.19442514424205101</v>
      </c>
      <c r="G4601" s="20">
        <v>0.166755666445072</v>
      </c>
      <c r="H4601" s="20">
        <v>0.206338485760726</v>
      </c>
      <c r="I4601" s="20">
        <v>0.24306549328181501</v>
      </c>
      <c r="J4601" s="20">
        <v>0.16519014932045401</v>
      </c>
      <c r="K4601" s="20">
        <v>0.21111215725312499</v>
      </c>
      <c r="L4601" s="20">
        <v>0.230067867683175</v>
      </c>
      <c r="M4601" s="51">
        <v>0.262248157480161</v>
      </c>
    </row>
    <row r="4602" spans="1:13" x14ac:dyDescent="0.35">
      <c r="A4602" s="19" t="str">
        <f>B4353&amp;C4585&amp;D4602</f>
        <v>CONSUMO PER CAPITA (kg ó litros por individuo)Carnes Transform.IngDE 15 A 19 AÑOS</v>
      </c>
      <c r="B4602" s="19">
        <v>0</v>
      </c>
      <c r="C4602" s="19">
        <v>0</v>
      </c>
      <c r="D4602" s="19" t="s">
        <v>39</v>
      </c>
      <c r="E4602" s="20">
        <v>0.18734133640138201</v>
      </c>
      <c r="F4602" s="20">
        <v>8.6187720348059396E-2</v>
      </c>
      <c r="G4602" s="20">
        <v>0.102363260053614</v>
      </c>
      <c r="H4602" s="20">
        <v>9.5359338467025795E-2</v>
      </c>
      <c r="I4602" s="20">
        <v>0.16991506511118901</v>
      </c>
      <c r="J4602" s="20">
        <v>0.17109430194683201</v>
      </c>
      <c r="K4602" s="20">
        <v>5.9280765022482002E-2</v>
      </c>
      <c r="L4602" s="20">
        <v>9.1715091503541193E-2</v>
      </c>
      <c r="M4602" s="51">
        <v>0.10851010073390201</v>
      </c>
    </row>
    <row r="4603" spans="1:13" x14ac:dyDescent="0.35">
      <c r="A4603" s="19" t="str">
        <f>B4353&amp;C4585&amp;D4603</f>
        <v>CONSUMO PER CAPITA (kg ó litros por individuo)Carnes Transform.IngDE 20 A 24 AÑOS</v>
      </c>
      <c r="B4603" s="19">
        <v>0</v>
      </c>
      <c r="C4603" s="19">
        <v>0</v>
      </c>
      <c r="D4603" s="19" t="s">
        <v>40</v>
      </c>
      <c r="E4603" s="20">
        <v>0.14121267514102401</v>
      </c>
      <c r="F4603" s="20">
        <v>8.3536051952874196E-2</v>
      </c>
      <c r="G4603" s="20">
        <v>8.5837030541430104E-2</v>
      </c>
      <c r="H4603" s="20">
        <v>6.9482694192602903E-2</v>
      </c>
      <c r="I4603" s="20">
        <v>0.18237716157709499</v>
      </c>
      <c r="J4603" s="20">
        <v>0.107544701986866</v>
      </c>
      <c r="K4603" s="20">
        <v>0.107372240671122</v>
      </c>
      <c r="L4603" s="20">
        <v>8.2195525214011994E-2</v>
      </c>
      <c r="M4603" s="51">
        <v>0.18530528541090199</v>
      </c>
    </row>
    <row r="4604" spans="1:13" x14ac:dyDescent="0.35">
      <c r="A4604" s="19" t="str">
        <f>B4353&amp;C4585&amp;D4604</f>
        <v>CONSUMO PER CAPITA (kg ó litros por individuo)Carnes Transform.IngDE 25 A 34 AÑOS</v>
      </c>
      <c r="B4604" s="19">
        <v>0</v>
      </c>
      <c r="C4604" s="19">
        <v>0</v>
      </c>
      <c r="D4604" s="19" t="s">
        <v>41</v>
      </c>
      <c r="E4604" s="20">
        <v>0.25220274781343599</v>
      </c>
      <c r="F4604" s="20">
        <v>0.20515810289498901</v>
      </c>
      <c r="G4604" s="20">
        <v>0.162848384541872</v>
      </c>
      <c r="H4604" s="20">
        <v>0.184307916534592</v>
      </c>
      <c r="I4604" s="20">
        <v>0.20393145519384401</v>
      </c>
      <c r="J4604" s="20">
        <v>0.15699654120373899</v>
      </c>
      <c r="K4604" s="20">
        <v>0.17174040964458601</v>
      </c>
      <c r="L4604" s="20">
        <v>0.14233264037636001</v>
      </c>
      <c r="M4604" s="51">
        <v>0.20339276505412399</v>
      </c>
    </row>
    <row r="4605" spans="1:13" x14ac:dyDescent="0.35">
      <c r="A4605" s="19" t="str">
        <f>B4353&amp;C4585&amp;D4605</f>
        <v>CONSUMO PER CAPITA (kg ó litros por individuo)Carnes Transform.IngDE 35 A 49 AÑOS</v>
      </c>
      <c r="B4605" s="19">
        <v>0</v>
      </c>
      <c r="C4605" s="19">
        <v>0</v>
      </c>
      <c r="D4605" s="19" t="s">
        <v>42</v>
      </c>
      <c r="E4605" s="20">
        <v>0.24496846695869701</v>
      </c>
      <c r="F4605" s="20">
        <v>0.206765519809778</v>
      </c>
      <c r="G4605" s="20">
        <v>0.17573446962600101</v>
      </c>
      <c r="H4605" s="20">
        <v>0.18710289432004501</v>
      </c>
      <c r="I4605" s="20">
        <v>0.25052198857059899</v>
      </c>
      <c r="J4605" s="20">
        <v>0.18609013023401</v>
      </c>
      <c r="K4605" s="20">
        <v>0.19851658226813301</v>
      </c>
      <c r="L4605" s="20">
        <v>0.19098281062032299</v>
      </c>
      <c r="M4605" s="51">
        <v>0.2818486967637</v>
      </c>
    </row>
    <row r="4606" spans="1:13" x14ac:dyDescent="0.35">
      <c r="A4606" s="19" t="str">
        <f>B4353&amp;C4585&amp;D4606</f>
        <v>CONSUMO PER CAPITA (kg ó litros por individuo)Carnes Transform.IngDE 50 A 59 AÑOS</v>
      </c>
      <c r="B4606" s="19">
        <v>0</v>
      </c>
      <c r="C4606" s="19">
        <v>0</v>
      </c>
      <c r="D4606" s="19" t="s">
        <v>43</v>
      </c>
      <c r="E4606" s="20">
        <v>0.34224007779739501</v>
      </c>
      <c r="F4606" s="20">
        <v>0.23563455176605499</v>
      </c>
      <c r="G4606" s="20">
        <v>0.23572871797390199</v>
      </c>
      <c r="H4606" s="20">
        <v>0.21672321590067301</v>
      </c>
      <c r="I4606" s="20">
        <v>0.34371481763377698</v>
      </c>
      <c r="J4606" s="20">
        <v>0.27063597935467099</v>
      </c>
      <c r="K4606" s="20">
        <v>0.26072290445192497</v>
      </c>
      <c r="L4606" s="20">
        <v>0.25982909229068901</v>
      </c>
      <c r="M4606" s="51">
        <v>0.35849694189020898</v>
      </c>
    </row>
    <row r="4607" spans="1:13" x14ac:dyDescent="0.35">
      <c r="A4607" s="19" t="str">
        <f>B4353&amp;C4585&amp;D4607</f>
        <v>CONSUMO PER CAPITA (kg ó litros por individuo)Carnes Transform.IngDE 60 A 75 AÑOS</v>
      </c>
      <c r="B4607" s="19">
        <v>0</v>
      </c>
      <c r="C4607" s="19">
        <v>0</v>
      </c>
      <c r="D4607" s="19" t="s">
        <v>44</v>
      </c>
      <c r="E4607" s="20">
        <v>0.28847394226658502</v>
      </c>
      <c r="F4607" s="20">
        <v>0.184318638975496</v>
      </c>
      <c r="G4607" s="20">
        <v>0.18729604774353001</v>
      </c>
      <c r="H4607" s="20">
        <v>0.19501726169601499</v>
      </c>
      <c r="I4607" s="20">
        <v>0.26062124576942902</v>
      </c>
      <c r="J4607" s="20">
        <v>0.20023031672394601</v>
      </c>
      <c r="K4607" s="20">
        <v>0.18585378925721399</v>
      </c>
      <c r="L4607" s="20">
        <v>0.23578618223238501</v>
      </c>
      <c r="M4607" s="51">
        <v>0.34811465582442802</v>
      </c>
    </row>
    <row r="4608" spans="1:13" x14ac:dyDescent="0.35">
      <c r="A4608" s="19" t="str">
        <f>B4353&amp;C4585&amp;D4608</f>
        <v>CONSUMO PER CAPITA (kg ó litros por individuo)Carnes Transform.IngNIVEL ALTO</v>
      </c>
      <c r="B4608" s="19">
        <v>0</v>
      </c>
      <c r="C4608" s="19">
        <v>0</v>
      </c>
      <c r="D4608" s="19" t="s">
        <v>256</v>
      </c>
      <c r="E4608" s="20">
        <v>0.3175445264292</v>
      </c>
      <c r="F4608" s="20">
        <v>0.23435000035710399</v>
      </c>
      <c r="G4608" s="20">
        <v>0.192313587789123</v>
      </c>
      <c r="H4608" s="20">
        <v>0.22546010369362399</v>
      </c>
      <c r="I4608" s="20">
        <v>0.27587543009100202</v>
      </c>
      <c r="J4608" s="20">
        <v>0.227316859652679</v>
      </c>
      <c r="K4608" s="20">
        <v>0.224355781374668</v>
      </c>
      <c r="L4608" s="20">
        <v>0.20580859955425501</v>
      </c>
      <c r="M4608" s="51">
        <v>0.33960948159207799</v>
      </c>
    </row>
    <row r="4609" spans="1:13" x14ac:dyDescent="0.35">
      <c r="A4609" s="19" t="str">
        <f>B4353&amp;C4585&amp;D4609</f>
        <v>CONSUMO PER CAPITA (kg ó litros por individuo)Carnes Transform.IngNIVEL MEDIO ALTO</v>
      </c>
      <c r="B4609" s="19">
        <v>0</v>
      </c>
      <c r="C4609" s="19">
        <v>0</v>
      </c>
      <c r="D4609" s="19" t="s">
        <v>257</v>
      </c>
      <c r="E4609" s="20">
        <v>0.25693071712012799</v>
      </c>
      <c r="F4609" s="20">
        <v>0.193012836132815</v>
      </c>
      <c r="G4609" s="20">
        <v>0.178545663642836</v>
      </c>
      <c r="H4609" s="20">
        <v>0.163347771956254</v>
      </c>
      <c r="I4609" s="20">
        <v>0.20386175334625101</v>
      </c>
      <c r="J4609" s="20">
        <v>0.16445218653385699</v>
      </c>
      <c r="K4609" s="20">
        <v>0.15360723362482401</v>
      </c>
      <c r="L4609" s="20">
        <v>0.211723708468644</v>
      </c>
      <c r="M4609" s="51">
        <v>0.291558895907641</v>
      </c>
    </row>
    <row r="4610" spans="1:13" x14ac:dyDescent="0.35">
      <c r="A4610" s="19" t="str">
        <f>B4353&amp;C4585&amp;D4610</f>
        <v>CONSUMO PER CAPITA (kg ó litros por individuo)Carnes Transform.IngNIVEL MEDIO</v>
      </c>
      <c r="B4610" s="19">
        <v>0</v>
      </c>
      <c r="C4610" s="19">
        <v>0</v>
      </c>
      <c r="D4610" s="19" t="s">
        <v>258</v>
      </c>
      <c r="E4610" s="20">
        <v>0.25113616618033502</v>
      </c>
      <c r="F4610" s="20">
        <v>0.21608898030811999</v>
      </c>
      <c r="G4610" s="20">
        <v>0.210165686912415</v>
      </c>
      <c r="H4610" s="20">
        <v>0.20328070415608701</v>
      </c>
      <c r="I4610" s="20">
        <v>0.28929178152741197</v>
      </c>
      <c r="J4610" s="20">
        <v>0.22844203107584701</v>
      </c>
      <c r="K4610" s="20">
        <v>0.20648970135960201</v>
      </c>
      <c r="L4610" s="20">
        <v>0.198325757402602</v>
      </c>
      <c r="M4610" s="51">
        <v>0.29282629157982698</v>
      </c>
    </row>
    <row r="4611" spans="1:13" x14ac:dyDescent="0.35">
      <c r="A4611" s="19" t="str">
        <f>B4353&amp;C4585&amp;D4611</f>
        <v>CONSUMO PER CAPITA (kg ó litros por individuo)Carnes Transform.IngNIVEL MEDIO BAJO</v>
      </c>
      <c r="B4611" s="19">
        <v>0</v>
      </c>
      <c r="C4611" s="19">
        <v>0</v>
      </c>
      <c r="D4611" s="19" t="s">
        <v>259</v>
      </c>
      <c r="E4611" s="20">
        <v>0.27874930677552701</v>
      </c>
      <c r="F4611" s="20">
        <v>0.163009422475211</v>
      </c>
      <c r="G4611" s="20">
        <v>0.16500195012712399</v>
      </c>
      <c r="H4611" s="20">
        <v>0.137822423470088</v>
      </c>
      <c r="I4611" s="20">
        <v>0.25553792905153999</v>
      </c>
      <c r="J4611" s="20">
        <v>0.17952506468534499</v>
      </c>
      <c r="K4611" s="20">
        <v>0.18511045335923099</v>
      </c>
      <c r="L4611" s="20">
        <v>0.18555392994681399</v>
      </c>
      <c r="M4611" s="51">
        <v>0.27065468669951998</v>
      </c>
    </row>
    <row r="4612" spans="1:13" x14ac:dyDescent="0.35">
      <c r="A4612" s="19" t="str">
        <f>B4353&amp;C4585&amp;D4612</f>
        <v>CONSUMO PER CAPITA (kg ó litros por individuo)Carnes Transform.IngHOMBRE</v>
      </c>
      <c r="B4612" s="19">
        <v>0</v>
      </c>
      <c r="C4612" s="19">
        <v>0</v>
      </c>
      <c r="D4612" s="19" t="s">
        <v>21</v>
      </c>
      <c r="E4612" s="20">
        <v>0.251642995977162</v>
      </c>
      <c r="F4612" s="20">
        <v>0.17435122324368801</v>
      </c>
      <c r="G4612" s="20">
        <v>0.16724658451815999</v>
      </c>
      <c r="H4612" s="20">
        <v>0.17655906716413</v>
      </c>
      <c r="I4612" s="20">
        <v>0.22892880510284599</v>
      </c>
      <c r="J4612" s="20">
        <v>0.18135487287150301</v>
      </c>
      <c r="K4612" s="20">
        <v>0.18433305000056299</v>
      </c>
      <c r="L4612" s="20">
        <v>0.196277572201563</v>
      </c>
      <c r="M4612" s="51">
        <v>0.28000522796668298</v>
      </c>
    </row>
    <row r="4613" spans="1:13" x14ac:dyDescent="0.35">
      <c r="A4613" s="19" t="str">
        <f>B4353&amp;C4585&amp;D4613</f>
        <v>CONSUMO PER CAPITA (kg ó litros por individuo)Carnes Transform.IngMUJER</v>
      </c>
      <c r="B4613" s="19">
        <v>0</v>
      </c>
      <c r="C4613" s="19">
        <v>0</v>
      </c>
      <c r="D4613" s="19" t="s">
        <v>22</v>
      </c>
      <c r="E4613" s="20">
        <v>0.276799797463607</v>
      </c>
      <c r="F4613" s="20">
        <v>0.20753251185389601</v>
      </c>
      <c r="G4613" s="20">
        <v>0.18744337873747999</v>
      </c>
      <c r="H4613" s="20">
        <v>0.18396950493282299</v>
      </c>
      <c r="I4613" s="20">
        <v>0.27977309070198098</v>
      </c>
      <c r="J4613" s="20">
        <v>0.20964895187605301</v>
      </c>
      <c r="K4613" s="20">
        <v>0.191986180579166</v>
      </c>
      <c r="L4613" s="20">
        <v>0.19098549297689699</v>
      </c>
      <c r="M4613" s="51">
        <v>0.284657548310425</v>
      </c>
    </row>
    <row r="4614" spans="1:13" x14ac:dyDescent="0.35">
      <c r="A4614" s="19" t="str">
        <f>B4353&amp;C4614&amp;D4614</f>
        <v>CONSUMO PER CAPITA (kg ó litros por individuo)Jamón Curado Ing.T.ESPAÑA</v>
      </c>
      <c r="B4614" s="19">
        <v>0</v>
      </c>
      <c r="C4614" s="19" t="s">
        <v>133</v>
      </c>
      <c r="D4614" s="19" t="s">
        <v>36</v>
      </c>
      <c r="E4614" s="20">
        <v>5.7391453323351799E-2</v>
      </c>
      <c r="F4614" s="20">
        <v>4.5213092791549898E-2</v>
      </c>
      <c r="G4614" s="20">
        <v>3.69221342259827E-2</v>
      </c>
      <c r="H4614" s="20">
        <v>4.22129233006584E-2</v>
      </c>
      <c r="I4614" s="20">
        <v>6.1721517231817603E-2</v>
      </c>
      <c r="J4614" s="20">
        <v>4.9464418921994498E-2</v>
      </c>
      <c r="K4614" s="20">
        <v>4.2766774132093302E-2</v>
      </c>
      <c r="L4614" s="20">
        <v>4.7245039584419897E-2</v>
      </c>
      <c r="M4614" s="51">
        <v>7.8506538712487098E-2</v>
      </c>
    </row>
    <row r="4615" spans="1:13" x14ac:dyDescent="0.35">
      <c r="A4615" s="19" t="str">
        <f>B4353&amp;C4614&amp;D4615</f>
        <v>CONSUMO PER CAPITA (kg ó litros por individuo)Jamón Curado Ing.BCN AM</v>
      </c>
      <c r="B4615" s="19">
        <v>0</v>
      </c>
      <c r="C4615" s="19">
        <v>0</v>
      </c>
      <c r="D4615" s="19" t="s">
        <v>1</v>
      </c>
      <c r="E4615" s="20">
        <v>6.8092881898867197E-2</v>
      </c>
      <c r="F4615" s="20">
        <v>5.8648429602484099E-2</v>
      </c>
      <c r="G4615" s="20">
        <v>4.1428676154045802E-2</v>
      </c>
      <c r="H4615" s="20">
        <v>4.5162127872630201E-2</v>
      </c>
      <c r="I4615" s="20">
        <v>6.7998342893260899E-2</v>
      </c>
      <c r="J4615" s="20">
        <v>6.3560659623691895E-2</v>
      </c>
      <c r="K4615" s="20">
        <v>4.51232421742312E-2</v>
      </c>
      <c r="L4615" s="20">
        <v>6.5891814699289203E-2</v>
      </c>
      <c r="M4615" s="51">
        <v>9.2907272256856396E-2</v>
      </c>
    </row>
    <row r="4616" spans="1:13" x14ac:dyDescent="0.35">
      <c r="A4616" s="19" t="str">
        <f>B4353&amp;C4614&amp;D4616</f>
        <v>CONSUMO PER CAPITA (kg ó litros por individuo)Jamón Curado Ing.REST.CAT ARAGON</v>
      </c>
      <c r="B4616" s="19">
        <v>0</v>
      </c>
      <c r="C4616" s="19">
        <v>0</v>
      </c>
      <c r="D4616" s="19" t="s">
        <v>2</v>
      </c>
      <c r="E4616" s="20">
        <v>4.18027706590859E-2</v>
      </c>
      <c r="F4616" s="20">
        <v>3.1284626581005802E-2</v>
      </c>
      <c r="G4616" s="20">
        <v>2.3227104555931601E-2</v>
      </c>
      <c r="H4616" s="20">
        <v>4.2437672830356599E-2</v>
      </c>
      <c r="I4616" s="20">
        <v>5.1401479031306797E-2</v>
      </c>
      <c r="J4616" s="20">
        <v>3.2912097221069497E-2</v>
      </c>
      <c r="K4616" s="20">
        <v>2.21014224650125E-2</v>
      </c>
      <c r="L4616" s="20">
        <v>3.32939987763936E-2</v>
      </c>
      <c r="M4616" s="51">
        <v>7.1942536626822401E-2</v>
      </c>
    </row>
    <row r="4617" spans="1:13" x14ac:dyDescent="0.35">
      <c r="A4617" s="19" t="str">
        <f>B4353&amp;C4614&amp;D4617</f>
        <v>CONSUMO PER CAPITA (kg ó litros por individuo)Jamón Curado Ing.LEVANTE</v>
      </c>
      <c r="B4617" s="19">
        <v>0</v>
      </c>
      <c r="C4617" s="19">
        <v>0</v>
      </c>
      <c r="D4617" s="19" t="s">
        <v>3</v>
      </c>
      <c r="E4617" s="20">
        <v>5.5582569937548003E-2</v>
      </c>
      <c r="F4617" s="20">
        <v>4.0914438057757602E-2</v>
      </c>
      <c r="G4617" s="20">
        <v>3.41245220059175E-2</v>
      </c>
      <c r="H4617" s="20">
        <v>2.39525784785849E-2</v>
      </c>
      <c r="I4617" s="20">
        <v>5.09010249034966E-2</v>
      </c>
      <c r="J4617" s="20">
        <v>4.3193339361539997E-2</v>
      </c>
      <c r="K4617" s="20">
        <v>3.7058556246374698E-2</v>
      </c>
      <c r="L4617" s="20">
        <v>3.9362976968715102E-2</v>
      </c>
      <c r="M4617" s="51">
        <v>6.3612032517964295E-2</v>
      </c>
    </row>
    <row r="4618" spans="1:13" x14ac:dyDescent="0.35">
      <c r="A4618" s="19" t="str">
        <f>B4353&amp;C4614&amp;D4618</f>
        <v>CONSUMO PER CAPITA (kg ó litros por individuo)Jamón Curado Ing.ANDALUCIA</v>
      </c>
      <c r="B4618" s="19">
        <v>0</v>
      </c>
      <c r="C4618" s="19">
        <v>0</v>
      </c>
      <c r="D4618" s="19" t="s">
        <v>4</v>
      </c>
      <c r="E4618" s="20">
        <v>6.2491578101922698E-2</v>
      </c>
      <c r="F4618" s="20">
        <v>4.5742678578262599E-2</v>
      </c>
      <c r="G4618" s="20">
        <v>5.1707052964139903E-2</v>
      </c>
      <c r="H4618" s="20">
        <v>4.5363390819605803E-2</v>
      </c>
      <c r="I4618" s="20">
        <v>7.4016014644604597E-2</v>
      </c>
      <c r="J4618" s="20">
        <v>5.84129932448018E-2</v>
      </c>
      <c r="K4618" s="20">
        <v>6.4129317754486798E-2</v>
      </c>
      <c r="L4618" s="20">
        <v>5.4582724189417897E-2</v>
      </c>
      <c r="M4618" s="51">
        <v>0.107509235043728</v>
      </c>
    </row>
    <row r="4619" spans="1:13" x14ac:dyDescent="0.35">
      <c r="A4619" s="19" t="str">
        <f>B4353&amp;C4614&amp;D4619</f>
        <v>CONSUMO PER CAPITA (kg ó litros por individuo)Jamón Curado Ing.MDD AM</v>
      </c>
      <c r="B4619" s="19">
        <v>0</v>
      </c>
      <c r="C4619" s="19">
        <v>0</v>
      </c>
      <c r="D4619" s="19" t="s">
        <v>5</v>
      </c>
      <c r="E4619" s="20">
        <v>7.4467561908809099E-2</v>
      </c>
      <c r="F4619" s="20">
        <v>6.7840671290116006E-2</v>
      </c>
      <c r="G4619" s="20">
        <v>3.1888576314501003E-2</v>
      </c>
      <c r="H4619" s="20">
        <v>6.4996048687689295E-2</v>
      </c>
      <c r="I4619" s="20">
        <v>6.4109128685821207E-2</v>
      </c>
      <c r="J4619" s="20">
        <v>5.6619018898531097E-2</v>
      </c>
      <c r="K4619" s="20">
        <v>4.5367558383151402E-2</v>
      </c>
      <c r="L4619" s="20">
        <v>5.9920165702541002E-2</v>
      </c>
      <c r="M4619" s="51">
        <v>8.8301089462036603E-2</v>
      </c>
    </row>
    <row r="4620" spans="1:13" x14ac:dyDescent="0.35">
      <c r="A4620" s="19" t="str">
        <f>B4353&amp;C4614&amp;D4620</f>
        <v>CONSUMO PER CAPITA (kg ó litros por individuo)Jamón Curado Ing.RTO CENTRO</v>
      </c>
      <c r="B4620" s="19">
        <v>0</v>
      </c>
      <c r="C4620" s="19">
        <v>0</v>
      </c>
      <c r="D4620" s="19" t="s">
        <v>6</v>
      </c>
      <c r="E4620" s="20">
        <v>6.3579854897724802E-2</v>
      </c>
      <c r="F4620" s="20">
        <v>3.7976554843717703E-2</v>
      </c>
      <c r="G4620" s="20">
        <v>5.1592606798416797E-2</v>
      </c>
      <c r="H4620" s="20">
        <v>4.8218909728627399E-2</v>
      </c>
      <c r="I4620" s="20">
        <v>5.6817385444686203E-2</v>
      </c>
      <c r="J4620" s="20">
        <v>5.9174338899339901E-2</v>
      </c>
      <c r="K4620" s="20">
        <v>5.1454417186077503E-2</v>
      </c>
      <c r="L4620" s="20">
        <v>5.0939003099127397E-2</v>
      </c>
      <c r="M4620" s="51">
        <v>6.3194598387933204E-2</v>
      </c>
    </row>
    <row r="4621" spans="1:13" x14ac:dyDescent="0.35">
      <c r="A4621" s="19" t="str">
        <f>B4353&amp;C4614&amp;D4621</f>
        <v>CONSUMO PER CAPITA (kg ó litros por individuo)Jamón Curado Ing.NORTE-CENTRO</v>
      </c>
      <c r="B4621" s="19">
        <v>0</v>
      </c>
      <c r="C4621" s="19">
        <v>0</v>
      </c>
      <c r="D4621" s="19" t="s">
        <v>7</v>
      </c>
      <c r="E4621" s="20">
        <v>5.2136465344133902E-2</v>
      </c>
      <c r="F4621" s="20">
        <v>4.5863338127076499E-2</v>
      </c>
      <c r="G4621" s="20">
        <v>3.2351752680489503E-2</v>
      </c>
      <c r="H4621" s="20">
        <v>4.4231388647322997E-2</v>
      </c>
      <c r="I4621" s="20">
        <v>7.6760839023381197E-2</v>
      </c>
      <c r="J4621" s="20">
        <v>4.4955080527777899E-2</v>
      </c>
      <c r="K4621" s="20">
        <v>3.9113933937233898E-2</v>
      </c>
      <c r="L4621" s="20">
        <v>5.1317399754887298E-2</v>
      </c>
      <c r="M4621" s="51">
        <v>5.7703807375760703E-2</v>
      </c>
    </row>
    <row r="4622" spans="1:13" x14ac:dyDescent="0.35">
      <c r="A4622" s="19" t="str">
        <f>B4353&amp;C4614&amp;D4622</f>
        <v>CONSUMO PER CAPITA (kg ó litros por individuo)Jamón Curado Ing.NOROESTE</v>
      </c>
      <c r="B4622" s="19">
        <v>0</v>
      </c>
      <c r="C4622" s="19">
        <v>0</v>
      </c>
      <c r="D4622" s="19" t="s">
        <v>8</v>
      </c>
      <c r="E4622" s="20">
        <v>3.4094824902410198E-2</v>
      </c>
      <c r="F4622" s="20">
        <v>3.0920904053121898E-2</v>
      </c>
      <c r="G4622" s="20">
        <v>2.0036188402820499E-2</v>
      </c>
      <c r="H4622" s="20">
        <v>2.13177930460564E-2</v>
      </c>
      <c r="I4622" s="20">
        <v>4.7183728564439899E-2</v>
      </c>
      <c r="J4622" s="20">
        <v>3.3223486284989001E-2</v>
      </c>
      <c r="K4622" s="20">
        <v>2.3007205089222701E-2</v>
      </c>
      <c r="L4622" s="20">
        <v>1.8425864379371701E-2</v>
      </c>
      <c r="M4622" s="51">
        <v>5.7248092699495101E-2</v>
      </c>
    </row>
    <row r="4623" spans="1:13" x14ac:dyDescent="0.35">
      <c r="A4623" s="19" t="str">
        <f>B4353&amp;C4614&amp;D4623</f>
        <v>CONSUMO PER CAPITA (kg ó litros por individuo)Jamón Curado Ing.&lt;2MIL</v>
      </c>
      <c r="B4623" s="19">
        <v>0</v>
      </c>
      <c r="C4623" s="19">
        <v>0</v>
      </c>
      <c r="D4623" s="19" t="s">
        <v>9</v>
      </c>
      <c r="E4623" s="20">
        <v>3.0602718196732801E-2</v>
      </c>
      <c r="F4623" s="20">
        <v>1.55435414639386E-2</v>
      </c>
      <c r="G4623" s="20">
        <v>4.8009137052745197E-2</v>
      </c>
      <c r="H4623" s="20">
        <v>3.7935107794379398E-2</v>
      </c>
      <c r="I4623" s="20">
        <v>5.5502526517959803E-2</v>
      </c>
      <c r="J4623" s="20">
        <v>4.8656151549230198E-2</v>
      </c>
      <c r="K4623" s="20">
        <v>4.1959219078026501E-2</v>
      </c>
      <c r="L4623" s="20">
        <v>4.0976338882734803E-2</v>
      </c>
      <c r="M4623" s="51">
        <v>6.8659314172538802E-2</v>
      </c>
    </row>
    <row r="4624" spans="1:13" x14ac:dyDescent="0.35">
      <c r="A4624" s="19" t="str">
        <f>B4353&amp;C4614&amp;D4624</f>
        <v>CONSUMO PER CAPITA (kg ó litros por individuo)Jamón Curado Ing.2-5MIL</v>
      </c>
      <c r="B4624" s="19">
        <v>0</v>
      </c>
      <c r="C4624" s="19">
        <v>0</v>
      </c>
      <c r="D4624" s="19" t="s">
        <v>10</v>
      </c>
      <c r="E4624" s="20">
        <v>5.13864416156746E-2</v>
      </c>
      <c r="F4624" s="20">
        <v>3.7148391042502497E-2</v>
      </c>
      <c r="G4624" s="20">
        <v>2.02336923487818E-2</v>
      </c>
      <c r="H4624" s="20">
        <v>2.04611400566953E-2</v>
      </c>
      <c r="I4624" s="20">
        <v>7.2367292757069906E-2</v>
      </c>
      <c r="J4624" s="20">
        <v>2.53788770236597E-2</v>
      </c>
      <c r="K4624" s="20">
        <v>2.9597625852776199E-2</v>
      </c>
      <c r="L4624" s="20">
        <v>2.6936552477369601E-2</v>
      </c>
      <c r="M4624" s="51">
        <v>4.1928118065706399E-2</v>
      </c>
    </row>
    <row r="4625" spans="1:13" x14ac:dyDescent="0.35">
      <c r="A4625" s="19" t="str">
        <f>B4353&amp;C4614&amp;D4625</f>
        <v>CONSUMO PER CAPITA (kg ó litros por individuo)Jamón Curado Ing.5-10MIL</v>
      </c>
      <c r="B4625" s="19">
        <v>0</v>
      </c>
      <c r="C4625" s="19">
        <v>0</v>
      </c>
      <c r="D4625" s="19" t="s">
        <v>11</v>
      </c>
      <c r="E4625" s="20">
        <v>6.2790757928642596E-2</v>
      </c>
      <c r="F4625" s="20">
        <v>5.2982709722294401E-2</v>
      </c>
      <c r="G4625" s="20">
        <v>4.2256966605241197E-2</v>
      </c>
      <c r="H4625" s="20">
        <v>3.6515081956751801E-2</v>
      </c>
      <c r="I4625" s="20">
        <v>5.30768170874132E-2</v>
      </c>
      <c r="J4625" s="20">
        <v>4.6984180762405098E-2</v>
      </c>
      <c r="K4625" s="20">
        <v>3.0749001807877398E-2</v>
      </c>
      <c r="L4625" s="20">
        <v>5.1987001896597197E-2</v>
      </c>
      <c r="M4625" s="51">
        <v>6.3033502065319394E-2</v>
      </c>
    </row>
    <row r="4626" spans="1:13" x14ac:dyDescent="0.35">
      <c r="A4626" s="19" t="str">
        <f>B4353&amp;C4614&amp;D4626</f>
        <v>CONSUMO PER CAPITA (kg ó litros por individuo)Jamón Curado Ing.10-30MIL</v>
      </c>
      <c r="B4626" s="19">
        <v>0</v>
      </c>
      <c r="C4626" s="19">
        <v>0</v>
      </c>
      <c r="D4626" s="19" t="s">
        <v>12</v>
      </c>
      <c r="E4626" s="20">
        <v>6.05283626771752E-2</v>
      </c>
      <c r="F4626" s="20">
        <v>3.7481550483774002E-2</v>
      </c>
      <c r="G4626" s="20">
        <v>3.8154249502353403E-2</v>
      </c>
      <c r="H4626" s="20">
        <v>3.2473600472502903E-2</v>
      </c>
      <c r="I4626" s="20">
        <v>5.3272960367198099E-2</v>
      </c>
      <c r="J4626" s="20">
        <v>4.6667015538370202E-2</v>
      </c>
      <c r="K4626" s="20">
        <v>5.0094092657344602E-2</v>
      </c>
      <c r="L4626" s="20">
        <v>4.16880066968221E-2</v>
      </c>
      <c r="M4626" s="51">
        <v>7.1654035430695304E-2</v>
      </c>
    </row>
    <row r="4627" spans="1:13" x14ac:dyDescent="0.35">
      <c r="A4627" s="19" t="str">
        <f>B4353&amp;C4614&amp;D4627</f>
        <v>CONSUMO PER CAPITA (kg ó litros por individuo)Jamón Curado Ing.30-100MIL</v>
      </c>
      <c r="B4627" s="19">
        <v>0</v>
      </c>
      <c r="C4627" s="19">
        <v>0</v>
      </c>
      <c r="D4627" s="19" t="s">
        <v>13</v>
      </c>
      <c r="E4627" s="20">
        <v>6.0286995060848003E-2</v>
      </c>
      <c r="F4627" s="20">
        <v>5.2788764779811502E-2</v>
      </c>
      <c r="G4627" s="20">
        <v>4.0141431385750603E-2</v>
      </c>
      <c r="H4627" s="20">
        <v>4.6744856297149702E-2</v>
      </c>
      <c r="I4627" s="20">
        <v>6.8498090191526403E-2</v>
      </c>
      <c r="J4627" s="20">
        <v>6.6976370497340496E-2</v>
      </c>
      <c r="K4627" s="20">
        <v>4.5419959529481198E-2</v>
      </c>
      <c r="L4627" s="20">
        <v>4.2894947766403603E-2</v>
      </c>
      <c r="M4627" s="51">
        <v>0.100352125359726</v>
      </c>
    </row>
    <row r="4628" spans="1:13" x14ac:dyDescent="0.35">
      <c r="A4628" s="19" t="str">
        <f>B4353&amp;C4614&amp;D4628</f>
        <v>CONSUMO PER CAPITA (kg ó litros por individuo)Jamón Curado Ing.100-200MIL</v>
      </c>
      <c r="B4628" s="19">
        <v>0</v>
      </c>
      <c r="C4628" s="19">
        <v>0</v>
      </c>
      <c r="D4628" s="19" t="s">
        <v>14</v>
      </c>
      <c r="E4628" s="20">
        <v>6.2292311111048299E-2</v>
      </c>
      <c r="F4628" s="20">
        <v>3.7859664515788302E-2</v>
      </c>
      <c r="G4628" s="20">
        <v>4.0592241429263397E-2</v>
      </c>
      <c r="H4628" s="20">
        <v>4.5409609710174798E-2</v>
      </c>
      <c r="I4628" s="20">
        <v>6.5310006779502605E-2</v>
      </c>
      <c r="J4628" s="20">
        <v>5.0773748765144198E-2</v>
      </c>
      <c r="K4628" s="20">
        <v>4.3059199893363397E-2</v>
      </c>
      <c r="L4628" s="20">
        <v>4.70849190485884E-2</v>
      </c>
      <c r="M4628" s="51">
        <v>9.8851240895950099E-2</v>
      </c>
    </row>
    <row r="4629" spans="1:13" x14ac:dyDescent="0.35">
      <c r="A4629" s="19" t="str">
        <f>B4353&amp;C4614&amp;D4629</f>
        <v>CONSUMO PER CAPITA (kg ó litros por individuo)Jamón Curado Ing.200-500MIL</v>
      </c>
      <c r="B4629" s="19">
        <v>0</v>
      </c>
      <c r="C4629" s="19">
        <v>0</v>
      </c>
      <c r="D4629" s="19" t="s">
        <v>15</v>
      </c>
      <c r="E4629" s="20">
        <v>4.5121312947092602E-2</v>
      </c>
      <c r="F4629" s="20">
        <v>4.3953259509871799E-2</v>
      </c>
      <c r="G4629" s="20">
        <v>3.0767589543357999E-2</v>
      </c>
      <c r="H4629" s="20">
        <v>4.4516457342154502E-2</v>
      </c>
      <c r="I4629" s="20">
        <v>6.3406929497571707E-2</v>
      </c>
      <c r="J4629" s="20">
        <v>4.5496260885840301E-2</v>
      </c>
      <c r="K4629" s="20">
        <v>3.6515522740476501E-2</v>
      </c>
      <c r="L4629" s="20">
        <v>3.8438796027674901E-2</v>
      </c>
      <c r="M4629" s="51">
        <v>6.6300888763015098E-2</v>
      </c>
    </row>
    <row r="4630" spans="1:13" x14ac:dyDescent="0.35">
      <c r="A4630" s="19" t="str">
        <f>B4353&amp;C4614&amp;D4630</f>
        <v>CONSUMO PER CAPITA (kg ó litros por individuo)Jamón Curado Ing.&gt;500MIL</v>
      </c>
      <c r="B4630" s="19">
        <v>0</v>
      </c>
      <c r="C4630" s="19">
        <v>0</v>
      </c>
      <c r="D4630" s="19" t="s">
        <v>16</v>
      </c>
      <c r="E4630" s="20">
        <v>6.6205180796023597E-2</v>
      </c>
      <c r="F4630" s="20">
        <v>5.9125544009895899E-2</v>
      </c>
      <c r="G4630" s="20">
        <v>3.4298619686017898E-2</v>
      </c>
      <c r="H4630" s="20">
        <v>5.6069486410546002E-2</v>
      </c>
      <c r="I4630" s="20">
        <v>6.1270470763032499E-2</v>
      </c>
      <c r="J4630" s="20">
        <v>4.37951845032402E-2</v>
      </c>
      <c r="K4630" s="20">
        <v>4.7356394024788501E-2</v>
      </c>
      <c r="L4630" s="20">
        <v>7.3035720544672805E-2</v>
      </c>
      <c r="M4630" s="51">
        <v>8.0552357879401598E-2</v>
      </c>
    </row>
    <row r="4631" spans="1:13" x14ac:dyDescent="0.35">
      <c r="A4631" s="19" t="str">
        <f>B4353&amp;C4614&amp;D4631</f>
        <v>CONSUMO PER CAPITA (kg ó litros por individuo)Jamón Curado Ing.DE 15 A 19 AÑOS</v>
      </c>
      <c r="B4631" s="19">
        <v>0</v>
      </c>
      <c r="C4631" s="19">
        <v>0</v>
      </c>
      <c r="D4631" s="19" t="s">
        <v>39</v>
      </c>
      <c r="E4631" s="20">
        <v>1.1455009178361E-2</v>
      </c>
      <c r="F4631" s="20">
        <v>2.58890019685909E-2</v>
      </c>
      <c r="G4631" s="20">
        <v>1.52808048546875E-2</v>
      </c>
      <c r="H4631" s="20">
        <v>1.56123857640758E-2</v>
      </c>
      <c r="I4631" s="20">
        <v>3.0221632119354198E-2</v>
      </c>
      <c r="J4631" s="20">
        <v>9.8510675565548003E-3</v>
      </c>
      <c r="K4631" s="20" t="s">
        <v>282</v>
      </c>
      <c r="L4631" s="20">
        <v>1.31916292570527E-2</v>
      </c>
      <c r="M4631" s="51" t="s">
        <v>282</v>
      </c>
    </row>
    <row r="4632" spans="1:13" x14ac:dyDescent="0.35">
      <c r="A4632" s="19" t="str">
        <f>B4353&amp;C4614&amp;D4632</f>
        <v>CONSUMO PER CAPITA (kg ó litros por individuo)Jamón Curado Ing.DE 20 A 24 AÑOS</v>
      </c>
      <c r="B4632" s="19">
        <v>0</v>
      </c>
      <c r="C4632" s="19">
        <v>0</v>
      </c>
      <c r="D4632" s="19" t="s">
        <v>40</v>
      </c>
      <c r="E4632" s="20">
        <v>1.91769255777034E-2</v>
      </c>
      <c r="F4632" s="20">
        <v>1.43628834783633E-2</v>
      </c>
      <c r="G4632" s="20">
        <v>1.27546725462492E-2</v>
      </c>
      <c r="H4632" s="20">
        <v>2.5705660437680801E-3</v>
      </c>
      <c r="I4632" s="20">
        <v>9.8197519655866504E-3</v>
      </c>
      <c r="J4632" s="20">
        <v>6.6474868553179703E-3</v>
      </c>
      <c r="K4632" s="20">
        <v>1.7866676198882301E-2</v>
      </c>
      <c r="L4632" s="20">
        <v>1.0709792226574101E-2</v>
      </c>
      <c r="M4632" s="51">
        <v>2.80348223280018E-2</v>
      </c>
    </row>
    <row r="4633" spans="1:13" x14ac:dyDescent="0.35">
      <c r="A4633" s="19" t="str">
        <f>B4353&amp;C4614&amp;D4633</f>
        <v>CONSUMO PER CAPITA (kg ó litros por individuo)Jamón Curado Ing.DE 25 A 34 AÑOS</v>
      </c>
      <c r="B4633" s="19">
        <v>0</v>
      </c>
      <c r="C4633" s="19">
        <v>0</v>
      </c>
      <c r="D4633" s="19" t="s">
        <v>41</v>
      </c>
      <c r="E4633" s="20">
        <v>4.0685184836580797E-2</v>
      </c>
      <c r="F4633" s="20">
        <v>3.0801416955941598E-2</v>
      </c>
      <c r="G4633" s="20">
        <v>2.19783102924512E-2</v>
      </c>
      <c r="H4633" s="20">
        <v>2.3185525912597101E-2</v>
      </c>
      <c r="I4633" s="20">
        <v>3.0962433171039298E-2</v>
      </c>
      <c r="J4633" s="20">
        <v>2.07682577257059E-2</v>
      </c>
      <c r="K4633" s="20">
        <v>1.6489268186397701E-2</v>
      </c>
      <c r="L4633" s="20">
        <v>1.9023562071665698E-2</v>
      </c>
      <c r="M4633" s="51">
        <v>2.71995140417629E-2</v>
      </c>
    </row>
    <row r="4634" spans="1:13" x14ac:dyDescent="0.35">
      <c r="A4634" s="19" t="str">
        <f>B4353&amp;C4614&amp;D4634</f>
        <v>CONSUMO PER CAPITA (kg ó litros por individuo)Jamón Curado Ing.DE 35 A 49 AÑOS</v>
      </c>
      <c r="B4634" s="19">
        <v>0</v>
      </c>
      <c r="C4634" s="19">
        <v>0</v>
      </c>
      <c r="D4634" s="19" t="s">
        <v>42</v>
      </c>
      <c r="E4634" s="20">
        <v>4.6961830709241398E-2</v>
      </c>
      <c r="F4634" s="20">
        <v>3.5039996838112902E-2</v>
      </c>
      <c r="G4634" s="20">
        <v>2.92675400907004E-2</v>
      </c>
      <c r="H4634" s="20">
        <v>3.1110199553138498E-2</v>
      </c>
      <c r="I4634" s="20">
        <v>4.3282808025078903E-2</v>
      </c>
      <c r="J4634" s="20">
        <v>3.80244612961766E-2</v>
      </c>
      <c r="K4634" s="20">
        <v>3.5934404738819002E-2</v>
      </c>
      <c r="L4634" s="20">
        <v>4.0084947741642597E-2</v>
      </c>
      <c r="M4634" s="51">
        <v>6.35891910671018E-2</v>
      </c>
    </row>
    <row r="4635" spans="1:13" x14ac:dyDescent="0.35">
      <c r="A4635" s="19" t="str">
        <f>B4353&amp;C4614&amp;D4635</f>
        <v>CONSUMO PER CAPITA (kg ó litros por individuo)Jamón Curado Ing.DE 50 A 59 AÑOS</v>
      </c>
      <c r="B4635" s="19">
        <v>0</v>
      </c>
      <c r="C4635" s="19">
        <v>0</v>
      </c>
      <c r="D4635" s="19" t="s">
        <v>43</v>
      </c>
      <c r="E4635" s="20">
        <v>7.2966080296530803E-2</v>
      </c>
      <c r="F4635" s="20">
        <v>6.0935773613355802E-2</v>
      </c>
      <c r="G4635" s="20">
        <v>4.6646698710642101E-2</v>
      </c>
      <c r="H4635" s="20">
        <v>4.8455308284814598E-2</v>
      </c>
      <c r="I4635" s="20">
        <v>9.7597194879926005E-2</v>
      </c>
      <c r="J4635" s="20">
        <v>7.7607950000826306E-2</v>
      </c>
      <c r="K4635" s="20">
        <v>6.7519914184677496E-2</v>
      </c>
      <c r="L4635" s="20">
        <v>6.32376264911612E-2</v>
      </c>
      <c r="M4635" s="51">
        <v>0.11022177084151601</v>
      </c>
    </row>
    <row r="4636" spans="1:13" x14ac:dyDescent="0.35">
      <c r="A4636" s="19" t="str">
        <f>B4353&amp;C4614&amp;D4636</f>
        <v>CONSUMO PER CAPITA (kg ó litros por individuo)Jamón Curado Ing.DE 60 A 75 AÑOS</v>
      </c>
      <c r="B4636" s="19">
        <v>0</v>
      </c>
      <c r="C4636" s="19">
        <v>0</v>
      </c>
      <c r="D4636" s="19" t="s">
        <v>44</v>
      </c>
      <c r="E4636" s="20">
        <v>9.3139308617884498E-2</v>
      </c>
      <c r="F4636" s="20">
        <v>6.9026132269000298E-2</v>
      </c>
      <c r="G4636" s="20">
        <v>6.1366519576003899E-2</v>
      </c>
      <c r="H4636" s="20">
        <v>8.2718167033608195E-2</v>
      </c>
      <c r="I4636" s="20">
        <v>9.8521750551067197E-2</v>
      </c>
      <c r="J4636" s="20">
        <v>8.2367441294493193E-2</v>
      </c>
      <c r="K4636" s="20">
        <v>6.6816617791351798E-2</v>
      </c>
      <c r="L4636" s="20">
        <v>8.1298443024009195E-2</v>
      </c>
      <c r="M4636" s="51">
        <v>0.140792003454908</v>
      </c>
    </row>
    <row r="4637" spans="1:13" x14ac:dyDescent="0.35">
      <c r="A4637" s="19" t="str">
        <f>B4353&amp;C4614&amp;D4637</f>
        <v>CONSUMO PER CAPITA (kg ó litros por individuo)Jamón Curado Ing.NIVEL ALTO</v>
      </c>
      <c r="B4637" s="19">
        <v>0</v>
      </c>
      <c r="C4637" s="19">
        <v>0</v>
      </c>
      <c r="D4637" s="19" t="s">
        <v>256</v>
      </c>
      <c r="E4637" s="20">
        <v>7.3124109390416303E-2</v>
      </c>
      <c r="F4637" s="20">
        <v>5.5781706942749198E-2</v>
      </c>
      <c r="G4637" s="20">
        <v>3.7776948094464802E-2</v>
      </c>
      <c r="H4637" s="20">
        <v>5.2455763601803602E-2</v>
      </c>
      <c r="I4637" s="20">
        <v>7.3706780123143301E-2</v>
      </c>
      <c r="J4637" s="20">
        <v>6.5986351035744503E-2</v>
      </c>
      <c r="K4637" s="20">
        <v>6.5809928786565206E-2</v>
      </c>
      <c r="L4637" s="20">
        <v>5.5241309726440299E-2</v>
      </c>
      <c r="M4637" s="51">
        <v>9.9054210302616394E-2</v>
      </c>
    </row>
    <row r="4638" spans="1:13" x14ac:dyDescent="0.35">
      <c r="A4638" s="19" t="str">
        <f>B4353&amp;C4614&amp;D4638</f>
        <v>CONSUMO PER CAPITA (kg ó litros por individuo)Jamón Curado Ing.NIVEL MEDIO ALTO</v>
      </c>
      <c r="B4638" s="19">
        <v>0</v>
      </c>
      <c r="C4638" s="19">
        <v>0</v>
      </c>
      <c r="D4638" s="19" t="s">
        <v>257</v>
      </c>
      <c r="E4638" s="20">
        <v>5.37036597886709E-2</v>
      </c>
      <c r="F4638" s="20">
        <v>4.8091117789274197E-2</v>
      </c>
      <c r="G4638" s="20">
        <v>3.5079431006763598E-2</v>
      </c>
      <c r="H4638" s="20">
        <v>3.8815255333247201E-2</v>
      </c>
      <c r="I4638" s="20">
        <v>4.8744191638847099E-2</v>
      </c>
      <c r="J4638" s="20">
        <v>4.1352318357255197E-2</v>
      </c>
      <c r="K4638" s="20">
        <v>3.1325640469050002E-2</v>
      </c>
      <c r="L4638" s="20">
        <v>3.6682707080823003E-2</v>
      </c>
      <c r="M4638" s="51">
        <v>7.4499280148496203E-2</v>
      </c>
    </row>
    <row r="4639" spans="1:13" x14ac:dyDescent="0.35">
      <c r="A4639" s="19" t="str">
        <f>B4353&amp;C4614&amp;D4639</f>
        <v>CONSUMO PER CAPITA (kg ó litros por individuo)Jamón Curado Ing.NIVEL MEDIO</v>
      </c>
      <c r="B4639" s="19">
        <v>0</v>
      </c>
      <c r="C4639" s="19">
        <v>0</v>
      </c>
      <c r="D4639" s="19" t="s">
        <v>258</v>
      </c>
      <c r="E4639" s="20">
        <v>5.60701011965824E-2</v>
      </c>
      <c r="F4639" s="20">
        <v>4.4549182558724199E-2</v>
      </c>
      <c r="G4639" s="20">
        <v>4.6635938980297401E-2</v>
      </c>
      <c r="H4639" s="20">
        <v>4.4394632921820297E-2</v>
      </c>
      <c r="I4639" s="20">
        <v>6.2599164129337997E-2</v>
      </c>
      <c r="J4639" s="20">
        <v>6.2906848790330802E-2</v>
      </c>
      <c r="K4639" s="20">
        <v>3.85162911397674E-2</v>
      </c>
      <c r="L4639" s="20">
        <v>5.6230821667955497E-2</v>
      </c>
      <c r="M4639" s="51">
        <v>7.3615281125602103E-2</v>
      </c>
    </row>
    <row r="4640" spans="1:13" x14ac:dyDescent="0.35">
      <c r="A4640" s="19" t="str">
        <f>B4353&amp;C4614&amp;D4640</f>
        <v>CONSUMO PER CAPITA (kg ó litros por individuo)Jamón Curado Ing.NIVEL MEDIO BAJO</v>
      </c>
      <c r="B4640" s="19">
        <v>0</v>
      </c>
      <c r="C4640" s="19">
        <v>0</v>
      </c>
      <c r="D4640" s="19" t="s">
        <v>259</v>
      </c>
      <c r="E4640" s="20">
        <v>6.1226662595062403E-2</v>
      </c>
      <c r="F4640" s="20">
        <v>3.7855330833480499E-2</v>
      </c>
      <c r="G4640" s="20">
        <v>3.2406949238543398E-2</v>
      </c>
      <c r="H4640" s="20">
        <v>3.3110374756738899E-2</v>
      </c>
      <c r="I4640" s="20">
        <v>5.9218531200625299E-2</v>
      </c>
      <c r="J4640" s="20">
        <v>3.2975101148867203E-2</v>
      </c>
      <c r="K4640" s="20">
        <v>4.2562266238428098E-2</v>
      </c>
      <c r="L4640" s="20">
        <v>5.5175640173650599E-2</v>
      </c>
      <c r="M4640" s="51">
        <v>9.3264704715556299E-2</v>
      </c>
    </row>
    <row r="4641" spans="1:13" x14ac:dyDescent="0.35">
      <c r="A4641" s="19" t="str">
        <f>B4353&amp;C4614&amp;D4641</f>
        <v>CONSUMO PER CAPITA (kg ó litros por individuo)Jamón Curado Ing.HOMBRE</v>
      </c>
      <c r="B4641" s="19">
        <v>0</v>
      </c>
      <c r="C4641" s="19">
        <v>0</v>
      </c>
      <c r="D4641" s="19" t="s">
        <v>21</v>
      </c>
      <c r="E4641" s="20">
        <v>5.56278514134688E-2</v>
      </c>
      <c r="F4641" s="20">
        <v>4.4007705380677602E-2</v>
      </c>
      <c r="G4641" s="20">
        <v>3.6239269699847199E-2</v>
      </c>
      <c r="H4641" s="20">
        <v>4.8909912414450599E-2</v>
      </c>
      <c r="I4641" s="20">
        <v>6.5273147885499594E-2</v>
      </c>
      <c r="J4641" s="20">
        <v>4.8153319806626203E-2</v>
      </c>
      <c r="K4641" s="20">
        <v>4.48463417047733E-2</v>
      </c>
      <c r="L4641" s="20">
        <v>5.5977900799855602E-2</v>
      </c>
      <c r="M4641" s="51">
        <v>8.8773766452022701E-2</v>
      </c>
    </row>
    <row r="4642" spans="1:13" x14ac:dyDescent="0.35">
      <c r="A4642" s="19" t="str">
        <f>B4353&amp;C4614&amp;D4642</f>
        <v>CONSUMO PER CAPITA (kg ó litros por individuo)Jamón Curado Ing.MUJER</v>
      </c>
      <c r="B4642" s="19">
        <v>0</v>
      </c>
      <c r="C4642" s="19">
        <v>0</v>
      </c>
      <c r="D4642" s="19" t="s">
        <v>22</v>
      </c>
      <c r="E4642" s="20">
        <v>5.9136322234765601E-2</v>
      </c>
      <c r="F4642" s="20">
        <v>4.6408145700879401E-2</v>
      </c>
      <c r="G4642" s="20">
        <v>3.7596842917891699E-2</v>
      </c>
      <c r="H4642" s="20">
        <v>3.5595790066242201E-2</v>
      </c>
      <c r="I4642" s="20">
        <v>5.8212198527006501E-2</v>
      </c>
      <c r="J4642" s="20">
        <v>5.07598509324243E-2</v>
      </c>
      <c r="K4642" s="20">
        <v>4.07146442605456E-2</v>
      </c>
      <c r="L4642" s="20">
        <v>3.8627530865418598E-2</v>
      </c>
      <c r="M4642" s="51">
        <v>6.8382204342777794E-2</v>
      </c>
    </row>
    <row r="4643" spans="1:13" x14ac:dyDescent="0.35">
      <c r="A4643" s="19" t="str">
        <f>B4353&amp;C4643&amp;D4643</f>
        <v>CONSUMO PER CAPITA (kg ó litros por individuo)J.Curado Normal IngT.ESPAÑA</v>
      </c>
      <c r="B4643" s="19">
        <v>0</v>
      </c>
      <c r="C4643" s="19" t="s">
        <v>178</v>
      </c>
      <c r="D4643" s="19" t="s">
        <v>36</v>
      </c>
      <c r="E4643" s="20">
        <v>4.3639638230850902E-2</v>
      </c>
      <c r="F4643" s="20">
        <v>3.3841364614891602E-2</v>
      </c>
      <c r="G4643" s="20">
        <v>2.9116620828251501E-2</v>
      </c>
      <c r="H4643" s="20">
        <v>3.2612584032933302E-2</v>
      </c>
      <c r="I4643" s="20">
        <v>4.7925043907080002E-2</v>
      </c>
      <c r="J4643" s="20">
        <v>3.92956792830257E-2</v>
      </c>
      <c r="K4643" s="20">
        <v>3.1047780013279201E-2</v>
      </c>
      <c r="L4643" s="20">
        <v>3.45163825968215E-2</v>
      </c>
      <c r="M4643" s="51">
        <v>5.7381470149282701E-2</v>
      </c>
    </row>
    <row r="4644" spans="1:13" x14ac:dyDescent="0.35">
      <c r="A4644" s="19" t="str">
        <f>B4353&amp;C4643&amp;D4644</f>
        <v>CONSUMO PER CAPITA (kg ó litros por individuo)J.Curado Normal IngBCN AM</v>
      </c>
      <c r="B4644" s="19">
        <v>0</v>
      </c>
      <c r="C4644" s="19">
        <v>0</v>
      </c>
      <c r="D4644" s="19" t="s">
        <v>1</v>
      </c>
      <c r="E4644" s="20">
        <v>3.9535007264895797E-2</v>
      </c>
      <c r="F4644" s="20">
        <v>3.9964741554614103E-2</v>
      </c>
      <c r="G4644" s="20">
        <v>2.5442985230883199E-2</v>
      </c>
      <c r="H4644" s="20">
        <v>3.0741732532663001E-2</v>
      </c>
      <c r="I4644" s="20">
        <v>5.07374691237088E-2</v>
      </c>
      <c r="J4644" s="20">
        <v>4.3873022893717799E-2</v>
      </c>
      <c r="K4644" s="20">
        <v>3.2387648650109201E-2</v>
      </c>
      <c r="L4644" s="20">
        <v>4.5136545985594703E-2</v>
      </c>
      <c r="M4644" s="51">
        <v>6.9366575051007295E-2</v>
      </c>
    </row>
    <row r="4645" spans="1:13" x14ac:dyDescent="0.35">
      <c r="A4645" s="19" t="str">
        <f>B4353&amp;C4643&amp;D4645</f>
        <v>CONSUMO PER CAPITA (kg ó litros por individuo)J.Curado Normal IngREST.CAT ARAGON</v>
      </c>
      <c r="B4645" s="19">
        <v>0</v>
      </c>
      <c r="C4645" s="19">
        <v>0</v>
      </c>
      <c r="D4645" s="19" t="s">
        <v>2</v>
      </c>
      <c r="E4645" s="20">
        <v>3.1211676582843201E-2</v>
      </c>
      <c r="F4645" s="20">
        <v>2.24485492843748E-2</v>
      </c>
      <c r="G4645" s="20">
        <v>1.5812355414375E-2</v>
      </c>
      <c r="H4645" s="20">
        <v>3.4306210941914501E-2</v>
      </c>
      <c r="I4645" s="20">
        <v>4.0879028428300997E-2</v>
      </c>
      <c r="J4645" s="20">
        <v>2.57194268487222E-2</v>
      </c>
      <c r="K4645" s="20">
        <v>1.40287643262613E-2</v>
      </c>
      <c r="L4645" s="20">
        <v>2.0103544542495799E-2</v>
      </c>
      <c r="M4645" s="51">
        <v>5.1294171079926398E-2</v>
      </c>
    </row>
    <row r="4646" spans="1:13" x14ac:dyDescent="0.35">
      <c r="A4646" s="19" t="str">
        <f>B4353&amp;C4643&amp;D4646</f>
        <v>CONSUMO PER CAPITA (kg ó litros por individuo)J.Curado Normal IngLEVANTE</v>
      </c>
      <c r="B4646" s="19">
        <v>0</v>
      </c>
      <c r="C4646" s="19">
        <v>0</v>
      </c>
      <c r="D4646" s="19" t="s">
        <v>3</v>
      </c>
      <c r="E4646" s="20">
        <v>4.8529152550391599E-2</v>
      </c>
      <c r="F4646" s="20">
        <v>3.0307479114736802E-2</v>
      </c>
      <c r="G4646" s="20">
        <v>2.8693453058053101E-2</v>
      </c>
      <c r="H4646" s="20">
        <v>2.0839496412857299E-2</v>
      </c>
      <c r="I4646" s="20">
        <v>4.2207601287827502E-2</v>
      </c>
      <c r="J4646" s="20">
        <v>3.6907474120991199E-2</v>
      </c>
      <c r="K4646" s="20">
        <v>2.44813416312528E-2</v>
      </c>
      <c r="L4646" s="20">
        <v>2.58097518516428E-2</v>
      </c>
      <c r="M4646" s="51">
        <v>4.5051449032289803E-2</v>
      </c>
    </row>
    <row r="4647" spans="1:13" x14ac:dyDescent="0.35">
      <c r="A4647" s="19" t="str">
        <f>B4353&amp;C4643&amp;D4647</f>
        <v>CONSUMO PER CAPITA (kg ó litros por individuo)J.Curado Normal IngANDALUCIA</v>
      </c>
      <c r="B4647" s="19">
        <v>0</v>
      </c>
      <c r="C4647" s="19">
        <v>0</v>
      </c>
      <c r="D4647" s="19" t="s">
        <v>4</v>
      </c>
      <c r="E4647" s="20">
        <v>4.79671135194603E-2</v>
      </c>
      <c r="F4647" s="20">
        <v>3.2990691169049298E-2</v>
      </c>
      <c r="G4647" s="20">
        <v>4.25843125413825E-2</v>
      </c>
      <c r="H4647" s="20">
        <v>3.54534038594565E-2</v>
      </c>
      <c r="I4647" s="20">
        <v>5.3068729812499403E-2</v>
      </c>
      <c r="J4647" s="20">
        <v>4.3512759306496403E-2</v>
      </c>
      <c r="K4647" s="20">
        <v>4.3134469487555498E-2</v>
      </c>
      <c r="L4647" s="20">
        <v>3.9661879341564003E-2</v>
      </c>
      <c r="M4647" s="51">
        <v>7.6526072272533802E-2</v>
      </c>
    </row>
    <row r="4648" spans="1:13" x14ac:dyDescent="0.35">
      <c r="A4648" s="19" t="str">
        <f>B4353&amp;C4643&amp;D4648</f>
        <v>CONSUMO PER CAPITA (kg ó litros por individuo)J.Curado Normal IngMDD AM</v>
      </c>
      <c r="B4648" s="19">
        <v>0</v>
      </c>
      <c r="C4648" s="19">
        <v>0</v>
      </c>
      <c r="D4648" s="19" t="s">
        <v>5</v>
      </c>
      <c r="E4648" s="20">
        <v>5.85493369067598E-2</v>
      </c>
      <c r="F4648" s="20">
        <v>5.1913445829487301E-2</v>
      </c>
      <c r="G4648" s="20">
        <v>2.54814808306454E-2</v>
      </c>
      <c r="H4648" s="20">
        <v>5.0987992389107999E-2</v>
      </c>
      <c r="I4648" s="20">
        <v>5.5517790852257498E-2</v>
      </c>
      <c r="J4648" s="20">
        <v>5.2268101155669301E-2</v>
      </c>
      <c r="K4648" s="20">
        <v>3.63322980786168E-2</v>
      </c>
      <c r="L4648" s="20">
        <v>4.6982497706211497E-2</v>
      </c>
      <c r="M4648" s="51">
        <v>6.8462750111867393E-2</v>
      </c>
    </row>
    <row r="4649" spans="1:13" x14ac:dyDescent="0.35">
      <c r="A4649" s="19" t="str">
        <f>B4353&amp;C4643&amp;D4649</f>
        <v>CONSUMO PER CAPITA (kg ó litros por individuo)J.Curado Normal IngRTO CENTRO</v>
      </c>
      <c r="B4649" s="19">
        <v>0</v>
      </c>
      <c r="C4649" s="19">
        <v>0</v>
      </c>
      <c r="D4649" s="19" t="s">
        <v>6</v>
      </c>
      <c r="E4649" s="20">
        <v>5.1089900558448101E-2</v>
      </c>
      <c r="F4649" s="20">
        <v>3.0396169118744799E-2</v>
      </c>
      <c r="G4649" s="20">
        <v>4.49614134240943E-2</v>
      </c>
      <c r="H4649" s="20">
        <v>3.0788160835286401E-2</v>
      </c>
      <c r="I4649" s="20">
        <v>4.615838778669E-2</v>
      </c>
      <c r="J4649" s="20">
        <v>4.7461591113692803E-2</v>
      </c>
      <c r="K4649" s="20">
        <v>4.5049480554399099E-2</v>
      </c>
      <c r="L4649" s="20">
        <v>4.4432628391417497E-2</v>
      </c>
      <c r="M4649" s="51">
        <v>5.0494033824139903E-2</v>
      </c>
    </row>
    <row r="4650" spans="1:13" x14ac:dyDescent="0.35">
      <c r="A4650" s="19" t="str">
        <f>B4353&amp;C4643&amp;D4650</f>
        <v>CONSUMO PER CAPITA (kg ó litros por individuo)J.Curado Normal IngNORTE-CENTRO</v>
      </c>
      <c r="B4650" s="19">
        <v>0</v>
      </c>
      <c r="C4650" s="19">
        <v>0</v>
      </c>
      <c r="D4650" s="19" t="s">
        <v>7</v>
      </c>
      <c r="E4650" s="20">
        <v>3.45829053725841E-2</v>
      </c>
      <c r="F4650" s="20">
        <v>3.3523335047846103E-2</v>
      </c>
      <c r="G4650" s="20">
        <v>2.3195726216608099E-2</v>
      </c>
      <c r="H4650" s="20">
        <v>3.41249543197715E-2</v>
      </c>
      <c r="I4650" s="20">
        <v>5.1846785927512601E-2</v>
      </c>
      <c r="J4650" s="20">
        <v>3.5407943699830802E-2</v>
      </c>
      <c r="K4650" s="20">
        <v>2.99566573782209E-2</v>
      </c>
      <c r="L4650" s="20">
        <v>3.59618923329851E-2</v>
      </c>
      <c r="M4650" s="51">
        <v>3.6785648556684501E-2</v>
      </c>
    </row>
    <row r="4651" spans="1:13" x14ac:dyDescent="0.35">
      <c r="A4651" s="19" t="str">
        <f>B4353&amp;C4643&amp;D4651</f>
        <v>CONSUMO PER CAPITA (kg ó litros por individuo)J.Curado Normal IngNOROESTE</v>
      </c>
      <c r="B4651" s="19">
        <v>0</v>
      </c>
      <c r="C4651" s="19">
        <v>0</v>
      </c>
      <c r="D4651" s="19" t="s">
        <v>8</v>
      </c>
      <c r="E4651" s="20">
        <v>2.7351435851155199E-2</v>
      </c>
      <c r="F4651" s="20">
        <v>2.9079366389639299E-2</v>
      </c>
      <c r="G4651" s="20">
        <v>1.7163753204544E-2</v>
      </c>
      <c r="H4651" s="20">
        <v>1.9402242393867002E-2</v>
      </c>
      <c r="I4651" s="20">
        <v>4.0122823878133901E-2</v>
      </c>
      <c r="J4651" s="20">
        <v>2.5084083842109198E-2</v>
      </c>
      <c r="K4651" s="20">
        <v>1.7111413507775401E-2</v>
      </c>
      <c r="L4651" s="20">
        <v>1.75936447722401E-2</v>
      </c>
      <c r="M4651" s="51">
        <v>4.4567830972711803E-2</v>
      </c>
    </row>
    <row r="4652" spans="1:13" x14ac:dyDescent="0.35">
      <c r="A4652" s="19" t="str">
        <f>B4353&amp;C4643&amp;D4652</f>
        <v>CONSUMO PER CAPITA (kg ó litros por individuo)J.Curado Normal Ing&lt;2MIL</v>
      </c>
      <c r="B4652" s="19">
        <v>0</v>
      </c>
      <c r="C4652" s="19">
        <v>0</v>
      </c>
      <c r="D4652" s="19" t="s">
        <v>9</v>
      </c>
      <c r="E4652" s="20">
        <v>2.6165784381420702E-2</v>
      </c>
      <c r="F4652" s="20">
        <v>5.9316993007576301E-3</v>
      </c>
      <c r="G4652" s="20">
        <v>4.2491878743342801E-2</v>
      </c>
      <c r="H4652" s="20">
        <v>2.5466910852001999E-2</v>
      </c>
      <c r="I4652" s="20">
        <v>5.1043737186787501E-2</v>
      </c>
      <c r="J4652" s="20">
        <v>3.3533877257159103E-2</v>
      </c>
      <c r="K4652" s="20">
        <v>2.9345188185938599E-2</v>
      </c>
      <c r="L4652" s="20">
        <v>2.9132019174713499E-2</v>
      </c>
      <c r="M4652" s="51">
        <v>4.9575987841242397E-2</v>
      </c>
    </row>
    <row r="4653" spans="1:13" x14ac:dyDescent="0.35">
      <c r="A4653" s="19" t="str">
        <f>B4353&amp;C4643&amp;D4653</f>
        <v>CONSUMO PER CAPITA (kg ó litros por individuo)J.Curado Normal Ing2-5MIL</v>
      </c>
      <c r="B4653" s="19">
        <v>0</v>
      </c>
      <c r="C4653" s="19">
        <v>0</v>
      </c>
      <c r="D4653" s="19" t="s">
        <v>10</v>
      </c>
      <c r="E4653" s="20">
        <v>3.8440531933122801E-2</v>
      </c>
      <c r="F4653" s="20">
        <v>3.3104844835063402E-2</v>
      </c>
      <c r="G4653" s="20">
        <v>1.4664891337742901E-2</v>
      </c>
      <c r="H4653" s="20">
        <v>1.6076388294659599E-2</v>
      </c>
      <c r="I4653" s="20">
        <v>6.0132796962974598E-2</v>
      </c>
      <c r="J4653" s="20">
        <v>2.1343508037101201E-2</v>
      </c>
      <c r="K4653" s="20">
        <v>2.34832577446101E-2</v>
      </c>
      <c r="L4653" s="20">
        <v>1.9578625696632799E-2</v>
      </c>
      <c r="M4653" s="51">
        <v>3.5677747239329302E-2</v>
      </c>
    </row>
    <row r="4654" spans="1:13" x14ac:dyDescent="0.35">
      <c r="A4654" s="19" t="str">
        <f>B4353&amp;C4643&amp;D4654</f>
        <v>CONSUMO PER CAPITA (kg ó litros por individuo)J.Curado Normal Ing5-10MIL</v>
      </c>
      <c r="B4654" s="19">
        <v>0</v>
      </c>
      <c r="C4654" s="19">
        <v>0</v>
      </c>
      <c r="D4654" s="19" t="s">
        <v>11</v>
      </c>
      <c r="E4654" s="20">
        <v>4.8786830787289501E-2</v>
      </c>
      <c r="F4654" s="20">
        <v>3.9213362187950199E-2</v>
      </c>
      <c r="G4654" s="20">
        <v>3.5575772914621197E-2</v>
      </c>
      <c r="H4654" s="20">
        <v>3.2474504072380402E-2</v>
      </c>
      <c r="I4654" s="20">
        <v>3.59842829354323E-2</v>
      </c>
      <c r="J4654" s="20">
        <v>4.3600663341251698E-2</v>
      </c>
      <c r="K4654" s="20">
        <v>1.7960442159005299E-2</v>
      </c>
      <c r="L4654" s="20">
        <v>2.59088611005996E-2</v>
      </c>
      <c r="M4654" s="51">
        <v>4.1456608611243902E-2</v>
      </c>
    </row>
    <row r="4655" spans="1:13" x14ac:dyDescent="0.35">
      <c r="A4655" s="19" t="str">
        <f>B4353&amp;C4643&amp;D4655</f>
        <v>CONSUMO PER CAPITA (kg ó litros por individuo)J.Curado Normal Ing10-30MIL</v>
      </c>
      <c r="B4655" s="19">
        <v>0</v>
      </c>
      <c r="C4655" s="19">
        <v>0</v>
      </c>
      <c r="D4655" s="19" t="s">
        <v>12</v>
      </c>
      <c r="E4655" s="20">
        <v>4.5397100878484399E-2</v>
      </c>
      <c r="F4655" s="20">
        <v>2.7916740439015101E-2</v>
      </c>
      <c r="G4655" s="20">
        <v>2.90962691220077E-2</v>
      </c>
      <c r="H4655" s="20">
        <v>2.5160097771434201E-2</v>
      </c>
      <c r="I4655" s="20">
        <v>3.7427271996182197E-2</v>
      </c>
      <c r="J4655" s="20">
        <v>3.5289703886952101E-2</v>
      </c>
      <c r="K4655" s="20">
        <v>3.5745615716695302E-2</v>
      </c>
      <c r="L4655" s="20">
        <v>2.5984593642703599E-2</v>
      </c>
      <c r="M4655" s="51">
        <v>4.4432176620983199E-2</v>
      </c>
    </row>
    <row r="4656" spans="1:13" x14ac:dyDescent="0.35">
      <c r="A4656" s="19" t="str">
        <f>B4353&amp;C4643&amp;D4656</f>
        <v>CONSUMO PER CAPITA (kg ó litros por individuo)J.Curado Normal Ing30-100MIL</v>
      </c>
      <c r="B4656" s="19">
        <v>0</v>
      </c>
      <c r="C4656" s="19">
        <v>0</v>
      </c>
      <c r="D4656" s="19" t="s">
        <v>13</v>
      </c>
      <c r="E4656" s="20">
        <v>4.5087305254517998E-2</v>
      </c>
      <c r="F4656" s="20">
        <v>4.16479528401551E-2</v>
      </c>
      <c r="G4656" s="20">
        <v>3.2891706492604401E-2</v>
      </c>
      <c r="H4656" s="20">
        <v>3.5955538189763402E-2</v>
      </c>
      <c r="I4656" s="20">
        <v>5.57728193621959E-2</v>
      </c>
      <c r="J4656" s="20">
        <v>5.8843578085123603E-2</v>
      </c>
      <c r="K4656" s="20">
        <v>3.4016372111608899E-2</v>
      </c>
      <c r="L4656" s="20">
        <v>2.9697836536868499E-2</v>
      </c>
      <c r="M4656" s="51">
        <v>7.82092839828325E-2</v>
      </c>
    </row>
    <row r="4657" spans="1:13" x14ac:dyDescent="0.35">
      <c r="A4657" s="19" t="str">
        <f>B4353&amp;C4643&amp;D4657</f>
        <v>CONSUMO PER CAPITA (kg ó litros por individuo)J.Curado Normal Ing100-200MIL</v>
      </c>
      <c r="B4657" s="19">
        <v>0</v>
      </c>
      <c r="C4657" s="19">
        <v>0</v>
      </c>
      <c r="D4657" s="19" t="s">
        <v>14</v>
      </c>
      <c r="E4657" s="20">
        <v>4.2477456622856999E-2</v>
      </c>
      <c r="F4657" s="20">
        <v>2.1251643009857601E-2</v>
      </c>
      <c r="G4657" s="20">
        <v>2.6576373931408399E-2</v>
      </c>
      <c r="H4657" s="20">
        <v>3.1925829114960502E-2</v>
      </c>
      <c r="I4657" s="20">
        <v>4.4291898721231703E-2</v>
      </c>
      <c r="J4657" s="20">
        <v>3.3951405739026601E-2</v>
      </c>
      <c r="K4657" s="20">
        <v>3.0988512236081799E-2</v>
      </c>
      <c r="L4657" s="20">
        <v>3.49583044088713E-2</v>
      </c>
      <c r="M4657" s="51">
        <v>7.4497576855575606E-2</v>
      </c>
    </row>
    <row r="4658" spans="1:13" x14ac:dyDescent="0.35">
      <c r="A4658" s="19" t="str">
        <f>B4353&amp;C4643&amp;D4658</f>
        <v>CONSUMO PER CAPITA (kg ó litros por individuo)J.Curado Normal Ing200-500MIL</v>
      </c>
      <c r="B4658" s="19">
        <v>0</v>
      </c>
      <c r="C4658" s="19">
        <v>0</v>
      </c>
      <c r="D4658" s="19" t="s">
        <v>15</v>
      </c>
      <c r="E4658" s="20">
        <v>3.2342621858493903E-2</v>
      </c>
      <c r="F4658" s="20">
        <v>3.3669852002772199E-2</v>
      </c>
      <c r="G4658" s="20">
        <v>2.4520264757096202E-2</v>
      </c>
      <c r="H4658" s="20">
        <v>3.2445489687371501E-2</v>
      </c>
      <c r="I4658" s="20">
        <v>5.0791627768415497E-2</v>
      </c>
      <c r="J4658" s="20">
        <v>2.9652633230819399E-2</v>
      </c>
      <c r="K4658" s="20">
        <v>2.8970655029154E-2</v>
      </c>
      <c r="L4658" s="20">
        <v>3.1303079423828498E-2</v>
      </c>
      <c r="M4658" s="51">
        <v>4.6817078281930803E-2</v>
      </c>
    </row>
    <row r="4659" spans="1:13" x14ac:dyDescent="0.35">
      <c r="A4659" s="19" t="str">
        <f>B4353&amp;C4643&amp;D4659</f>
        <v>CONSUMO PER CAPITA (kg ó litros por individuo)J.Curado Normal Ing&gt;500MIL</v>
      </c>
      <c r="B4659" s="19">
        <v>0</v>
      </c>
      <c r="C4659" s="19">
        <v>0</v>
      </c>
      <c r="D4659" s="19" t="s">
        <v>16</v>
      </c>
      <c r="E4659" s="20">
        <v>5.4990076317426702E-2</v>
      </c>
      <c r="F4659" s="20">
        <v>4.5497895050191299E-2</v>
      </c>
      <c r="G4659" s="20">
        <v>2.7343830785515999E-2</v>
      </c>
      <c r="H4659" s="20">
        <v>4.5885902270558297E-2</v>
      </c>
      <c r="I4659" s="20">
        <v>4.9424843060321598E-2</v>
      </c>
      <c r="J4659" s="20">
        <v>3.6691670915275497E-2</v>
      </c>
      <c r="K4659" s="20">
        <v>3.3846940695338702E-2</v>
      </c>
      <c r="L4659" s="20">
        <v>6.3721646478820199E-2</v>
      </c>
      <c r="M4659" s="51">
        <v>6.1821657195193898E-2</v>
      </c>
    </row>
    <row r="4660" spans="1:13" x14ac:dyDescent="0.35">
      <c r="A4660" s="19" t="str">
        <f>B4353&amp;C4643&amp;D4660</f>
        <v>CONSUMO PER CAPITA (kg ó litros por individuo)J.Curado Normal IngDE 15 A 19 AÑOS</v>
      </c>
      <c r="B4660" s="19">
        <v>0</v>
      </c>
      <c r="C4660" s="19">
        <v>0</v>
      </c>
      <c r="D4660" s="19" t="s">
        <v>39</v>
      </c>
      <c r="E4660" s="20">
        <v>6.4857267781238803E-3</v>
      </c>
      <c r="F4660" s="20">
        <v>2.58890019685909E-2</v>
      </c>
      <c r="G4660" s="20">
        <v>1.2931854334792299E-2</v>
      </c>
      <c r="H4660" s="20">
        <v>3.0264024507500602E-3</v>
      </c>
      <c r="I4660" s="20">
        <v>2.37368060464139E-2</v>
      </c>
      <c r="J4660" s="20">
        <v>2.8599864053175101E-3</v>
      </c>
      <c r="K4660" s="20" t="s">
        <v>282</v>
      </c>
      <c r="L4660" s="20">
        <v>3.3738878170038902E-3</v>
      </c>
      <c r="M4660" s="51" t="s">
        <v>282</v>
      </c>
    </row>
    <row r="4661" spans="1:13" x14ac:dyDescent="0.35">
      <c r="A4661" s="19" t="str">
        <f>B4353&amp;C4643&amp;D4661</f>
        <v>CONSUMO PER CAPITA (kg ó litros por individuo)J.Curado Normal IngDE 20 A 24 AÑOS</v>
      </c>
      <c r="B4661" s="19">
        <v>0</v>
      </c>
      <c r="C4661" s="19">
        <v>0</v>
      </c>
      <c r="D4661" s="19" t="s">
        <v>40</v>
      </c>
      <c r="E4661" s="20">
        <v>1.6572369631700098E-2</v>
      </c>
      <c r="F4661" s="20">
        <v>1.22489510411125E-2</v>
      </c>
      <c r="G4661" s="20">
        <v>9.5341396620234192E-3</v>
      </c>
      <c r="H4661" s="20">
        <v>1.1456122148022999E-3</v>
      </c>
      <c r="I4661" s="20">
        <v>7.9692480426900598E-3</v>
      </c>
      <c r="J4661" s="20">
        <v>5.62038387429405E-3</v>
      </c>
      <c r="K4661" s="20">
        <v>1.7647934478435E-2</v>
      </c>
      <c r="L4661" s="20">
        <v>1.0709792226574101E-2</v>
      </c>
      <c r="M4661" s="51">
        <v>2.3401488978470001E-2</v>
      </c>
    </row>
    <row r="4662" spans="1:13" x14ac:dyDescent="0.35">
      <c r="A4662" s="19" t="str">
        <f>B4353&amp;C4643&amp;D4662</f>
        <v>CONSUMO PER CAPITA (kg ó litros por individuo)J.Curado Normal IngDE 25 A 34 AÑOS</v>
      </c>
      <c r="B4662" s="19">
        <v>0</v>
      </c>
      <c r="C4662" s="19">
        <v>0</v>
      </c>
      <c r="D4662" s="19" t="s">
        <v>41</v>
      </c>
      <c r="E4662" s="20">
        <v>3.5136732959453798E-2</v>
      </c>
      <c r="F4662" s="20">
        <v>2.63030960713912E-2</v>
      </c>
      <c r="G4662" s="20">
        <v>1.73406710609285E-2</v>
      </c>
      <c r="H4662" s="20">
        <v>1.8831697658273E-2</v>
      </c>
      <c r="I4662" s="20">
        <v>2.66634265719373E-2</v>
      </c>
      <c r="J4662" s="20">
        <v>1.7430937412506599E-2</v>
      </c>
      <c r="K4662" s="20">
        <v>1.4021783680180601E-2</v>
      </c>
      <c r="L4662" s="20">
        <v>1.39621948878875E-2</v>
      </c>
      <c r="M4662" s="51">
        <v>2.0043041783897E-2</v>
      </c>
    </row>
    <row r="4663" spans="1:13" x14ac:dyDescent="0.35">
      <c r="A4663" s="19" t="str">
        <f>B4353&amp;C4643&amp;D4663</f>
        <v>CONSUMO PER CAPITA (kg ó litros por individuo)J.Curado Normal IngDE 35 A 49 AÑOS</v>
      </c>
      <c r="B4663" s="19">
        <v>0</v>
      </c>
      <c r="C4663" s="19">
        <v>0</v>
      </c>
      <c r="D4663" s="19" t="s">
        <v>42</v>
      </c>
      <c r="E4663" s="20">
        <v>3.5359330311087199E-2</v>
      </c>
      <c r="F4663" s="20">
        <v>2.7760766255949001E-2</v>
      </c>
      <c r="G4663" s="20">
        <v>2.26576435594882E-2</v>
      </c>
      <c r="H4663" s="20">
        <v>2.5914474087742299E-2</v>
      </c>
      <c r="I4663" s="20">
        <v>3.3773987719642302E-2</v>
      </c>
      <c r="J4663" s="20">
        <v>2.9821289100836E-2</v>
      </c>
      <c r="K4663" s="20">
        <v>2.58150999494508E-2</v>
      </c>
      <c r="L4663" s="20">
        <v>2.9215387476940202E-2</v>
      </c>
      <c r="M4663" s="51">
        <v>4.44864112547462E-2</v>
      </c>
    </row>
    <row r="4664" spans="1:13" x14ac:dyDescent="0.35">
      <c r="A4664" s="19" t="str">
        <f>B4353&amp;C4643&amp;D4664</f>
        <v>CONSUMO PER CAPITA (kg ó litros por individuo)J.Curado Normal IngDE 50 A 59 AÑOS</v>
      </c>
      <c r="B4664" s="19">
        <v>0</v>
      </c>
      <c r="C4664" s="19">
        <v>0</v>
      </c>
      <c r="D4664" s="19" t="s">
        <v>43</v>
      </c>
      <c r="E4664" s="20">
        <v>5.7251198363540499E-2</v>
      </c>
      <c r="F4664" s="20">
        <v>3.9143851104053502E-2</v>
      </c>
      <c r="G4664" s="20">
        <v>3.6075922878924201E-2</v>
      </c>
      <c r="H4664" s="20">
        <v>4.0086119625460798E-2</v>
      </c>
      <c r="I4664" s="20">
        <v>7.5144650877253194E-2</v>
      </c>
      <c r="J4664" s="20">
        <v>6.3337047001340505E-2</v>
      </c>
      <c r="K4664" s="20">
        <v>5.3934060934063E-2</v>
      </c>
      <c r="L4664" s="20">
        <v>5.1194404028516702E-2</v>
      </c>
      <c r="M4664" s="51">
        <v>7.9962615491539699E-2</v>
      </c>
    </row>
    <row r="4665" spans="1:13" x14ac:dyDescent="0.35">
      <c r="A4665" s="19" t="str">
        <f>B4353&amp;C4643&amp;D4665</f>
        <v>CONSUMO PER CAPITA (kg ó litros por individuo)J.Curado Normal IngDE 60 A 75 AÑOS</v>
      </c>
      <c r="B4665" s="19">
        <v>0</v>
      </c>
      <c r="C4665" s="19">
        <v>0</v>
      </c>
      <c r="D4665" s="19" t="s">
        <v>44</v>
      </c>
      <c r="E4665" s="20">
        <v>6.7154766113419695E-2</v>
      </c>
      <c r="F4665" s="20">
        <v>5.0798277225520501E-2</v>
      </c>
      <c r="G4665" s="20">
        <v>4.9439019949034997E-2</v>
      </c>
      <c r="H4665" s="20">
        <v>6.1541800263721198E-2</v>
      </c>
      <c r="I4665" s="20">
        <v>7.5002451322093197E-2</v>
      </c>
      <c r="J4665" s="20">
        <v>6.5277466333767201E-2</v>
      </c>
      <c r="K4665" s="20">
        <v>4.1942899535603699E-2</v>
      </c>
      <c r="L4665" s="20">
        <v>5.6176792449193498E-2</v>
      </c>
      <c r="M4665" s="51">
        <v>0.10497017472973499</v>
      </c>
    </row>
    <row r="4666" spans="1:13" x14ac:dyDescent="0.35">
      <c r="A4666" s="19" t="str">
        <f>B4353&amp;C4643&amp;D4666</f>
        <v>CONSUMO PER CAPITA (kg ó litros por individuo)J.Curado Normal IngNIVEL ALTO</v>
      </c>
      <c r="B4666" s="19">
        <v>0</v>
      </c>
      <c r="C4666" s="19">
        <v>0</v>
      </c>
      <c r="D4666" s="19" t="s">
        <v>256</v>
      </c>
      <c r="E4666" s="20">
        <v>5.45749195182159E-2</v>
      </c>
      <c r="F4666" s="20">
        <v>4.03463577318105E-2</v>
      </c>
      <c r="G4666" s="20">
        <v>2.9825957617991901E-2</v>
      </c>
      <c r="H4666" s="20">
        <v>3.76984913219763E-2</v>
      </c>
      <c r="I4666" s="20">
        <v>5.93861800257416E-2</v>
      </c>
      <c r="J4666" s="20">
        <v>4.6790735068457302E-2</v>
      </c>
      <c r="K4666" s="20">
        <v>4.6081653996278497E-2</v>
      </c>
      <c r="L4666" s="20">
        <v>3.5288174468574698E-2</v>
      </c>
      <c r="M4666" s="51">
        <v>6.8956661959202303E-2</v>
      </c>
    </row>
    <row r="4667" spans="1:13" x14ac:dyDescent="0.35">
      <c r="A4667" s="19" t="str">
        <f>B4353&amp;C4643&amp;D4667</f>
        <v>CONSUMO PER CAPITA (kg ó litros por individuo)J.Curado Normal IngNIVEL MEDIO ALTO</v>
      </c>
      <c r="B4667" s="19">
        <v>0</v>
      </c>
      <c r="C4667" s="19">
        <v>0</v>
      </c>
      <c r="D4667" s="19" t="s">
        <v>257</v>
      </c>
      <c r="E4667" s="20">
        <v>4.2811994331493602E-2</v>
      </c>
      <c r="F4667" s="20">
        <v>3.6839869354696603E-2</v>
      </c>
      <c r="G4667" s="20">
        <v>2.8538067565601399E-2</v>
      </c>
      <c r="H4667" s="20">
        <v>3.2747174629635299E-2</v>
      </c>
      <c r="I4667" s="20">
        <v>4.1153220431506599E-2</v>
      </c>
      <c r="J4667" s="20">
        <v>3.3894748797018898E-2</v>
      </c>
      <c r="K4667" s="20">
        <v>2.0557245459228098E-2</v>
      </c>
      <c r="L4667" s="20">
        <v>3.19697611995612E-2</v>
      </c>
      <c r="M4667" s="51">
        <v>5.9135383056833898E-2</v>
      </c>
    </row>
    <row r="4668" spans="1:13" x14ac:dyDescent="0.35">
      <c r="A4668" s="19" t="str">
        <f>B4353&amp;C4643&amp;D4668</f>
        <v>CONSUMO PER CAPITA (kg ó litros por individuo)J.Curado Normal IngNIVEL MEDIO</v>
      </c>
      <c r="B4668" s="19">
        <v>0</v>
      </c>
      <c r="C4668" s="19">
        <v>0</v>
      </c>
      <c r="D4668" s="19" t="s">
        <v>258</v>
      </c>
      <c r="E4668" s="20">
        <v>4.3410288202681599E-2</v>
      </c>
      <c r="F4668" s="20">
        <v>3.4652223680969797E-2</v>
      </c>
      <c r="G4668" s="20">
        <v>3.6482117322342099E-2</v>
      </c>
      <c r="H4668" s="20">
        <v>3.25098732078778E-2</v>
      </c>
      <c r="I4668" s="20">
        <v>4.6304563682712303E-2</v>
      </c>
      <c r="J4668" s="20">
        <v>5.2628230512476198E-2</v>
      </c>
      <c r="K4668" s="20">
        <v>2.8141727159610101E-2</v>
      </c>
      <c r="L4668" s="20">
        <v>3.8834739962096097E-2</v>
      </c>
      <c r="M4668" s="51">
        <v>5.2257983132818403E-2</v>
      </c>
    </row>
    <row r="4669" spans="1:13" x14ac:dyDescent="0.35">
      <c r="A4669" s="19" t="str">
        <f>B4353&amp;C4643&amp;D4669</f>
        <v>CONSUMO PER CAPITA (kg ó litros por individuo)J.Curado Normal IngNIVEL MEDIO BAJO</v>
      </c>
      <c r="B4669" s="19">
        <v>0</v>
      </c>
      <c r="C4669" s="19">
        <v>0</v>
      </c>
      <c r="D4669" s="19" t="s">
        <v>259</v>
      </c>
      <c r="E4669" s="20">
        <v>4.3368220912613498E-2</v>
      </c>
      <c r="F4669" s="20">
        <v>2.9122412542813399E-2</v>
      </c>
      <c r="G4669" s="20">
        <v>2.49139151464569E-2</v>
      </c>
      <c r="H4669" s="20">
        <v>2.8011721719974202E-2</v>
      </c>
      <c r="I4669" s="20">
        <v>4.2804298260874798E-2</v>
      </c>
      <c r="J4669" s="20">
        <v>2.70329190105838E-2</v>
      </c>
      <c r="K4669" s="20">
        <v>3.6465035738012901E-2</v>
      </c>
      <c r="L4669" s="20">
        <v>4.7402141275097003E-2</v>
      </c>
      <c r="M4669" s="51">
        <v>7.1082269305024898E-2</v>
      </c>
    </row>
    <row r="4670" spans="1:13" x14ac:dyDescent="0.35">
      <c r="A4670" s="19" t="str">
        <f>B4353&amp;C4643&amp;D4670</f>
        <v>CONSUMO PER CAPITA (kg ó litros por individuo)J.Curado Normal IngHOMBRE</v>
      </c>
      <c r="B4670" s="19">
        <v>0</v>
      </c>
      <c r="C4670" s="19">
        <v>0</v>
      </c>
      <c r="D4670" s="19" t="s">
        <v>21</v>
      </c>
      <c r="E4670" s="20">
        <v>4.1530804551094203E-2</v>
      </c>
      <c r="F4670" s="20">
        <v>3.4032687301930702E-2</v>
      </c>
      <c r="G4670" s="20">
        <v>2.9364829599774399E-2</v>
      </c>
      <c r="H4670" s="20">
        <v>3.7253820149347298E-2</v>
      </c>
      <c r="I4670" s="20">
        <v>4.9938169029657302E-2</v>
      </c>
      <c r="J4670" s="20">
        <v>3.86411994955854E-2</v>
      </c>
      <c r="K4670" s="20">
        <v>3.0255131759106001E-2</v>
      </c>
      <c r="L4670" s="20">
        <v>4.0028944857246201E-2</v>
      </c>
      <c r="M4670" s="51">
        <v>6.3248443968725407E-2</v>
      </c>
    </row>
    <row r="4671" spans="1:13" x14ac:dyDescent="0.35">
      <c r="A4671" s="19" t="str">
        <f>B4353&amp;C4643&amp;D4671</f>
        <v>CONSUMO PER CAPITA (kg ó litros por individuo)J.Curado Normal IngMUJER</v>
      </c>
      <c r="B4671" s="19">
        <v>0</v>
      </c>
      <c r="C4671" s="19">
        <v>0</v>
      </c>
      <c r="D4671" s="19" t="s">
        <v>22</v>
      </c>
      <c r="E4671" s="20">
        <v>4.5726114486636597E-2</v>
      </c>
      <c r="F4671" s="20">
        <v>3.3651685256963798E-2</v>
      </c>
      <c r="G4671" s="20">
        <v>2.8871357078124701E-2</v>
      </c>
      <c r="H4671" s="20">
        <v>2.80267108469986E-2</v>
      </c>
      <c r="I4671" s="20">
        <v>4.59359267004813E-2</v>
      </c>
      <c r="J4671" s="20">
        <v>3.9942359434855301E-2</v>
      </c>
      <c r="K4671" s="20">
        <v>3.1829969963048099E-2</v>
      </c>
      <c r="L4671" s="20">
        <v>2.9076630692611401E-2</v>
      </c>
      <c r="M4671" s="51">
        <v>5.1596154246639901E-2</v>
      </c>
    </row>
    <row r="4672" spans="1:13" x14ac:dyDescent="0.35">
      <c r="A4672" s="19" t="str">
        <f>B4353&amp;C4672&amp;D4672</f>
        <v>CONSUMO PER CAPITA (kg ó litros por individuo)J.Iberico Ing.T.ESPAÑA</v>
      </c>
      <c r="B4672" s="19">
        <v>0</v>
      </c>
      <c r="C4672" s="19" t="s">
        <v>134</v>
      </c>
      <c r="D4672" s="19" t="s">
        <v>36</v>
      </c>
      <c r="E4672" s="20">
        <v>1.37518074366058E-2</v>
      </c>
      <c r="F4672" s="20">
        <v>1.1371722004039599E-2</v>
      </c>
      <c r="G4672" s="20">
        <v>7.8055130390990504E-3</v>
      </c>
      <c r="H4672" s="20">
        <v>9.6003388022688797E-3</v>
      </c>
      <c r="I4672" s="20">
        <v>1.37964515217726E-2</v>
      </c>
      <c r="J4672" s="20">
        <v>1.0168728131759E-2</v>
      </c>
      <c r="K4672" s="20">
        <v>1.1718996818592901E-2</v>
      </c>
      <c r="L4672" s="20">
        <v>1.2728657562943601E-2</v>
      </c>
      <c r="M4672" s="51">
        <v>2.1125072238796699E-2</v>
      </c>
    </row>
    <row r="4673" spans="1:13" x14ac:dyDescent="0.35">
      <c r="A4673" s="19" t="str">
        <f>B4353&amp;C4672&amp;D4673</f>
        <v>CONSUMO PER CAPITA (kg ó litros por individuo)J.Iberico Ing.BCN AM</v>
      </c>
      <c r="B4673" s="19">
        <v>0</v>
      </c>
      <c r="C4673" s="19">
        <v>0</v>
      </c>
      <c r="D4673" s="19" t="s">
        <v>1</v>
      </c>
      <c r="E4673" s="20">
        <v>2.85578438093083E-2</v>
      </c>
      <c r="F4673" s="20">
        <v>1.8683694171204499E-2</v>
      </c>
      <c r="G4673" s="20">
        <v>1.5985690664309899E-2</v>
      </c>
      <c r="H4673" s="20">
        <v>1.44203797072497E-2</v>
      </c>
      <c r="I4673" s="20">
        <v>1.7260893602164901E-2</v>
      </c>
      <c r="J4673" s="20">
        <v>1.96876401313178E-2</v>
      </c>
      <c r="K4673" s="20">
        <v>1.2735597657849001E-2</v>
      </c>
      <c r="L4673" s="20">
        <v>2.07552349994958E-2</v>
      </c>
      <c r="M4673" s="51">
        <v>2.35406944586663E-2</v>
      </c>
    </row>
    <row r="4674" spans="1:13" x14ac:dyDescent="0.35">
      <c r="A4674" s="19" t="str">
        <f>B4353&amp;C4672&amp;D4674</f>
        <v>CONSUMO PER CAPITA (kg ó litros por individuo)J.Iberico Ing.REST.CAT ARAGON</v>
      </c>
      <c r="B4674" s="19">
        <v>0</v>
      </c>
      <c r="C4674" s="19">
        <v>0</v>
      </c>
      <c r="D4674" s="19" t="s">
        <v>2</v>
      </c>
      <c r="E4674" s="20">
        <v>1.0591088506796799E-2</v>
      </c>
      <c r="F4674" s="20">
        <v>8.8360689304845998E-3</v>
      </c>
      <c r="G4674" s="20">
        <v>7.4147578857791299E-3</v>
      </c>
      <c r="H4674" s="20">
        <v>8.1314418814414993E-3</v>
      </c>
      <c r="I4674" s="20">
        <v>1.0522446357947199E-2</v>
      </c>
      <c r="J4674" s="20">
        <v>7.1926758057360802E-3</v>
      </c>
      <c r="K4674" s="20">
        <v>8.0726609325987801E-3</v>
      </c>
      <c r="L4674" s="20">
        <v>1.31904554721008E-2</v>
      </c>
      <c r="M4674" s="51">
        <v>2.06483730026953E-2</v>
      </c>
    </row>
    <row r="4675" spans="1:13" x14ac:dyDescent="0.35">
      <c r="A4675" s="19" t="str">
        <f>B4353&amp;C4672&amp;D4675</f>
        <v>CONSUMO PER CAPITA (kg ó litros por individuo)J.Iberico Ing.LEVANTE</v>
      </c>
      <c r="B4675" s="19">
        <v>0</v>
      </c>
      <c r="C4675" s="19">
        <v>0</v>
      </c>
      <c r="D4675" s="19" t="s">
        <v>3</v>
      </c>
      <c r="E4675" s="20">
        <v>7.0534521875267502E-3</v>
      </c>
      <c r="F4675" s="20">
        <v>1.06069496622329E-2</v>
      </c>
      <c r="G4675" s="20">
        <v>5.4310887261216703E-3</v>
      </c>
      <c r="H4675" s="20">
        <v>3.1130971080045701E-3</v>
      </c>
      <c r="I4675" s="20">
        <v>8.6934200524518904E-3</v>
      </c>
      <c r="J4675" s="20">
        <v>6.2858516886017098E-3</v>
      </c>
      <c r="K4675" s="20">
        <v>1.25772049596046E-2</v>
      </c>
      <c r="L4675" s="20">
        <v>1.35532454959302E-2</v>
      </c>
      <c r="M4675" s="51">
        <v>1.85605947084761E-2</v>
      </c>
    </row>
    <row r="4676" spans="1:13" x14ac:dyDescent="0.35">
      <c r="A4676" s="19" t="str">
        <f>B4353&amp;C4672&amp;D4676</f>
        <v>CONSUMO PER CAPITA (kg ó litros por individuo)J.Iberico Ing.ANDALUCIA</v>
      </c>
      <c r="B4676" s="19">
        <v>0</v>
      </c>
      <c r="C4676" s="19">
        <v>0</v>
      </c>
      <c r="D4676" s="19" t="s">
        <v>4</v>
      </c>
      <c r="E4676" s="20">
        <v>1.4524458102342401E-2</v>
      </c>
      <c r="F4676" s="20">
        <v>1.2751995627354599E-2</v>
      </c>
      <c r="G4676" s="20">
        <v>9.1227580810217708E-3</v>
      </c>
      <c r="H4676" s="20">
        <v>9.9099694997621095E-3</v>
      </c>
      <c r="I4676" s="20">
        <v>2.09472831428302E-2</v>
      </c>
      <c r="J4676" s="20">
        <v>1.4900249293087199E-2</v>
      </c>
      <c r="K4676" s="20">
        <v>2.09948536657051E-2</v>
      </c>
      <c r="L4676" s="20">
        <v>1.4920866733886101E-2</v>
      </c>
      <c r="M4676" s="51">
        <v>3.0983150389782301E-2</v>
      </c>
    </row>
    <row r="4677" spans="1:13" x14ac:dyDescent="0.35">
      <c r="A4677" s="19" t="str">
        <f>B4353&amp;C4672&amp;D4677</f>
        <v>CONSUMO PER CAPITA (kg ó litros por individuo)J.Iberico Ing.MDD AM</v>
      </c>
      <c r="B4677" s="19">
        <v>0</v>
      </c>
      <c r="C4677" s="19">
        <v>0</v>
      </c>
      <c r="D4677" s="19" t="s">
        <v>5</v>
      </c>
      <c r="E4677" s="20">
        <v>1.59182591140654E-2</v>
      </c>
      <c r="F4677" s="20">
        <v>1.5927248779224801E-2</v>
      </c>
      <c r="G4677" s="20">
        <v>6.4070946374871103E-3</v>
      </c>
      <c r="H4677" s="20">
        <v>1.40080649768261E-2</v>
      </c>
      <c r="I4677" s="20">
        <v>8.5913178071926905E-3</v>
      </c>
      <c r="J4677" s="20">
        <v>4.3509209231366204E-3</v>
      </c>
      <c r="K4677" s="20">
        <v>9.0352712813519306E-3</v>
      </c>
      <c r="L4677" s="20">
        <v>1.29376653942613E-2</v>
      </c>
      <c r="M4677" s="51">
        <v>1.9838331473596E-2</v>
      </c>
    </row>
    <row r="4678" spans="1:13" x14ac:dyDescent="0.35">
      <c r="A4678" s="19" t="str">
        <f>B4353&amp;C4672&amp;D4678</f>
        <v>CONSUMO PER CAPITA (kg ó litros por individuo)J.Iberico Ing.RTO CENTRO</v>
      </c>
      <c r="B4678" s="19">
        <v>0</v>
      </c>
      <c r="C4678" s="19">
        <v>0</v>
      </c>
      <c r="D4678" s="19" t="s">
        <v>6</v>
      </c>
      <c r="E4678" s="20">
        <v>1.24899355081858E-2</v>
      </c>
      <c r="F4678" s="20">
        <v>7.5803838069420397E-3</v>
      </c>
      <c r="G4678" s="20">
        <v>6.6312021645505703E-3</v>
      </c>
      <c r="H4678" s="20">
        <v>1.7430744475299801E-2</v>
      </c>
      <c r="I4678" s="20">
        <v>1.0659012428122399E-2</v>
      </c>
      <c r="J4678" s="20">
        <v>1.17127449123214E-2</v>
      </c>
      <c r="K4678" s="20">
        <v>6.4049470448980196E-3</v>
      </c>
      <c r="L4678" s="20">
        <v>6.5063884096488297E-3</v>
      </c>
      <c r="M4678" s="51">
        <v>1.27005866323734E-2</v>
      </c>
    </row>
    <row r="4679" spans="1:13" x14ac:dyDescent="0.35">
      <c r="A4679" s="19" t="str">
        <f>B4353&amp;C4672&amp;D4679</f>
        <v>CONSUMO PER CAPITA (kg ó litros por individuo)J.Iberico Ing.NORTE-CENTRO</v>
      </c>
      <c r="B4679" s="19">
        <v>0</v>
      </c>
      <c r="C4679" s="19">
        <v>0</v>
      </c>
      <c r="D4679" s="19" t="s">
        <v>7</v>
      </c>
      <c r="E4679" s="20">
        <v>1.7553562795337201E-2</v>
      </c>
      <c r="F4679" s="20">
        <v>1.2340005007390799E-2</v>
      </c>
      <c r="G4679" s="20">
        <v>9.15602768181791E-3</v>
      </c>
      <c r="H4679" s="20">
        <v>1.0106430114759301E-2</v>
      </c>
      <c r="I4679" s="20">
        <v>2.4914067755933599E-2</v>
      </c>
      <c r="J4679" s="20">
        <v>9.5471441643350894E-3</v>
      </c>
      <c r="K4679" s="20">
        <v>9.1572648789946098E-3</v>
      </c>
      <c r="L4679" s="20">
        <v>1.5355513501747801E-2</v>
      </c>
      <c r="M4679" s="51">
        <v>2.0918169352719999E-2</v>
      </c>
    </row>
    <row r="4680" spans="1:13" x14ac:dyDescent="0.35">
      <c r="A4680" s="19" t="str">
        <f>B4353&amp;C4672&amp;D4680</f>
        <v>CONSUMO PER CAPITA (kg ó litros por individuo)J.Iberico Ing.NOROESTE</v>
      </c>
      <c r="B4680" s="19">
        <v>0</v>
      </c>
      <c r="C4680" s="19">
        <v>0</v>
      </c>
      <c r="D4680" s="19" t="s">
        <v>8</v>
      </c>
      <c r="E4680" s="20">
        <v>6.7433924013607996E-3</v>
      </c>
      <c r="F4680" s="20">
        <v>1.8415344568653001E-3</v>
      </c>
      <c r="G4680" s="20">
        <v>2.8724267479004E-3</v>
      </c>
      <c r="H4680" s="20">
        <v>1.91554271837262E-3</v>
      </c>
      <c r="I4680" s="20">
        <v>7.0608890757502098E-3</v>
      </c>
      <c r="J4680" s="20">
        <v>8.1393899438265294E-3</v>
      </c>
      <c r="K4680" s="20">
        <v>5.8957989220246101E-3</v>
      </c>
      <c r="L4680" s="20">
        <v>8.3221998543642E-4</v>
      </c>
      <c r="M4680" s="51">
        <v>1.2680261473542599E-2</v>
      </c>
    </row>
    <row r="4681" spans="1:13" x14ac:dyDescent="0.35">
      <c r="A4681" s="19" t="str">
        <f>B4353&amp;C4672&amp;D4681</f>
        <v>CONSUMO PER CAPITA (kg ó litros por individuo)J.Iberico Ing.&lt;2MIL</v>
      </c>
      <c r="B4681" s="19">
        <v>0</v>
      </c>
      <c r="C4681" s="19">
        <v>0</v>
      </c>
      <c r="D4681" s="19" t="s">
        <v>9</v>
      </c>
      <c r="E4681" s="20">
        <v>4.4369391477689802E-3</v>
      </c>
      <c r="F4681" s="20">
        <v>9.6118405599629995E-3</v>
      </c>
      <c r="G4681" s="20">
        <v>5.5172696980454097E-3</v>
      </c>
      <c r="H4681" s="20">
        <v>1.24681997021643E-2</v>
      </c>
      <c r="I4681" s="20">
        <v>4.4587730243503699E-3</v>
      </c>
      <c r="J4681" s="20">
        <v>1.5122267795592999E-2</v>
      </c>
      <c r="K4681" s="20">
        <v>1.2614027068533399E-2</v>
      </c>
      <c r="L4681" s="20">
        <v>1.1844337505746601E-2</v>
      </c>
      <c r="M4681" s="51">
        <v>1.90833467361314E-2</v>
      </c>
    </row>
    <row r="4682" spans="1:13" x14ac:dyDescent="0.35">
      <c r="A4682" s="19" t="str">
        <f>B4353&amp;C4672&amp;D4682</f>
        <v>CONSUMO PER CAPITA (kg ó litros por individuo)J.Iberico Ing.2-5MIL</v>
      </c>
      <c r="B4682" s="19">
        <v>0</v>
      </c>
      <c r="C4682" s="19">
        <v>0</v>
      </c>
      <c r="D4682" s="19" t="s">
        <v>10</v>
      </c>
      <c r="E4682" s="20">
        <v>1.2945911296566999E-2</v>
      </c>
      <c r="F4682" s="20">
        <v>4.0435554360168597E-3</v>
      </c>
      <c r="G4682" s="20">
        <v>5.5688029391052904E-3</v>
      </c>
      <c r="H4682" s="20">
        <v>4.3847590998698904E-3</v>
      </c>
      <c r="I4682" s="20">
        <v>1.2234493157769101E-2</v>
      </c>
      <c r="J4682" s="20">
        <v>4.0353677925326001E-3</v>
      </c>
      <c r="K4682" s="20">
        <v>6.1143719067359003E-3</v>
      </c>
      <c r="L4682" s="20">
        <v>7.3579107426224501E-3</v>
      </c>
      <c r="M4682" s="51">
        <v>6.2503668799170102E-3</v>
      </c>
    </row>
    <row r="4683" spans="1:13" x14ac:dyDescent="0.35">
      <c r="A4683" s="19" t="str">
        <f>B4353&amp;C4672&amp;D4683</f>
        <v>CONSUMO PER CAPITA (kg ó litros por individuo)J.Iberico Ing.5-10MIL</v>
      </c>
      <c r="B4683" s="19">
        <v>0</v>
      </c>
      <c r="C4683" s="19">
        <v>0</v>
      </c>
      <c r="D4683" s="19" t="s">
        <v>11</v>
      </c>
      <c r="E4683" s="20">
        <v>1.4003921257527901E-2</v>
      </c>
      <c r="F4683" s="20">
        <v>1.37693399581531E-2</v>
      </c>
      <c r="G4683" s="20">
        <v>6.6811940733676103E-3</v>
      </c>
      <c r="H4683" s="20">
        <v>4.0405757491369003E-3</v>
      </c>
      <c r="I4683" s="20">
        <v>1.70925566309631E-2</v>
      </c>
      <c r="J4683" s="20">
        <v>3.3835174436952502E-3</v>
      </c>
      <c r="K4683" s="20">
        <v>1.27885648614658E-2</v>
      </c>
      <c r="L4683" s="20">
        <v>2.6078124922485301E-2</v>
      </c>
      <c r="M4683" s="51">
        <v>2.1576904212020399E-2</v>
      </c>
    </row>
    <row r="4684" spans="1:13" x14ac:dyDescent="0.35">
      <c r="A4684" s="19" t="str">
        <f>B4353&amp;C4672&amp;D4684</f>
        <v>CONSUMO PER CAPITA (kg ó litros por individuo)J.Iberico Ing.10-30MIL</v>
      </c>
      <c r="B4684" s="19">
        <v>0</v>
      </c>
      <c r="C4684" s="19">
        <v>0</v>
      </c>
      <c r="D4684" s="19" t="s">
        <v>12</v>
      </c>
      <c r="E4684" s="20">
        <v>1.51312629648003E-2</v>
      </c>
      <c r="F4684" s="20">
        <v>9.5648074164677195E-3</v>
      </c>
      <c r="G4684" s="20">
        <v>9.0579723538607906E-3</v>
      </c>
      <c r="H4684" s="20">
        <v>7.3135077039970398E-3</v>
      </c>
      <c r="I4684" s="20">
        <v>1.58456962206831E-2</v>
      </c>
      <c r="J4684" s="20">
        <v>1.13772933497732E-2</v>
      </c>
      <c r="K4684" s="20">
        <v>1.43484460173631E-2</v>
      </c>
      <c r="L4684" s="20">
        <v>1.5703386895250401E-2</v>
      </c>
      <c r="M4684" s="51">
        <v>2.7221838177637799E-2</v>
      </c>
    </row>
    <row r="4685" spans="1:13" x14ac:dyDescent="0.35">
      <c r="A4685" s="19" t="str">
        <f>B4353&amp;C4672&amp;D4685</f>
        <v>CONSUMO PER CAPITA (kg ó litros por individuo)J.Iberico Ing.30-100MIL</v>
      </c>
      <c r="B4685" s="19">
        <v>0</v>
      </c>
      <c r="C4685" s="19">
        <v>0</v>
      </c>
      <c r="D4685" s="19" t="s">
        <v>13</v>
      </c>
      <c r="E4685" s="20">
        <v>1.51996816776636E-2</v>
      </c>
      <c r="F4685" s="20">
        <v>1.1140818875106E-2</v>
      </c>
      <c r="G4685" s="20">
        <v>7.2497251636593199E-3</v>
      </c>
      <c r="H4685" s="20">
        <v>1.07893313016492E-2</v>
      </c>
      <c r="I4685" s="20">
        <v>1.27252541510008E-2</v>
      </c>
      <c r="J4685" s="20">
        <v>8.1328098060854392E-3</v>
      </c>
      <c r="K4685" s="20">
        <v>1.14036006707347E-2</v>
      </c>
      <c r="L4685" s="20">
        <v>1.3197117857776899E-2</v>
      </c>
      <c r="M4685" s="51">
        <v>2.2142863677759601E-2</v>
      </c>
    </row>
    <row r="4686" spans="1:13" x14ac:dyDescent="0.35">
      <c r="A4686" s="19" t="str">
        <f>B4353&amp;C4672&amp;D4686</f>
        <v>CONSUMO PER CAPITA (kg ó litros por individuo)J.Iberico Ing.100-200MIL</v>
      </c>
      <c r="B4686" s="19">
        <v>0</v>
      </c>
      <c r="C4686" s="19">
        <v>0</v>
      </c>
      <c r="D4686" s="19" t="s">
        <v>14</v>
      </c>
      <c r="E4686" s="20">
        <v>1.9814850929830399E-2</v>
      </c>
      <c r="F4686" s="20">
        <v>1.6608026273059299E-2</v>
      </c>
      <c r="G4686" s="20">
        <v>1.40158692263594E-2</v>
      </c>
      <c r="H4686" s="20">
        <v>1.34837833598162E-2</v>
      </c>
      <c r="I4686" s="20">
        <v>2.1018112964224799E-2</v>
      </c>
      <c r="J4686" s="20">
        <v>1.6822344494050099E-2</v>
      </c>
      <c r="K4686" s="20">
        <v>1.2070683980640901E-2</v>
      </c>
      <c r="L4686" s="20">
        <v>1.21266176081836E-2</v>
      </c>
      <c r="M4686" s="51">
        <v>2.4353669256706699E-2</v>
      </c>
    </row>
    <row r="4687" spans="1:13" x14ac:dyDescent="0.35">
      <c r="A4687" s="19" t="str">
        <f>B4353&amp;C4672&amp;D4687</f>
        <v>CONSUMO PER CAPITA (kg ó litros por individuo)J.Iberico Ing.200-500MIL</v>
      </c>
      <c r="B4687" s="19">
        <v>0</v>
      </c>
      <c r="C4687" s="19">
        <v>0</v>
      </c>
      <c r="D4687" s="19" t="s">
        <v>15</v>
      </c>
      <c r="E4687" s="20">
        <v>1.27786953679529E-2</v>
      </c>
      <c r="F4687" s="20">
        <v>1.02834205509631E-2</v>
      </c>
      <c r="G4687" s="20">
        <v>6.2473312205835897E-3</v>
      </c>
      <c r="H4687" s="20">
        <v>1.20709815362877E-2</v>
      </c>
      <c r="I4687" s="20">
        <v>1.2615302520264301E-2</v>
      </c>
      <c r="J4687" s="20">
        <v>1.58436328339761E-2</v>
      </c>
      <c r="K4687" s="20">
        <v>7.5448664258305001E-3</v>
      </c>
      <c r="L4687" s="20">
        <v>7.1357221432281296E-3</v>
      </c>
      <c r="M4687" s="51">
        <v>1.9483814529157002E-2</v>
      </c>
    </row>
    <row r="4688" spans="1:13" x14ac:dyDescent="0.35">
      <c r="A4688" s="19" t="str">
        <f>B4353&amp;C4672&amp;D4688</f>
        <v>CONSUMO PER CAPITA (kg ó litros por individuo)J.Iberico Ing.&gt;500MIL</v>
      </c>
      <c r="B4688" s="19">
        <v>0</v>
      </c>
      <c r="C4688" s="19">
        <v>0</v>
      </c>
      <c r="D4688" s="19" t="s">
        <v>16</v>
      </c>
      <c r="E4688" s="20">
        <v>1.12150890218517E-2</v>
      </c>
      <c r="F4688" s="20">
        <v>1.36276734140533E-2</v>
      </c>
      <c r="G4688" s="20">
        <v>6.9547927888303903E-3</v>
      </c>
      <c r="H4688" s="20">
        <v>1.01836062253568E-2</v>
      </c>
      <c r="I4688" s="20">
        <v>1.1845612458904701E-2</v>
      </c>
      <c r="J4688" s="20">
        <v>7.1035259813344402E-3</v>
      </c>
      <c r="K4688" s="20">
        <v>1.3509472330246E-2</v>
      </c>
      <c r="L4688" s="20">
        <v>9.31406759530117E-3</v>
      </c>
      <c r="M4688" s="51">
        <v>1.8730742210660699E-2</v>
      </c>
    </row>
    <row r="4689" spans="1:13" x14ac:dyDescent="0.35">
      <c r="A4689" s="19" t="str">
        <f>B4353&amp;C4672&amp;D4689</f>
        <v>CONSUMO PER CAPITA (kg ó litros por individuo)J.Iberico Ing.DE 15 A 19 AÑOS</v>
      </c>
      <c r="B4689" s="19">
        <v>0</v>
      </c>
      <c r="C4689" s="19">
        <v>0</v>
      </c>
      <c r="D4689" s="19" t="s">
        <v>39</v>
      </c>
      <c r="E4689" s="20">
        <v>4.9692812486440297E-3</v>
      </c>
      <c r="F4689" s="20" t="s">
        <v>282</v>
      </c>
      <c r="G4689" s="20">
        <v>2.3489547284367002E-3</v>
      </c>
      <c r="H4689" s="20">
        <v>1.25859810506801E-2</v>
      </c>
      <c r="I4689" s="20">
        <v>6.4848284491732097E-3</v>
      </c>
      <c r="J4689" s="20">
        <v>6.9910826766903097E-3</v>
      </c>
      <c r="K4689" s="20" t="s">
        <v>282</v>
      </c>
      <c r="L4689" s="20">
        <v>9.8177377076251304E-3</v>
      </c>
      <c r="M4689" s="51" t="s">
        <v>282</v>
      </c>
    </row>
    <row r="4690" spans="1:13" x14ac:dyDescent="0.35">
      <c r="A4690" s="19" t="str">
        <f>B4353&amp;C4672&amp;D4690</f>
        <v>CONSUMO PER CAPITA (kg ó litros por individuo)J.Iberico Ing.DE 20 A 24 AÑOS</v>
      </c>
      <c r="B4690" s="19">
        <v>0</v>
      </c>
      <c r="C4690" s="19">
        <v>0</v>
      </c>
      <c r="D4690" s="19" t="s">
        <v>40</v>
      </c>
      <c r="E4690" s="20">
        <v>2.6045610777711398E-3</v>
      </c>
      <c r="F4690" s="20">
        <v>2.1139288015675E-3</v>
      </c>
      <c r="G4690" s="20">
        <v>3.2205348106319402E-3</v>
      </c>
      <c r="H4690" s="20">
        <v>1.4249543926111901E-3</v>
      </c>
      <c r="I4690" s="20">
        <v>1.85050117507677E-3</v>
      </c>
      <c r="J4690" s="20">
        <v>1.02710476951968E-3</v>
      </c>
      <c r="K4690" s="20">
        <v>2.1874060165932E-4</v>
      </c>
      <c r="L4690" s="20" t="s">
        <v>282</v>
      </c>
      <c r="M4690" s="51">
        <v>4.6333259570294398E-3</v>
      </c>
    </row>
    <row r="4691" spans="1:13" x14ac:dyDescent="0.35">
      <c r="A4691" s="19" t="str">
        <f>B4353&amp;C4672&amp;D4691</f>
        <v>CONSUMO PER CAPITA (kg ó litros por individuo)J.Iberico Ing.DE 25 A 34 AÑOS</v>
      </c>
      <c r="B4691" s="19">
        <v>0</v>
      </c>
      <c r="C4691" s="19">
        <v>0</v>
      </c>
      <c r="D4691" s="19" t="s">
        <v>41</v>
      </c>
      <c r="E4691" s="20">
        <v>5.5484520270020696E-3</v>
      </c>
      <c r="F4691" s="20">
        <v>4.4983276667960601E-3</v>
      </c>
      <c r="G4691" s="20">
        <v>4.6376445270202796E-3</v>
      </c>
      <c r="H4691" s="20">
        <v>4.3538175473423098E-3</v>
      </c>
      <c r="I4691" s="20">
        <v>4.2990101456396399E-3</v>
      </c>
      <c r="J4691" s="20">
        <v>3.3373161308303898E-3</v>
      </c>
      <c r="K4691" s="20">
        <v>2.4674770595510698E-3</v>
      </c>
      <c r="L4691" s="20">
        <v>5.0613640620352203E-3</v>
      </c>
      <c r="M4691" s="51">
        <v>7.1564603743179299E-3</v>
      </c>
    </row>
    <row r="4692" spans="1:13" x14ac:dyDescent="0.35">
      <c r="A4692" s="19" t="str">
        <f>B4353&amp;C4672&amp;D4692</f>
        <v>CONSUMO PER CAPITA (kg ó litros por individuo)J.Iberico Ing.DE 35 A 49 AÑOS</v>
      </c>
      <c r="B4692" s="19">
        <v>0</v>
      </c>
      <c r="C4692" s="19">
        <v>0</v>
      </c>
      <c r="D4692" s="19" t="s">
        <v>42</v>
      </c>
      <c r="E4692" s="20">
        <v>1.16025000019776E-2</v>
      </c>
      <c r="F4692" s="20">
        <v>7.2792279520728599E-3</v>
      </c>
      <c r="G4692" s="20">
        <v>6.6098919998376898E-3</v>
      </c>
      <c r="H4692" s="20">
        <v>5.1957157770843301E-3</v>
      </c>
      <c r="I4692" s="20">
        <v>9.5088061091177407E-3</v>
      </c>
      <c r="J4692" s="20">
        <v>8.2031723197338296E-3</v>
      </c>
      <c r="K4692" s="20">
        <v>1.01192958995758E-2</v>
      </c>
      <c r="L4692" s="20">
        <v>1.0869564480575701E-2</v>
      </c>
      <c r="M4692" s="51">
        <v>1.9102785964743199E-2</v>
      </c>
    </row>
    <row r="4693" spans="1:13" x14ac:dyDescent="0.35">
      <c r="A4693" s="19" t="str">
        <f>B4353&amp;C4672&amp;D4693</f>
        <v>CONSUMO PER CAPITA (kg ó litros por individuo)J.Iberico Ing.DE 50 A 59 AÑOS</v>
      </c>
      <c r="B4693" s="19">
        <v>0</v>
      </c>
      <c r="C4693" s="19">
        <v>0</v>
      </c>
      <c r="D4693" s="19" t="s">
        <v>43</v>
      </c>
      <c r="E4693" s="20">
        <v>1.5714892401861899E-2</v>
      </c>
      <c r="F4693" s="20">
        <v>2.17919081315977E-2</v>
      </c>
      <c r="G4693" s="20">
        <v>1.05707733031819E-2</v>
      </c>
      <c r="H4693" s="20">
        <v>8.3691801225556292E-3</v>
      </c>
      <c r="I4693" s="20">
        <v>2.24525558653146E-2</v>
      </c>
      <c r="J4693" s="20">
        <v>1.4270894696517201E-2</v>
      </c>
      <c r="K4693" s="20">
        <v>1.35858471799377E-2</v>
      </c>
      <c r="L4693" s="20">
        <v>1.20432252391233E-2</v>
      </c>
      <c r="M4693" s="51">
        <v>3.0259169310994299E-2</v>
      </c>
    </row>
    <row r="4694" spans="1:13" x14ac:dyDescent="0.35">
      <c r="A4694" s="19" t="str">
        <f>B4353&amp;C4672&amp;D4694</f>
        <v>CONSUMO PER CAPITA (kg ó litros por individuo)J.Iberico Ing.DE 60 A 75 AÑOS</v>
      </c>
      <c r="B4694" s="19">
        <v>0</v>
      </c>
      <c r="C4694" s="19">
        <v>0</v>
      </c>
      <c r="D4694" s="19" t="s">
        <v>44</v>
      </c>
      <c r="E4694" s="20">
        <v>2.5984542984546999E-2</v>
      </c>
      <c r="F4694" s="20">
        <v>1.8227883171217402E-2</v>
      </c>
      <c r="G4694" s="20">
        <v>1.1927472154513801E-2</v>
      </c>
      <c r="H4694" s="20">
        <v>2.1176345956903701E-2</v>
      </c>
      <c r="I4694" s="20">
        <v>2.3519289714439302E-2</v>
      </c>
      <c r="J4694" s="20">
        <v>1.7089968409028201E-2</v>
      </c>
      <c r="K4694" s="20">
        <v>2.4873708525420798E-2</v>
      </c>
      <c r="L4694" s="20">
        <v>2.5121683679311099E-2</v>
      </c>
      <c r="M4694" s="51">
        <v>3.5821831299686697E-2</v>
      </c>
    </row>
    <row r="4695" spans="1:13" x14ac:dyDescent="0.35">
      <c r="A4695" s="19" t="str">
        <f>B4353&amp;C4672&amp;D4695</f>
        <v>CONSUMO PER CAPITA (kg ó litros por individuo)J.Iberico Ing.NIVEL ALTO</v>
      </c>
      <c r="B4695" s="19">
        <v>0</v>
      </c>
      <c r="C4695" s="19">
        <v>0</v>
      </c>
      <c r="D4695" s="19" t="s">
        <v>256</v>
      </c>
      <c r="E4695" s="20">
        <v>1.8549205603537702E-2</v>
      </c>
      <c r="F4695" s="20">
        <v>1.54353376873913E-2</v>
      </c>
      <c r="G4695" s="20">
        <v>7.9510012937685694E-3</v>
      </c>
      <c r="H4695" s="20">
        <v>1.47572854336201E-2</v>
      </c>
      <c r="I4695" s="20">
        <v>1.43206071697611E-2</v>
      </c>
      <c r="J4695" s="20">
        <v>1.91956178740341E-2</v>
      </c>
      <c r="K4695" s="20">
        <v>1.9728278131138199E-2</v>
      </c>
      <c r="L4695" s="20">
        <v>1.9953124645502699E-2</v>
      </c>
      <c r="M4695" s="51">
        <v>3.00975541732563E-2</v>
      </c>
    </row>
    <row r="4696" spans="1:13" x14ac:dyDescent="0.35">
      <c r="A4696" s="19" t="str">
        <f>B4353&amp;C4672&amp;D4696</f>
        <v>CONSUMO PER CAPITA (kg ó litros por individuo)J.Iberico Ing.NIVEL MEDIO ALTO</v>
      </c>
      <c r="B4696" s="19">
        <v>0</v>
      </c>
      <c r="C4696" s="19">
        <v>0</v>
      </c>
      <c r="D4696" s="19" t="s">
        <v>257</v>
      </c>
      <c r="E4696" s="20">
        <v>1.08916690867016E-2</v>
      </c>
      <c r="F4696" s="20">
        <v>1.1251261152234701E-2</v>
      </c>
      <c r="G4696" s="20">
        <v>6.5413710226564998E-3</v>
      </c>
      <c r="H4696" s="20">
        <v>6.068104583646E-3</v>
      </c>
      <c r="I4696" s="20">
        <v>7.5909868061676197E-3</v>
      </c>
      <c r="J4696" s="20">
        <v>7.4575711181222503E-3</v>
      </c>
      <c r="K4696" s="20">
        <v>1.07683899407319E-2</v>
      </c>
      <c r="L4696" s="20">
        <v>4.7129383675570298E-3</v>
      </c>
      <c r="M4696" s="51">
        <v>1.53638939523882E-2</v>
      </c>
    </row>
    <row r="4697" spans="1:13" x14ac:dyDescent="0.35">
      <c r="A4697" s="19" t="str">
        <f>B4353&amp;C4672&amp;D4697</f>
        <v>CONSUMO PER CAPITA (kg ó litros por individuo)J.Iberico Ing.NIVEL MEDIO</v>
      </c>
      <c r="B4697" s="19">
        <v>0</v>
      </c>
      <c r="C4697" s="19">
        <v>0</v>
      </c>
      <c r="D4697" s="19" t="s">
        <v>258</v>
      </c>
      <c r="E4697" s="20">
        <v>1.26598204523548E-2</v>
      </c>
      <c r="F4697" s="20">
        <v>9.8969578029485406E-3</v>
      </c>
      <c r="G4697" s="20">
        <v>1.01538071583358E-2</v>
      </c>
      <c r="H4697" s="20">
        <v>1.18847807987532E-2</v>
      </c>
      <c r="I4697" s="20">
        <v>1.6294624828962601E-2</v>
      </c>
      <c r="J4697" s="20">
        <v>1.02785893260869E-2</v>
      </c>
      <c r="K4697" s="20">
        <v>1.0374558338839599E-2</v>
      </c>
      <c r="L4697" s="20">
        <v>1.7396097083080798E-2</v>
      </c>
      <c r="M4697" s="51">
        <v>2.1357286914712701E-2</v>
      </c>
    </row>
    <row r="4698" spans="1:13" x14ac:dyDescent="0.35">
      <c r="A4698" s="19" t="str">
        <f>B4353&amp;C4672&amp;D4698</f>
        <v>CONSUMO PER CAPITA (kg ó litros por individuo)J.Iberico Ing.NIVEL MEDIO BAJO</v>
      </c>
      <c r="B4698" s="19">
        <v>0</v>
      </c>
      <c r="C4698" s="19">
        <v>0</v>
      </c>
      <c r="D4698" s="19" t="s">
        <v>259</v>
      </c>
      <c r="E4698" s="20">
        <v>1.7858441288985599E-2</v>
      </c>
      <c r="F4698" s="20">
        <v>8.7329328620335805E-3</v>
      </c>
      <c r="G4698" s="20">
        <v>7.4930427532005697E-3</v>
      </c>
      <c r="H4698" s="20">
        <v>5.0986694112712602E-3</v>
      </c>
      <c r="I4698" s="20">
        <v>1.6414242067005699E-2</v>
      </c>
      <c r="J4698" s="20">
        <v>5.9421913518617302E-3</v>
      </c>
      <c r="K4698" s="20">
        <v>6.0972159702916504E-3</v>
      </c>
      <c r="L4698" s="20">
        <v>7.7734691240566303E-3</v>
      </c>
      <c r="M4698" s="51">
        <v>2.21824782125726E-2</v>
      </c>
    </row>
    <row r="4699" spans="1:13" x14ac:dyDescent="0.35">
      <c r="A4699" s="19" t="str">
        <f>B4353&amp;C4672&amp;D4699</f>
        <v>CONSUMO PER CAPITA (kg ó litros por individuo)J.Iberico Ing.HOMBRE</v>
      </c>
      <c r="B4699" s="19">
        <v>0</v>
      </c>
      <c r="C4699" s="19">
        <v>0</v>
      </c>
      <c r="D4699" s="19" t="s">
        <v>21</v>
      </c>
      <c r="E4699" s="20">
        <v>1.4097050950227801E-2</v>
      </c>
      <c r="F4699" s="20">
        <v>9.9750235339757798E-3</v>
      </c>
      <c r="G4699" s="20">
        <v>6.8744339793380101E-3</v>
      </c>
      <c r="H4699" s="20">
        <v>1.16560996667002E-2</v>
      </c>
      <c r="I4699" s="20">
        <v>1.5334982706660999E-2</v>
      </c>
      <c r="J4699" s="20">
        <v>9.5121321550213495E-3</v>
      </c>
      <c r="K4699" s="20">
        <v>1.45912164098441E-2</v>
      </c>
      <c r="L4699" s="20">
        <v>1.59489534966951E-2</v>
      </c>
      <c r="M4699" s="51">
        <v>2.55253209565665E-2</v>
      </c>
    </row>
    <row r="4700" spans="1:13" x14ac:dyDescent="0.35">
      <c r="A4700" s="19" t="str">
        <f>B4353&amp;C4672&amp;D4700</f>
        <v>CONSUMO PER CAPITA (kg ó litros por individuo)J.Iberico Ing.MUJER</v>
      </c>
      <c r="B4700" s="19">
        <v>0</v>
      </c>
      <c r="C4700" s="19">
        <v>0</v>
      </c>
      <c r="D4700" s="19" t="s">
        <v>22</v>
      </c>
      <c r="E4700" s="20">
        <v>1.34102128072878E-2</v>
      </c>
      <c r="F4700" s="20">
        <v>1.27564513643704E-2</v>
      </c>
      <c r="G4700" s="20">
        <v>8.7254946515867102E-3</v>
      </c>
      <c r="H4700" s="20">
        <v>7.5690932688341501E-3</v>
      </c>
      <c r="I4700" s="20">
        <v>1.2276274506328099E-2</v>
      </c>
      <c r="J4700" s="20">
        <v>1.08174911264406E-2</v>
      </c>
      <c r="K4700" s="20">
        <v>8.8846750666616604E-3</v>
      </c>
      <c r="L4700" s="20">
        <v>9.5509005970957801E-3</v>
      </c>
      <c r="M4700" s="51">
        <v>1.6786062848594699E-2</v>
      </c>
    </row>
    <row r="4701" spans="1:13" x14ac:dyDescent="0.35">
      <c r="A4701" s="19" t="str">
        <f>B4353&amp;C4701&amp;D4701</f>
        <v>CONSUMO PER CAPITA (kg ó litros por individuo)Lomo embuchado Ing.T.ESPAÑA</v>
      </c>
      <c r="B4701" s="19">
        <v>0</v>
      </c>
      <c r="C4701" s="19" t="s">
        <v>135</v>
      </c>
      <c r="D4701" s="19" t="s">
        <v>36</v>
      </c>
      <c r="E4701" s="20">
        <v>2.3635361919866001E-3</v>
      </c>
      <c r="F4701" s="20">
        <v>1.5366131477873399E-3</v>
      </c>
      <c r="G4701" s="20">
        <v>5.9130795425176095E-4</v>
      </c>
      <c r="H4701" s="20">
        <v>1.70388640196955E-3</v>
      </c>
      <c r="I4701" s="20">
        <v>2.0704941301409601E-3</v>
      </c>
      <c r="J4701" s="20">
        <v>1.5559821525285599E-3</v>
      </c>
      <c r="K4701" s="20">
        <v>1.51506163131147E-3</v>
      </c>
      <c r="L4701" s="20">
        <v>2.2527217418452298E-3</v>
      </c>
      <c r="M4701" s="51">
        <v>2.2347965249860601E-3</v>
      </c>
    </row>
    <row r="4702" spans="1:13" x14ac:dyDescent="0.35">
      <c r="A4702" s="19" t="str">
        <f>B4353&amp;C4701&amp;D4702</f>
        <v>CONSUMO PER CAPITA (kg ó litros por individuo)Lomo embuchado Ing.BCN AM</v>
      </c>
      <c r="B4702" s="19">
        <v>0</v>
      </c>
      <c r="C4702" s="19">
        <v>0</v>
      </c>
      <c r="D4702" s="19" t="s">
        <v>1</v>
      </c>
      <c r="E4702" s="20">
        <v>5.05669968718376E-3</v>
      </c>
      <c r="F4702" s="20" t="s">
        <v>282</v>
      </c>
      <c r="G4702" s="20">
        <v>1.0622170155850099E-3</v>
      </c>
      <c r="H4702" s="20">
        <v>1.0655516557427399E-3</v>
      </c>
      <c r="I4702" s="20">
        <v>5.8443526648512304E-4</v>
      </c>
      <c r="J4702" s="20">
        <v>6.3568573195712001E-4</v>
      </c>
      <c r="K4702" s="20">
        <v>2.45154891337493E-4</v>
      </c>
      <c r="L4702" s="20">
        <v>3.7019628068098799E-4</v>
      </c>
      <c r="M4702" s="51">
        <v>1.04931004079231E-3</v>
      </c>
    </row>
    <row r="4703" spans="1:13" x14ac:dyDescent="0.35">
      <c r="A4703" s="19" t="str">
        <f>B4353&amp;C4701&amp;D4703</f>
        <v>CONSUMO PER CAPITA (kg ó litros por individuo)Lomo embuchado Ing.REST.CAT ARAGON</v>
      </c>
      <c r="B4703" s="19">
        <v>0</v>
      </c>
      <c r="C4703" s="19">
        <v>0</v>
      </c>
      <c r="D4703" s="19" t="s">
        <v>2</v>
      </c>
      <c r="E4703" s="20" t="s">
        <v>282</v>
      </c>
      <c r="F4703" s="20">
        <v>2.4887799710459902E-4</v>
      </c>
      <c r="G4703" s="20" t="s">
        <v>282</v>
      </c>
      <c r="H4703" s="20" t="s">
        <v>282</v>
      </c>
      <c r="I4703" s="20">
        <v>2.7486883229258601E-3</v>
      </c>
      <c r="J4703" s="20">
        <v>5.7107506067680396E-4</v>
      </c>
      <c r="K4703" s="20" t="s">
        <v>282</v>
      </c>
      <c r="L4703" s="20" t="s">
        <v>282</v>
      </c>
      <c r="M4703" s="51">
        <v>1.7022454398371201E-3</v>
      </c>
    </row>
    <row r="4704" spans="1:13" x14ac:dyDescent="0.35">
      <c r="A4704" s="19" t="str">
        <f>B4353&amp;C4701&amp;D4704</f>
        <v>CONSUMO PER CAPITA (kg ó litros por individuo)Lomo embuchado Ing.LEVANTE</v>
      </c>
      <c r="B4704" s="19">
        <v>0</v>
      </c>
      <c r="C4704" s="19">
        <v>0</v>
      </c>
      <c r="D4704" s="19" t="s">
        <v>3</v>
      </c>
      <c r="E4704" s="20">
        <v>3.2866275953520202E-3</v>
      </c>
      <c r="F4704" s="20">
        <v>2.4225690092601702E-3</v>
      </c>
      <c r="G4704" s="20">
        <v>2.37422605095375E-4</v>
      </c>
      <c r="H4704" s="20">
        <v>9.1154549789323601E-4</v>
      </c>
      <c r="I4704" s="20">
        <v>1.2281693779727E-4</v>
      </c>
      <c r="J4704" s="20">
        <v>7.1734063322540095E-4</v>
      </c>
      <c r="K4704" s="20">
        <v>4.8271942330715498E-3</v>
      </c>
      <c r="L4704" s="20">
        <v>3.8617569460468399E-3</v>
      </c>
      <c r="M4704" s="51">
        <v>4.1897693801269797E-3</v>
      </c>
    </row>
    <row r="4705" spans="1:13" x14ac:dyDescent="0.35">
      <c r="A4705" s="19" t="str">
        <f>B4353&amp;C4701&amp;D4705</f>
        <v>CONSUMO PER CAPITA (kg ó litros por individuo)Lomo embuchado Ing.ANDALUCIA</v>
      </c>
      <c r="B4705" s="19">
        <v>0</v>
      </c>
      <c r="C4705" s="19">
        <v>0</v>
      </c>
      <c r="D4705" s="19" t="s">
        <v>4</v>
      </c>
      <c r="E4705" s="20">
        <v>2.95709521493594E-3</v>
      </c>
      <c r="F4705" s="20">
        <v>2.4394535736179499E-3</v>
      </c>
      <c r="G4705" s="20">
        <v>1.0753101103379E-3</v>
      </c>
      <c r="H4705" s="20">
        <v>1.35372936831532E-3</v>
      </c>
      <c r="I4705" s="20">
        <v>2.50595436883766E-3</v>
      </c>
      <c r="J4705" s="20">
        <v>1.3943694557895299E-3</v>
      </c>
      <c r="K4705" s="20">
        <v>1.5872724815264301E-3</v>
      </c>
      <c r="L4705" s="20">
        <v>2.5431818082555799E-3</v>
      </c>
      <c r="M4705" s="51">
        <v>2.7326869120175902E-3</v>
      </c>
    </row>
    <row r="4706" spans="1:13" x14ac:dyDescent="0.35">
      <c r="A4706" s="19" t="str">
        <f>B4353&amp;C4701&amp;D4706</f>
        <v>CONSUMO PER CAPITA (kg ó litros por individuo)Lomo embuchado Ing.MDD AM</v>
      </c>
      <c r="B4706" s="19">
        <v>0</v>
      </c>
      <c r="C4706" s="19">
        <v>0</v>
      </c>
      <c r="D4706" s="19" t="s">
        <v>5</v>
      </c>
      <c r="E4706" s="20">
        <v>8.3426703776296699E-4</v>
      </c>
      <c r="F4706" s="20">
        <v>1.4969212947760901E-3</v>
      </c>
      <c r="G4706" s="20">
        <v>6.4036437015987198E-4</v>
      </c>
      <c r="H4706" s="20">
        <v>6.9259683605448303E-3</v>
      </c>
      <c r="I4706" s="20">
        <v>2.9446780837765E-4</v>
      </c>
      <c r="J4706" s="20">
        <v>1.10804857236413E-3</v>
      </c>
      <c r="K4706" s="20">
        <v>1.9461067745171401E-3</v>
      </c>
      <c r="L4706" s="20">
        <v>1.0852810704851401E-3</v>
      </c>
      <c r="M4706" s="51">
        <v>6.2911358550357297E-4</v>
      </c>
    </row>
    <row r="4707" spans="1:13" x14ac:dyDescent="0.35">
      <c r="A4707" s="19" t="str">
        <f>B4353&amp;C4701&amp;D4707</f>
        <v>CONSUMO PER CAPITA (kg ó litros por individuo)Lomo embuchado Ing.RTO CENTRO</v>
      </c>
      <c r="B4707" s="19">
        <v>0</v>
      </c>
      <c r="C4707" s="19">
        <v>0</v>
      </c>
      <c r="D4707" s="19" t="s">
        <v>6</v>
      </c>
      <c r="E4707" s="20">
        <v>9.1328230162656505E-4</v>
      </c>
      <c r="F4707" s="20">
        <v>3.8923481852210702E-3</v>
      </c>
      <c r="G4707" s="20">
        <v>8.0830912395501704E-4</v>
      </c>
      <c r="H4707" s="20">
        <v>1.31880464332613E-3</v>
      </c>
      <c r="I4707" s="20">
        <v>6.3307470003366798E-3</v>
      </c>
      <c r="J4707" s="20">
        <v>9.6837618544413895E-4</v>
      </c>
      <c r="K4707" s="20">
        <v>1.38592664985959E-3</v>
      </c>
      <c r="L4707" s="20">
        <v>7.6367945747190203E-3</v>
      </c>
      <c r="M4707" s="51">
        <v>2.0374760136283401E-3</v>
      </c>
    </row>
    <row r="4708" spans="1:13" x14ac:dyDescent="0.35">
      <c r="A4708" s="19" t="str">
        <f>B4353&amp;C4701&amp;D4708</f>
        <v>CONSUMO PER CAPITA (kg ó litros por individuo)Lomo embuchado Ing.NORTE-CENTRO</v>
      </c>
      <c r="B4708" s="19">
        <v>0</v>
      </c>
      <c r="C4708" s="19">
        <v>0</v>
      </c>
      <c r="D4708" s="19" t="s">
        <v>7</v>
      </c>
      <c r="E4708" s="20">
        <v>3.6919977816204201E-3</v>
      </c>
      <c r="F4708" s="20" t="s">
        <v>282</v>
      </c>
      <c r="G4708" s="20">
        <v>3.89980071898212E-4</v>
      </c>
      <c r="H4708" s="20">
        <v>1.3452610906627499E-4</v>
      </c>
      <c r="I4708" s="20">
        <v>5.8721563042633601E-4</v>
      </c>
      <c r="J4708" s="20">
        <v>2.2327904378798202E-3</v>
      </c>
      <c r="K4708" s="20">
        <v>1.7126883914480201E-4</v>
      </c>
      <c r="L4708" s="20" t="s">
        <v>282</v>
      </c>
      <c r="M4708" s="51">
        <v>3.0705494486476799E-3</v>
      </c>
    </row>
    <row r="4709" spans="1:13" x14ac:dyDescent="0.35">
      <c r="A4709" s="19" t="str">
        <f>B4353&amp;C4701&amp;D4709</f>
        <v>CONSUMO PER CAPITA (kg ó litros por individuo)Lomo embuchado Ing.NOROESTE</v>
      </c>
      <c r="B4709" s="19">
        <v>0</v>
      </c>
      <c r="C4709" s="19">
        <v>0</v>
      </c>
      <c r="D4709" s="19" t="s">
        <v>8</v>
      </c>
      <c r="E4709" s="20">
        <v>2.3870323339784802E-3</v>
      </c>
      <c r="F4709" s="20">
        <v>6.30842086948849E-4</v>
      </c>
      <c r="G4709" s="20">
        <v>3.8223572473680602E-4</v>
      </c>
      <c r="H4709" s="20">
        <v>1.3621536493929999E-3</v>
      </c>
      <c r="I4709" s="20">
        <v>4.6545165337362297E-3</v>
      </c>
      <c r="J4709" s="20">
        <v>6.3528945847013399E-3</v>
      </c>
      <c r="K4709" s="20" t="s">
        <v>282</v>
      </c>
      <c r="L4709" s="20">
        <v>2.3258079388061999E-3</v>
      </c>
      <c r="M4709" s="51">
        <v>1.42002384723265E-3</v>
      </c>
    </row>
    <row r="4710" spans="1:13" x14ac:dyDescent="0.35">
      <c r="A4710" s="19" t="str">
        <f>B4353&amp;C4701&amp;D4710</f>
        <v>CONSUMO PER CAPITA (kg ó litros por individuo)Lomo embuchado Ing.&lt;2MIL</v>
      </c>
      <c r="B4710" s="19">
        <v>0</v>
      </c>
      <c r="C4710" s="19">
        <v>0</v>
      </c>
      <c r="D4710" s="19" t="s">
        <v>9</v>
      </c>
      <c r="E4710" s="20" t="s">
        <v>282</v>
      </c>
      <c r="F4710" s="20">
        <v>5.5296145257373796E-4</v>
      </c>
      <c r="G4710" s="20" t="s">
        <v>282</v>
      </c>
      <c r="H4710" s="20" t="s">
        <v>282</v>
      </c>
      <c r="I4710" s="20">
        <v>5.0566909959549296E-3</v>
      </c>
      <c r="J4710" s="20" t="s">
        <v>282</v>
      </c>
      <c r="K4710" s="20" t="s">
        <v>282</v>
      </c>
      <c r="L4710" s="20" t="s">
        <v>282</v>
      </c>
      <c r="M4710" s="51" t="s">
        <v>282</v>
      </c>
    </row>
    <row r="4711" spans="1:13" x14ac:dyDescent="0.35">
      <c r="A4711" s="19" t="str">
        <f>B4353&amp;C4701&amp;D4711</f>
        <v>CONSUMO PER CAPITA (kg ó litros por individuo)Lomo embuchado Ing.2-5MIL</v>
      </c>
      <c r="B4711" s="19">
        <v>0</v>
      </c>
      <c r="C4711" s="19">
        <v>0</v>
      </c>
      <c r="D4711" s="19" t="s">
        <v>10</v>
      </c>
      <c r="E4711" s="20">
        <v>1.82953588858286E-3</v>
      </c>
      <c r="F4711" s="20" t="s">
        <v>282</v>
      </c>
      <c r="G4711" s="20" t="s">
        <v>282</v>
      </c>
      <c r="H4711" s="20" t="s">
        <v>282</v>
      </c>
      <c r="I4711" s="20" t="s">
        <v>282</v>
      </c>
      <c r="J4711" s="20" t="s">
        <v>282</v>
      </c>
      <c r="K4711" s="20">
        <v>2.40716527559089E-4</v>
      </c>
      <c r="L4711" s="20">
        <v>5.24746669888684E-4</v>
      </c>
      <c r="M4711" s="51" t="s">
        <v>282</v>
      </c>
    </row>
    <row r="4712" spans="1:13" x14ac:dyDescent="0.35">
      <c r="A4712" s="19" t="str">
        <f>B4353&amp;C4701&amp;D4712</f>
        <v>CONSUMO PER CAPITA (kg ó litros por individuo)Lomo embuchado Ing.5-10MIL</v>
      </c>
      <c r="B4712" s="19">
        <v>0</v>
      </c>
      <c r="C4712" s="19">
        <v>0</v>
      </c>
      <c r="D4712" s="19" t="s">
        <v>11</v>
      </c>
      <c r="E4712" s="20" t="s">
        <v>282</v>
      </c>
      <c r="F4712" s="20" t="s">
        <v>282</v>
      </c>
      <c r="G4712" s="20" t="s">
        <v>282</v>
      </c>
      <c r="H4712" s="20" t="s">
        <v>282</v>
      </c>
      <c r="I4712" s="20">
        <v>2.3022654923425201E-4</v>
      </c>
      <c r="J4712" s="20">
        <v>1.84228784949922E-4</v>
      </c>
      <c r="K4712" s="20">
        <v>6.4026946972335901E-4</v>
      </c>
      <c r="L4712" s="20">
        <v>4.0533098062319801E-4</v>
      </c>
      <c r="M4712" s="51">
        <v>1.86199423449246E-3</v>
      </c>
    </row>
    <row r="4713" spans="1:13" x14ac:dyDescent="0.35">
      <c r="A4713" s="19" t="str">
        <f>B4353&amp;C4701&amp;D4713</f>
        <v>CONSUMO PER CAPITA (kg ó litros por individuo)Lomo embuchado Ing.10-30MIL</v>
      </c>
      <c r="B4713" s="19">
        <v>0</v>
      </c>
      <c r="C4713" s="19">
        <v>0</v>
      </c>
      <c r="D4713" s="19" t="s">
        <v>12</v>
      </c>
      <c r="E4713" s="20">
        <v>4.25880665075832E-3</v>
      </c>
      <c r="F4713" s="20">
        <v>1.44722709739756E-3</v>
      </c>
      <c r="G4713" s="20">
        <v>1.1760627301978599E-3</v>
      </c>
      <c r="H4713" s="20">
        <v>1.9016063001193E-3</v>
      </c>
      <c r="I4713" s="20">
        <v>2.3435183539917302E-3</v>
      </c>
      <c r="J4713" s="20">
        <v>2.3377157713109602E-3</v>
      </c>
      <c r="K4713" s="20">
        <v>1.40804925075154E-3</v>
      </c>
      <c r="L4713" s="20">
        <v>3.8481426628775399E-3</v>
      </c>
      <c r="M4713" s="51">
        <v>4.3848680692879999E-3</v>
      </c>
    </row>
    <row r="4714" spans="1:13" x14ac:dyDescent="0.35">
      <c r="A4714" s="19" t="str">
        <f>B4353&amp;C4701&amp;D4714</f>
        <v>CONSUMO PER CAPITA (kg ó litros por individuo)Lomo embuchado Ing.30-100MIL</v>
      </c>
      <c r="B4714" s="19">
        <v>0</v>
      </c>
      <c r="C4714" s="19">
        <v>0</v>
      </c>
      <c r="D4714" s="19" t="s">
        <v>13</v>
      </c>
      <c r="E4714" s="20">
        <v>1.7354871832770599E-3</v>
      </c>
      <c r="F4714" s="20">
        <v>2.3184434005666002E-3</v>
      </c>
      <c r="G4714" s="20">
        <v>4.3291942571633098E-4</v>
      </c>
      <c r="H4714" s="20">
        <v>6.7546536562862296E-4</v>
      </c>
      <c r="I4714" s="20">
        <v>2.8304154300871501E-3</v>
      </c>
      <c r="J4714" s="20">
        <v>8.5976427020182397E-4</v>
      </c>
      <c r="K4714" s="20">
        <v>1.8555005334579999E-3</v>
      </c>
      <c r="L4714" s="20">
        <v>3.8338540103557898E-3</v>
      </c>
      <c r="M4714" s="51">
        <v>2.09408344533187E-3</v>
      </c>
    </row>
    <row r="4715" spans="1:13" x14ac:dyDescent="0.35">
      <c r="A4715" s="19" t="str">
        <f>B4353&amp;C4701&amp;D4715</f>
        <v>CONSUMO PER CAPITA (kg ó litros por individuo)Lomo embuchado Ing.100-200MIL</v>
      </c>
      <c r="B4715" s="19">
        <v>0</v>
      </c>
      <c r="C4715" s="19">
        <v>0</v>
      </c>
      <c r="D4715" s="19" t="s">
        <v>14</v>
      </c>
      <c r="E4715" s="20">
        <v>2.02250366293158E-3</v>
      </c>
      <c r="F4715" s="20">
        <v>5.87476502332433E-4</v>
      </c>
      <c r="G4715" s="20">
        <v>8.3367972337332905E-4</v>
      </c>
      <c r="H4715" s="20">
        <v>1.16672481512283E-3</v>
      </c>
      <c r="I4715" s="20">
        <v>1.2626122283334699E-3</v>
      </c>
      <c r="J4715" s="20">
        <v>5.0441749746008404E-3</v>
      </c>
      <c r="K4715" s="20">
        <v>2.9123306003969902E-4</v>
      </c>
      <c r="L4715" s="20">
        <v>4.7188936382687001E-3</v>
      </c>
      <c r="M4715" s="51">
        <v>2.57942939304995E-4</v>
      </c>
    </row>
    <row r="4716" spans="1:13" x14ac:dyDescent="0.35">
      <c r="A4716" s="19" t="str">
        <f>B4353&amp;C4701&amp;D4716</f>
        <v>CONSUMO PER CAPITA (kg ó litros por individuo)Lomo embuchado Ing.200-500MIL</v>
      </c>
      <c r="B4716" s="19">
        <v>0</v>
      </c>
      <c r="C4716" s="19">
        <v>0</v>
      </c>
      <c r="D4716" s="19" t="s">
        <v>15</v>
      </c>
      <c r="E4716" s="20">
        <v>5.87867030827751E-4</v>
      </c>
      <c r="F4716" s="20">
        <v>3.0266627278444399E-3</v>
      </c>
      <c r="G4716" s="20">
        <v>6.5853431271427495E-4</v>
      </c>
      <c r="H4716" s="20" t="s">
        <v>282</v>
      </c>
      <c r="I4716" s="20">
        <v>2.25875992652737E-3</v>
      </c>
      <c r="J4716" s="20">
        <v>2.3637422409670599E-3</v>
      </c>
      <c r="K4716" s="20">
        <v>3.5577119973058701E-3</v>
      </c>
      <c r="L4716" s="20">
        <v>4.4743034142034302E-4</v>
      </c>
      <c r="M4716" s="51">
        <v>1.8652457076550699E-3</v>
      </c>
    </row>
    <row r="4717" spans="1:13" x14ac:dyDescent="0.35">
      <c r="A4717" s="19" t="str">
        <f>B4353&amp;C4701&amp;D4717</f>
        <v>CONSUMO PER CAPITA (kg ó litros por individuo)Lomo embuchado Ing.&gt;500MIL</v>
      </c>
      <c r="B4717" s="19">
        <v>0</v>
      </c>
      <c r="C4717" s="19">
        <v>0</v>
      </c>
      <c r="D4717" s="19" t="s">
        <v>16</v>
      </c>
      <c r="E4717" s="20">
        <v>4.8359912442633903E-3</v>
      </c>
      <c r="F4717" s="20">
        <v>1.7553661019970501E-3</v>
      </c>
      <c r="G4717" s="20">
        <v>6.9823091473150895E-4</v>
      </c>
      <c r="H4717" s="20">
        <v>6.4634631715929898E-3</v>
      </c>
      <c r="I4717" s="20">
        <v>1.83787887916703E-3</v>
      </c>
      <c r="J4717" s="20">
        <v>7.4111956220820798E-4</v>
      </c>
      <c r="K4717" s="20">
        <v>1.9055627522948401E-3</v>
      </c>
      <c r="L4717" s="20">
        <v>7.33858625773503E-4</v>
      </c>
      <c r="M4717" s="51">
        <v>3.4112701465007999E-3</v>
      </c>
    </row>
    <row r="4718" spans="1:13" x14ac:dyDescent="0.35">
      <c r="A4718" s="19" t="str">
        <f>B4353&amp;C4701&amp;D4718</f>
        <v>CONSUMO PER CAPITA (kg ó litros por individuo)Lomo embuchado Ing.DE 15 A 19 AÑOS</v>
      </c>
      <c r="B4718" s="19">
        <v>0</v>
      </c>
      <c r="C4718" s="19">
        <v>0</v>
      </c>
      <c r="D4718" s="19" t="s">
        <v>39</v>
      </c>
      <c r="E4718" s="20" t="s">
        <v>282</v>
      </c>
      <c r="F4718" s="20">
        <v>4.5677052448007604E-3</v>
      </c>
      <c r="G4718" s="20" t="s">
        <v>282</v>
      </c>
      <c r="H4718" s="20" t="s">
        <v>282</v>
      </c>
      <c r="I4718" s="20" t="s">
        <v>282</v>
      </c>
      <c r="J4718" s="20" t="s">
        <v>282</v>
      </c>
      <c r="K4718" s="20" t="s">
        <v>282</v>
      </c>
      <c r="L4718" s="20" t="s">
        <v>282</v>
      </c>
      <c r="M4718" s="51" t="s">
        <v>282</v>
      </c>
    </row>
    <row r="4719" spans="1:13" x14ac:dyDescent="0.35">
      <c r="A4719" s="19" t="str">
        <f>B4353&amp;C4701&amp;D4719</f>
        <v>CONSUMO PER CAPITA (kg ó litros por individuo)Lomo embuchado Ing.DE 20 A 24 AÑOS</v>
      </c>
      <c r="B4719" s="19">
        <v>0</v>
      </c>
      <c r="C4719" s="19">
        <v>0</v>
      </c>
      <c r="D4719" s="19" t="s">
        <v>40</v>
      </c>
      <c r="E4719" s="20" t="s">
        <v>282</v>
      </c>
      <c r="F4719" s="20" t="s">
        <v>282</v>
      </c>
      <c r="G4719" s="20">
        <v>3.7198007583686901E-4</v>
      </c>
      <c r="H4719" s="20" t="s">
        <v>282</v>
      </c>
      <c r="I4719" s="20">
        <v>8.9455912688927801E-4</v>
      </c>
      <c r="J4719" s="20" t="s">
        <v>282</v>
      </c>
      <c r="K4719" s="20" t="s">
        <v>282</v>
      </c>
      <c r="L4719" s="20">
        <v>3.6709954897788701E-3</v>
      </c>
      <c r="M4719" s="51">
        <v>2.09959382968561E-3</v>
      </c>
    </row>
    <row r="4720" spans="1:13" x14ac:dyDescent="0.35">
      <c r="A4720" s="19" t="str">
        <f>B4353&amp;C4701&amp;D4720</f>
        <v>CONSUMO PER CAPITA (kg ó litros por individuo)Lomo embuchado Ing.DE 25 A 34 AÑOS</v>
      </c>
      <c r="B4720" s="19">
        <v>0</v>
      </c>
      <c r="C4720" s="19">
        <v>0</v>
      </c>
      <c r="D4720" s="19" t="s">
        <v>41</v>
      </c>
      <c r="E4720" s="20">
        <v>3.1979926969283698E-3</v>
      </c>
      <c r="F4720" s="20">
        <v>2.1251770166958802E-3</v>
      </c>
      <c r="G4720" s="20">
        <v>1.1530113966946099E-3</v>
      </c>
      <c r="H4720" s="20">
        <v>6.1784694447221302E-4</v>
      </c>
      <c r="I4720" s="20">
        <v>2.1341851922003301E-4</v>
      </c>
      <c r="J4720" s="20">
        <v>6.4369641218682604E-4</v>
      </c>
      <c r="K4720" s="20">
        <v>3.2770160440399902E-3</v>
      </c>
      <c r="L4720" s="20">
        <v>1.57259368988755E-3</v>
      </c>
      <c r="M4720" s="51">
        <v>1.18724569184041E-3</v>
      </c>
    </row>
    <row r="4721" spans="1:13" x14ac:dyDescent="0.35">
      <c r="A4721" s="19" t="str">
        <f>B4353&amp;C4701&amp;D4721</f>
        <v>CONSUMO PER CAPITA (kg ó litros por individuo)Lomo embuchado Ing.DE 35 A 49 AÑOS</v>
      </c>
      <c r="B4721" s="19">
        <v>0</v>
      </c>
      <c r="C4721" s="19">
        <v>0</v>
      </c>
      <c r="D4721" s="19" t="s">
        <v>42</v>
      </c>
      <c r="E4721" s="20">
        <v>9.6794366998890298E-4</v>
      </c>
      <c r="F4721" s="20">
        <v>6.5223028023805895E-4</v>
      </c>
      <c r="G4721" s="20">
        <v>2.5987595022074802E-4</v>
      </c>
      <c r="H4721" s="20">
        <v>3.0490163542858302E-3</v>
      </c>
      <c r="I4721" s="20">
        <v>2.40137769110576E-3</v>
      </c>
      <c r="J4721" s="20">
        <v>1.08116165232011E-3</v>
      </c>
      <c r="K4721" s="20">
        <v>9.1275889902716798E-4</v>
      </c>
      <c r="L4721" s="20">
        <v>4.9395189590295996E-4</v>
      </c>
      <c r="M4721" s="51">
        <v>2.4298001176763402E-3</v>
      </c>
    </row>
    <row r="4722" spans="1:13" x14ac:dyDescent="0.35">
      <c r="A4722" s="19" t="str">
        <f>B4353&amp;C4701&amp;D4722</f>
        <v>CONSUMO PER CAPITA (kg ó litros por individuo)Lomo embuchado Ing.DE 50 A 59 AÑOS</v>
      </c>
      <c r="B4722" s="19">
        <v>0</v>
      </c>
      <c r="C4722" s="19">
        <v>0</v>
      </c>
      <c r="D4722" s="19" t="s">
        <v>43</v>
      </c>
      <c r="E4722" s="20">
        <v>4.6873810868967303E-3</v>
      </c>
      <c r="F4722" s="20">
        <v>2.46104711313233E-3</v>
      </c>
      <c r="G4722" s="20">
        <v>7.84269140864471E-4</v>
      </c>
      <c r="H4722" s="20">
        <v>1.5800291874972399E-3</v>
      </c>
      <c r="I4722" s="20">
        <v>1.1753229803239599E-3</v>
      </c>
      <c r="J4722" s="20">
        <v>3.15674173701895E-3</v>
      </c>
      <c r="K4722" s="20">
        <v>1.11401174325463E-3</v>
      </c>
      <c r="L4722" s="20">
        <v>4.5849493523063903E-3</v>
      </c>
      <c r="M4722" s="51">
        <v>2.4906618278046802E-3</v>
      </c>
    </row>
    <row r="4723" spans="1:13" x14ac:dyDescent="0.35">
      <c r="A4723" s="19" t="str">
        <f>B4353&amp;C4701&amp;D4723</f>
        <v>CONSUMO PER CAPITA (kg ó litros por individuo)Lomo embuchado Ing.DE 60 A 75 AÑOS</v>
      </c>
      <c r="B4723" s="19">
        <v>0</v>
      </c>
      <c r="C4723" s="19">
        <v>0</v>
      </c>
      <c r="D4723" s="19" t="s">
        <v>44</v>
      </c>
      <c r="E4723" s="20">
        <v>3.0606310574290601E-3</v>
      </c>
      <c r="F4723" s="20">
        <v>1.0843912001419699E-3</v>
      </c>
      <c r="G4723" s="20">
        <v>7.3973297234987705E-4</v>
      </c>
      <c r="H4723" s="20">
        <v>1.7591264695824599E-3</v>
      </c>
      <c r="I4723" s="20">
        <v>4.5517396506150999E-3</v>
      </c>
      <c r="J4723" s="20">
        <v>2.2798510605412199E-3</v>
      </c>
      <c r="K4723" s="20">
        <v>2.4205900960157199E-3</v>
      </c>
      <c r="L4723" s="20">
        <v>3.1454215878908899E-3</v>
      </c>
      <c r="M4723" s="51">
        <v>3.1420318741296198E-3</v>
      </c>
    </row>
    <row r="4724" spans="1:13" x14ac:dyDescent="0.35">
      <c r="A4724" s="19" t="str">
        <f>B4353&amp;C4701&amp;D4724</f>
        <v>CONSUMO PER CAPITA (kg ó litros por individuo)Lomo embuchado Ing.NIVEL ALTO</v>
      </c>
      <c r="B4724" s="19">
        <v>0</v>
      </c>
      <c r="C4724" s="19">
        <v>0</v>
      </c>
      <c r="D4724" s="19" t="s">
        <v>256</v>
      </c>
      <c r="E4724" s="20">
        <v>2.5354710831165801E-3</v>
      </c>
      <c r="F4724" s="20">
        <v>2.42543720935972E-3</v>
      </c>
      <c r="G4724" s="20">
        <v>8.0919790277033602E-4</v>
      </c>
      <c r="H4724" s="20">
        <v>4.31183554698868E-3</v>
      </c>
      <c r="I4724" s="20">
        <v>8.2300511500870603E-4</v>
      </c>
      <c r="J4724" s="20">
        <v>3.7115539637086799E-3</v>
      </c>
      <c r="K4724" s="20">
        <v>3.0596299797393E-3</v>
      </c>
      <c r="L4724" s="20">
        <v>1.69940972648859E-3</v>
      </c>
      <c r="M4724" s="51">
        <v>2.5177869512940298E-3</v>
      </c>
    </row>
    <row r="4725" spans="1:13" x14ac:dyDescent="0.35">
      <c r="A4725" s="19" t="str">
        <f>B4353&amp;C4701&amp;D4725</f>
        <v>CONSUMO PER CAPITA (kg ó litros por individuo)Lomo embuchado Ing.NIVEL MEDIO ALTO</v>
      </c>
      <c r="B4725" s="19">
        <v>0</v>
      </c>
      <c r="C4725" s="19">
        <v>0</v>
      </c>
      <c r="D4725" s="19" t="s">
        <v>257</v>
      </c>
      <c r="E4725" s="20">
        <v>3.0012985124180901E-3</v>
      </c>
      <c r="F4725" s="20">
        <v>1.22274711105296E-3</v>
      </c>
      <c r="G4725" s="20">
        <v>1.40558399799868E-3</v>
      </c>
      <c r="H4725" s="20">
        <v>6.7753727459117302E-4</v>
      </c>
      <c r="I4725" s="20">
        <v>1.04237584402209E-3</v>
      </c>
      <c r="J4725" s="20">
        <v>3.7797363841206901E-4</v>
      </c>
      <c r="K4725" s="20">
        <v>1.3729835931852201E-3</v>
      </c>
      <c r="L4725" s="20">
        <v>3.9782679646002302E-3</v>
      </c>
      <c r="M4725" s="51">
        <v>1.5152912972421801E-3</v>
      </c>
    </row>
    <row r="4726" spans="1:13" x14ac:dyDescent="0.35">
      <c r="A4726" s="19" t="str">
        <f>B4353&amp;C4701&amp;D4726</f>
        <v>CONSUMO PER CAPITA (kg ó litros por individuo)Lomo embuchado Ing.NIVEL MEDIO</v>
      </c>
      <c r="B4726" s="19">
        <v>0</v>
      </c>
      <c r="C4726" s="19">
        <v>0</v>
      </c>
      <c r="D4726" s="19" t="s">
        <v>258</v>
      </c>
      <c r="E4726" s="20">
        <v>5.6810330753859304E-4</v>
      </c>
      <c r="F4726" s="20">
        <v>2.0190379644872102E-3</v>
      </c>
      <c r="G4726" s="20">
        <v>5.8366185348269096E-4</v>
      </c>
      <c r="H4726" s="20">
        <v>1.0863571738019501E-3</v>
      </c>
      <c r="I4726" s="20">
        <v>2.2158578468353799E-3</v>
      </c>
      <c r="J4726" s="20">
        <v>1.3804921310163901E-3</v>
      </c>
      <c r="K4726" s="20">
        <v>7.6527797048583099E-4</v>
      </c>
      <c r="L4726" s="20">
        <v>4.4958367930956502E-4</v>
      </c>
      <c r="M4726" s="51">
        <v>1.45491738215112E-3</v>
      </c>
    </row>
    <row r="4727" spans="1:13" x14ac:dyDescent="0.35">
      <c r="A4727" s="19" t="str">
        <f>B4353&amp;C4701&amp;D4727</f>
        <v>CONSUMO PER CAPITA (kg ó litros por individuo)Lomo embuchado Ing.NIVEL MEDIO BAJO</v>
      </c>
      <c r="B4727" s="19">
        <v>0</v>
      </c>
      <c r="C4727" s="19">
        <v>0</v>
      </c>
      <c r="D4727" s="19" t="s">
        <v>259</v>
      </c>
      <c r="E4727" s="20">
        <v>4.3252942726756298E-3</v>
      </c>
      <c r="F4727" s="20">
        <v>9.8384746238969504E-4</v>
      </c>
      <c r="G4727" s="20">
        <v>3.49352220893647E-4</v>
      </c>
      <c r="H4727" s="20">
        <v>1.1322580381821299E-3</v>
      </c>
      <c r="I4727" s="20">
        <v>5.5606124322713502E-3</v>
      </c>
      <c r="J4727" s="20">
        <v>3.2720007657246699E-4</v>
      </c>
      <c r="K4727" s="20">
        <v>2.69728062301059E-3</v>
      </c>
      <c r="L4727" s="20">
        <v>3.6050927659122501E-3</v>
      </c>
      <c r="M4727" s="51">
        <v>3.0995330212352599E-3</v>
      </c>
    </row>
    <row r="4728" spans="1:13" x14ac:dyDescent="0.35">
      <c r="A4728" s="19" t="str">
        <f>B4353&amp;C4701&amp;D4728</f>
        <v>CONSUMO PER CAPITA (kg ó litros por individuo)Lomo embuchado Ing.HOMBRE</v>
      </c>
      <c r="B4728" s="19">
        <v>0</v>
      </c>
      <c r="C4728" s="19">
        <v>0</v>
      </c>
      <c r="D4728" s="19" t="s">
        <v>21</v>
      </c>
      <c r="E4728" s="20">
        <v>2.4333894257131E-3</v>
      </c>
      <c r="F4728" s="20">
        <v>1.7815149932370201E-3</v>
      </c>
      <c r="G4728" s="20">
        <v>3.9951500419212801E-4</v>
      </c>
      <c r="H4728" s="20">
        <v>2.2064983487449499E-3</v>
      </c>
      <c r="I4728" s="20">
        <v>6.6388643912092705E-4</v>
      </c>
      <c r="J4728" s="20">
        <v>1.03907570223541E-3</v>
      </c>
      <c r="K4728" s="20">
        <v>1.2611392919329701E-3</v>
      </c>
      <c r="L4728" s="20">
        <v>1.7161863051785001E-3</v>
      </c>
      <c r="M4728" s="51">
        <v>2.1120663990410299E-3</v>
      </c>
    </row>
    <row r="4729" spans="1:13" x14ac:dyDescent="0.35">
      <c r="A4729" s="19" t="str">
        <f>B4353&amp;C4701&amp;D4729</f>
        <v>CONSUMO PER CAPITA (kg ó litros por individuo)Lomo embuchado Ing.MUJER</v>
      </c>
      <c r="B4729" s="19">
        <v>0</v>
      </c>
      <c r="C4729" s="19">
        <v>0</v>
      </c>
      <c r="D4729" s="19" t="s">
        <v>22</v>
      </c>
      <c r="E4729" s="20">
        <v>2.2944260795769002E-3</v>
      </c>
      <c r="F4729" s="20">
        <v>1.29380860329318E-3</v>
      </c>
      <c r="G4729" s="20">
        <v>7.8081552848759301E-4</v>
      </c>
      <c r="H4729" s="20">
        <v>1.20726886224956E-3</v>
      </c>
      <c r="I4729" s="20">
        <v>3.46032368757189E-3</v>
      </c>
      <c r="J4729" s="20">
        <v>2.0667267122387901E-3</v>
      </c>
      <c r="K4729" s="20">
        <v>1.76563383883366E-3</v>
      </c>
      <c r="L4729" s="20">
        <v>2.7821698363102699E-3</v>
      </c>
      <c r="M4729" s="51">
        <v>2.35581915272726E-3</v>
      </c>
    </row>
    <row r="4730" spans="1:13" x14ac:dyDescent="0.35">
      <c r="A4730" s="19" t="str">
        <f>B4353&amp;C4730&amp;D4730</f>
        <v>CONSUMO PER CAPITA (kg ó litros por individuo)Chorizo Ing.T.ESPAÑA</v>
      </c>
      <c r="B4730" s="19">
        <v>0</v>
      </c>
      <c r="C4730" s="19" t="s">
        <v>136</v>
      </c>
      <c r="D4730" s="19" t="s">
        <v>36</v>
      </c>
      <c r="E4730" s="20">
        <v>8.1143649945704197E-3</v>
      </c>
      <c r="F4730" s="20">
        <v>4.3766614022874304E-3</v>
      </c>
      <c r="G4730" s="20">
        <v>4.8540492063829403E-3</v>
      </c>
      <c r="H4730" s="20">
        <v>7.01005639482932E-3</v>
      </c>
      <c r="I4730" s="20">
        <v>6.7789044746115702E-3</v>
      </c>
      <c r="J4730" s="20">
        <v>4.8438036731485497E-3</v>
      </c>
      <c r="K4730" s="20">
        <v>4.6884538836759202E-3</v>
      </c>
      <c r="L4730" s="20">
        <v>4.4900711664827399E-3</v>
      </c>
      <c r="M4730" s="51">
        <v>8.0895839180643893E-3</v>
      </c>
    </row>
    <row r="4731" spans="1:13" x14ac:dyDescent="0.35">
      <c r="A4731" s="19" t="str">
        <f>B4353&amp;C4730&amp;D4731</f>
        <v>CONSUMO PER CAPITA (kg ó litros por individuo)Chorizo Ing.BCN AM</v>
      </c>
      <c r="B4731" s="19">
        <v>0</v>
      </c>
      <c r="C4731" s="19">
        <v>0</v>
      </c>
      <c r="D4731" s="19" t="s">
        <v>1</v>
      </c>
      <c r="E4731" s="20">
        <v>9.9106448982964508E-3</v>
      </c>
      <c r="F4731" s="20">
        <v>4.0769303786223499E-3</v>
      </c>
      <c r="G4731" s="20">
        <v>5.3508760375758002E-3</v>
      </c>
      <c r="H4731" s="20">
        <v>1.7942724046717502E-2</v>
      </c>
      <c r="I4731" s="20">
        <v>7.5857114431184302E-3</v>
      </c>
      <c r="J4731" s="20">
        <v>5.6074954361265902E-3</v>
      </c>
      <c r="K4731" s="20">
        <v>2.1849414065291499E-3</v>
      </c>
      <c r="L4731" s="20">
        <v>3.7310768123302901E-3</v>
      </c>
      <c r="M4731" s="51">
        <v>7.2066807415061404E-3</v>
      </c>
    </row>
    <row r="4732" spans="1:13" x14ac:dyDescent="0.35">
      <c r="A4732" s="19" t="str">
        <f>B4353&amp;C4730&amp;D4732</f>
        <v>CONSUMO PER CAPITA (kg ó litros por individuo)Chorizo Ing.REST.CAT ARAGON</v>
      </c>
      <c r="B4732" s="19">
        <v>0</v>
      </c>
      <c r="C4732" s="19">
        <v>0</v>
      </c>
      <c r="D4732" s="19" t="s">
        <v>2</v>
      </c>
      <c r="E4732" s="20">
        <v>6.2690249293310598E-3</v>
      </c>
      <c r="F4732" s="20">
        <v>3.5235307933176498E-3</v>
      </c>
      <c r="G4732" s="20">
        <v>2.6768058064512799E-3</v>
      </c>
      <c r="H4732" s="20">
        <v>8.7989263253122705E-3</v>
      </c>
      <c r="I4732" s="20">
        <v>5.8434392264923697E-3</v>
      </c>
      <c r="J4732" s="20">
        <v>5.3191266829062103E-3</v>
      </c>
      <c r="K4732" s="20">
        <v>4.4889709164393499E-3</v>
      </c>
      <c r="L4732" s="20">
        <v>2.67746597510782E-3</v>
      </c>
      <c r="M4732" s="51">
        <v>1.1103618406603601E-2</v>
      </c>
    </row>
    <row r="4733" spans="1:13" x14ac:dyDescent="0.35">
      <c r="A4733" s="19" t="str">
        <f>B4353&amp;C4730&amp;D4733</f>
        <v>CONSUMO PER CAPITA (kg ó litros por individuo)Chorizo Ing.LEVANTE</v>
      </c>
      <c r="B4733" s="19">
        <v>0</v>
      </c>
      <c r="C4733" s="19">
        <v>0</v>
      </c>
      <c r="D4733" s="19" t="s">
        <v>3</v>
      </c>
      <c r="E4733" s="20">
        <v>6.7468939464489603E-3</v>
      </c>
      <c r="F4733" s="20">
        <v>6.8981479878900296E-3</v>
      </c>
      <c r="G4733" s="20">
        <v>6.7896272651083002E-3</v>
      </c>
      <c r="H4733" s="20">
        <v>4.6218895646791998E-3</v>
      </c>
      <c r="I4733" s="20">
        <v>8.1750662469075603E-3</v>
      </c>
      <c r="J4733" s="20">
        <v>5.9451890058006603E-3</v>
      </c>
      <c r="K4733" s="20">
        <v>6.66546549431213E-3</v>
      </c>
      <c r="L4733" s="20">
        <v>2.8502713553999501E-3</v>
      </c>
      <c r="M4733" s="51">
        <v>9.0136389638796801E-3</v>
      </c>
    </row>
    <row r="4734" spans="1:13" x14ac:dyDescent="0.35">
      <c r="A4734" s="19" t="str">
        <f>B4353&amp;C4730&amp;D4734</f>
        <v>CONSUMO PER CAPITA (kg ó litros por individuo)Chorizo Ing.ANDALUCIA</v>
      </c>
      <c r="B4734" s="19">
        <v>0</v>
      </c>
      <c r="C4734" s="19">
        <v>0</v>
      </c>
      <c r="D4734" s="19" t="s">
        <v>4</v>
      </c>
      <c r="E4734" s="20">
        <v>5.1068879552756902E-3</v>
      </c>
      <c r="F4734" s="20">
        <v>2.8197473334600699E-3</v>
      </c>
      <c r="G4734" s="20">
        <v>2.8047548679524499E-3</v>
      </c>
      <c r="H4734" s="20">
        <v>2.9017829810841999E-3</v>
      </c>
      <c r="I4734" s="20">
        <v>6.17541512101797E-3</v>
      </c>
      <c r="J4734" s="20">
        <v>2.5980883731823198E-3</v>
      </c>
      <c r="K4734" s="20">
        <v>2.7291406046187198E-3</v>
      </c>
      <c r="L4734" s="20">
        <v>3.1697226891296698E-3</v>
      </c>
      <c r="M4734" s="51">
        <v>7.3325800886595597E-3</v>
      </c>
    </row>
    <row r="4735" spans="1:13" x14ac:dyDescent="0.35">
      <c r="A4735" s="19" t="str">
        <f>B4353&amp;C4730&amp;D4735</f>
        <v>CONSUMO PER CAPITA (kg ó litros por individuo)Chorizo Ing.MDD AM</v>
      </c>
      <c r="B4735" s="19">
        <v>0</v>
      </c>
      <c r="C4735" s="19">
        <v>0</v>
      </c>
      <c r="D4735" s="19" t="s">
        <v>5</v>
      </c>
      <c r="E4735" s="20">
        <v>1.05162292411682E-2</v>
      </c>
      <c r="F4735" s="20">
        <v>4.0480679791312897E-3</v>
      </c>
      <c r="G4735" s="20">
        <v>5.3914083565884596E-3</v>
      </c>
      <c r="H4735" s="20">
        <v>1.09068826153254E-2</v>
      </c>
      <c r="I4735" s="20">
        <v>5.5315957760193098E-3</v>
      </c>
      <c r="J4735" s="20">
        <v>4.1626338842830702E-3</v>
      </c>
      <c r="K4735" s="20">
        <v>8.2209502774436907E-3</v>
      </c>
      <c r="L4735" s="20">
        <v>4.4482676588193798E-3</v>
      </c>
      <c r="M4735" s="51">
        <v>6.0873168278803404E-3</v>
      </c>
    </row>
    <row r="4736" spans="1:13" x14ac:dyDescent="0.35">
      <c r="A4736" s="19" t="str">
        <f>B4353&amp;C4730&amp;D4736</f>
        <v>CONSUMO PER CAPITA (kg ó litros por individuo)Chorizo Ing.RTO CENTRO</v>
      </c>
      <c r="B4736" s="19">
        <v>0</v>
      </c>
      <c r="C4736" s="19">
        <v>0</v>
      </c>
      <c r="D4736" s="19" t="s">
        <v>6</v>
      </c>
      <c r="E4736" s="20">
        <v>7.5093588225378996E-3</v>
      </c>
      <c r="F4736" s="20">
        <v>3.8590907271531401E-3</v>
      </c>
      <c r="G4736" s="20">
        <v>6.56254953888466E-3</v>
      </c>
      <c r="H4736" s="20">
        <v>4.0243647415075497E-3</v>
      </c>
      <c r="I4736" s="20">
        <v>5.1844109396143503E-3</v>
      </c>
      <c r="J4736" s="20">
        <v>2.53769526127341E-3</v>
      </c>
      <c r="K4736" s="20">
        <v>5.8464812549239402E-3</v>
      </c>
      <c r="L4736" s="20">
        <v>6.4691613391432102E-3</v>
      </c>
      <c r="M4736" s="51">
        <v>7.9306344531605791E-3</v>
      </c>
    </row>
    <row r="4737" spans="1:13" x14ac:dyDescent="0.35">
      <c r="A4737" s="19" t="str">
        <f>B4353&amp;C4730&amp;D4737</f>
        <v>CONSUMO PER CAPITA (kg ó litros por individuo)Chorizo Ing.NORTE-CENTRO</v>
      </c>
      <c r="B4737" s="19">
        <v>0</v>
      </c>
      <c r="C4737" s="19">
        <v>0</v>
      </c>
      <c r="D4737" s="19" t="s">
        <v>7</v>
      </c>
      <c r="E4737" s="20">
        <v>8.8559137112166394E-3</v>
      </c>
      <c r="F4737" s="20">
        <v>6.1552547184776903E-3</v>
      </c>
      <c r="G4737" s="20">
        <v>3.0396187026466999E-3</v>
      </c>
      <c r="H4737" s="20">
        <v>3.49348570460739E-3</v>
      </c>
      <c r="I4737" s="20">
        <v>7.4394154094961501E-3</v>
      </c>
      <c r="J4737" s="20">
        <v>2.0972800369832298E-3</v>
      </c>
      <c r="K4737" s="20">
        <v>6.0922939387540601E-4</v>
      </c>
      <c r="L4737" s="20">
        <v>4.4419312943404102E-3</v>
      </c>
      <c r="M4737" s="51">
        <v>7.5784937567511699E-3</v>
      </c>
    </row>
    <row r="4738" spans="1:13" x14ac:dyDescent="0.35">
      <c r="A4738" s="19" t="str">
        <f>B4353&amp;C4730&amp;D4738</f>
        <v>CONSUMO PER CAPITA (kg ó litros por individuo)Chorizo Ing.NOROESTE</v>
      </c>
      <c r="B4738" s="19">
        <v>0</v>
      </c>
      <c r="C4738" s="19">
        <v>0</v>
      </c>
      <c r="D4738" s="19" t="s">
        <v>8</v>
      </c>
      <c r="E4738" s="20">
        <v>1.4310051573596799E-2</v>
      </c>
      <c r="F4738" s="20">
        <v>4.2851950112325898E-3</v>
      </c>
      <c r="G4738" s="20">
        <v>8.0600664999414297E-3</v>
      </c>
      <c r="H4738" s="20">
        <v>7.5224466812591102E-3</v>
      </c>
      <c r="I4738" s="20">
        <v>9.0885048852308494E-3</v>
      </c>
      <c r="J4738" s="20">
        <v>1.28356788106638E-2</v>
      </c>
      <c r="K4738" s="20">
        <v>6.3486100813496997E-3</v>
      </c>
      <c r="L4738" s="20">
        <v>1.1841900443921799E-2</v>
      </c>
      <c r="M4738" s="51">
        <v>8.3144705861795103E-3</v>
      </c>
    </row>
    <row r="4739" spans="1:13" x14ac:dyDescent="0.35">
      <c r="A4739" s="19" t="str">
        <f>B4353&amp;C4730&amp;D4739</f>
        <v>CONSUMO PER CAPITA (kg ó litros por individuo)Chorizo Ing.&lt;2MIL</v>
      </c>
      <c r="B4739" s="19">
        <v>0</v>
      </c>
      <c r="C4739" s="19">
        <v>0</v>
      </c>
      <c r="D4739" s="19" t="s">
        <v>9</v>
      </c>
      <c r="E4739" s="20">
        <v>1.03144548914159E-2</v>
      </c>
      <c r="F4739" s="20">
        <v>3.5268063797269798E-3</v>
      </c>
      <c r="G4739" s="20">
        <v>2.91804752126068E-3</v>
      </c>
      <c r="H4739" s="20">
        <v>5.7368426418474804E-3</v>
      </c>
      <c r="I4739" s="20">
        <v>1.01060355671484E-2</v>
      </c>
      <c r="J4739" s="20">
        <v>1.0365693563214901E-3</v>
      </c>
      <c r="K4739" s="20">
        <v>4.2863652259957502E-3</v>
      </c>
      <c r="L4739" s="20">
        <v>1.7931519730058801E-3</v>
      </c>
      <c r="M4739" s="51">
        <v>1.53126294921552E-3</v>
      </c>
    </row>
    <row r="4740" spans="1:13" x14ac:dyDescent="0.35">
      <c r="A4740" s="19" t="str">
        <f>B4353&amp;C4730&amp;D4740</f>
        <v>CONSUMO PER CAPITA (kg ó litros por individuo)Chorizo Ing.2-5MIL</v>
      </c>
      <c r="B4740" s="19">
        <v>0</v>
      </c>
      <c r="C4740" s="19">
        <v>0</v>
      </c>
      <c r="D4740" s="19" t="s">
        <v>10</v>
      </c>
      <c r="E4740" s="20">
        <v>4.5596887232516696E-3</v>
      </c>
      <c r="F4740" s="20">
        <v>3.6279947542715799E-3</v>
      </c>
      <c r="G4740" s="20">
        <v>2.6106660130091998E-3</v>
      </c>
      <c r="H4740" s="20">
        <v>2.5297171011994198E-3</v>
      </c>
      <c r="I4740" s="20">
        <v>4.2798109708324398E-3</v>
      </c>
      <c r="J4740" s="20">
        <v>1.0165460456414701E-2</v>
      </c>
      <c r="K4740" s="20">
        <v>6.0353862379031696E-4</v>
      </c>
      <c r="L4740" s="20">
        <v>2.3038734908498401E-3</v>
      </c>
      <c r="M4740" s="51">
        <v>2.76520099146916E-3</v>
      </c>
    </row>
    <row r="4741" spans="1:13" x14ac:dyDescent="0.35">
      <c r="A4741" s="19" t="str">
        <f>B4353&amp;C4730&amp;D4741</f>
        <v>CONSUMO PER CAPITA (kg ó litros por individuo)Chorizo Ing.5-10MIL</v>
      </c>
      <c r="B4741" s="19">
        <v>0</v>
      </c>
      <c r="C4741" s="19">
        <v>0</v>
      </c>
      <c r="D4741" s="19" t="s">
        <v>11</v>
      </c>
      <c r="E4741" s="20">
        <v>7.9257840961382102E-3</v>
      </c>
      <c r="F4741" s="20">
        <v>4.5903781386698499E-3</v>
      </c>
      <c r="G4741" s="20">
        <v>3.54833426105752E-3</v>
      </c>
      <c r="H4741" s="20">
        <v>4.2706680368114203E-3</v>
      </c>
      <c r="I4741" s="20">
        <v>2.86168508825064E-3</v>
      </c>
      <c r="J4741" s="20">
        <v>1.6444499694785199E-3</v>
      </c>
      <c r="K4741" s="20">
        <v>4.70853364146124E-3</v>
      </c>
      <c r="L4741" s="20">
        <v>5.4523518931302003E-3</v>
      </c>
      <c r="M4741" s="51">
        <v>6.7000438819922103E-3</v>
      </c>
    </row>
    <row r="4742" spans="1:13" x14ac:dyDescent="0.35">
      <c r="A4742" s="19" t="str">
        <f>B4353&amp;C4730&amp;D4742</f>
        <v>CONSUMO PER CAPITA (kg ó litros por individuo)Chorizo Ing.10-30MIL</v>
      </c>
      <c r="B4742" s="19">
        <v>0</v>
      </c>
      <c r="C4742" s="19">
        <v>0</v>
      </c>
      <c r="D4742" s="19" t="s">
        <v>12</v>
      </c>
      <c r="E4742" s="20">
        <v>5.6585060646653198E-3</v>
      </c>
      <c r="F4742" s="20">
        <v>4.7114098860195396E-3</v>
      </c>
      <c r="G4742" s="20">
        <v>5.7297161539759302E-3</v>
      </c>
      <c r="H4742" s="20">
        <v>5.1941538876099204E-3</v>
      </c>
      <c r="I4742" s="20">
        <v>7.7073491167306803E-3</v>
      </c>
      <c r="J4742" s="20">
        <v>2.5987857204933999E-3</v>
      </c>
      <c r="K4742" s="20">
        <v>3.0612376829770201E-3</v>
      </c>
      <c r="L4742" s="20">
        <v>6.4085928194730704E-3</v>
      </c>
      <c r="M4742" s="51">
        <v>1.0637848270709301E-2</v>
      </c>
    </row>
    <row r="4743" spans="1:13" x14ac:dyDescent="0.35">
      <c r="A4743" s="19" t="str">
        <f>B4353&amp;C4730&amp;D4743</f>
        <v>CONSUMO PER CAPITA (kg ó litros por individuo)Chorizo Ing.30-100MIL</v>
      </c>
      <c r="B4743" s="19">
        <v>0</v>
      </c>
      <c r="C4743" s="19">
        <v>0</v>
      </c>
      <c r="D4743" s="19" t="s">
        <v>13</v>
      </c>
      <c r="E4743" s="20">
        <v>8.7793714788162898E-3</v>
      </c>
      <c r="F4743" s="20">
        <v>4.17178485542344E-3</v>
      </c>
      <c r="G4743" s="20">
        <v>6.4893018582272404E-3</v>
      </c>
      <c r="H4743" s="20">
        <v>9.8072176878767105E-3</v>
      </c>
      <c r="I4743" s="20">
        <v>5.4587947099339904E-3</v>
      </c>
      <c r="J4743" s="20">
        <v>4.5838278402227902E-3</v>
      </c>
      <c r="K4743" s="20">
        <v>4.5057580918019102E-3</v>
      </c>
      <c r="L4743" s="20">
        <v>4.2503570496389802E-3</v>
      </c>
      <c r="M4743" s="51">
        <v>9.8885568456575403E-3</v>
      </c>
    </row>
    <row r="4744" spans="1:13" x14ac:dyDescent="0.35">
      <c r="A4744" s="19" t="str">
        <f>B4353&amp;C4730&amp;D4744</f>
        <v>CONSUMO PER CAPITA (kg ó litros por individuo)Chorizo Ing.100-200MIL</v>
      </c>
      <c r="B4744" s="19">
        <v>0</v>
      </c>
      <c r="C4744" s="19">
        <v>0</v>
      </c>
      <c r="D4744" s="19" t="s">
        <v>14</v>
      </c>
      <c r="E4744" s="20">
        <v>9.6259477976320899E-3</v>
      </c>
      <c r="F4744" s="20">
        <v>2.74558513067684E-3</v>
      </c>
      <c r="G4744" s="20">
        <v>3.8987248427830499E-4</v>
      </c>
      <c r="H4744" s="20">
        <v>6.2293249419594701E-3</v>
      </c>
      <c r="I4744" s="20">
        <v>8.9406939453474006E-3</v>
      </c>
      <c r="J4744" s="20">
        <v>6.7614970951606597E-3</v>
      </c>
      <c r="K4744" s="20">
        <v>3.5090064074330702E-3</v>
      </c>
      <c r="L4744" s="20">
        <v>4.3037291997508904E-3</v>
      </c>
      <c r="M4744" s="51">
        <v>2.4586762059391099E-3</v>
      </c>
    </row>
    <row r="4745" spans="1:13" x14ac:dyDescent="0.35">
      <c r="A4745" s="19" t="str">
        <f>B4353&amp;C4730&amp;D4745</f>
        <v>CONSUMO PER CAPITA (kg ó litros por individuo)Chorizo Ing.200-500MIL</v>
      </c>
      <c r="B4745" s="19">
        <v>0</v>
      </c>
      <c r="C4745" s="19">
        <v>0</v>
      </c>
      <c r="D4745" s="19" t="s">
        <v>15</v>
      </c>
      <c r="E4745" s="20">
        <v>1.19707141629574E-2</v>
      </c>
      <c r="F4745" s="20">
        <v>6.5082567036220899E-3</v>
      </c>
      <c r="G4745" s="20">
        <v>5.1936752287119999E-3</v>
      </c>
      <c r="H4745" s="20">
        <v>7.4804050379619598E-3</v>
      </c>
      <c r="I4745" s="20">
        <v>8.3410620209531001E-3</v>
      </c>
      <c r="J4745" s="20">
        <v>7.7403390386630699E-3</v>
      </c>
      <c r="K4745" s="20">
        <v>1.01693821148821E-2</v>
      </c>
      <c r="L4745" s="20">
        <v>4.93748257808003E-3</v>
      </c>
      <c r="M4745" s="51">
        <v>1.0392898317601399E-2</v>
      </c>
    </row>
    <row r="4746" spans="1:13" x14ac:dyDescent="0.35">
      <c r="A4746" s="19" t="str">
        <f>B4353&amp;C4730&amp;D4746</f>
        <v>CONSUMO PER CAPITA (kg ó litros por individuo)Chorizo Ing.&gt;500MIL</v>
      </c>
      <c r="B4746" s="19">
        <v>0</v>
      </c>
      <c r="C4746" s="19">
        <v>0</v>
      </c>
      <c r="D4746" s="19" t="s">
        <v>16</v>
      </c>
      <c r="E4746" s="20">
        <v>6.7652086938866304E-3</v>
      </c>
      <c r="F4746" s="20">
        <v>4.0623070850723296E-3</v>
      </c>
      <c r="G4746" s="20">
        <v>6.4231935536756199E-3</v>
      </c>
      <c r="H4746" s="20">
        <v>9.1074816940886396E-3</v>
      </c>
      <c r="I4746" s="20">
        <v>6.7080750335940798E-3</v>
      </c>
      <c r="J4746" s="20">
        <v>5.0840532865260501E-3</v>
      </c>
      <c r="K4746" s="20">
        <v>5.0598449312558701E-3</v>
      </c>
      <c r="L4746" s="20">
        <v>3.8052934335724899E-3</v>
      </c>
      <c r="M4746" s="51">
        <v>9.92888252987815E-3</v>
      </c>
    </row>
    <row r="4747" spans="1:13" x14ac:dyDescent="0.35">
      <c r="A4747" s="19" t="str">
        <f>B4353&amp;C4730&amp;D4747</f>
        <v>CONSUMO PER CAPITA (kg ó litros por individuo)Chorizo Ing.DE 15 A 19 AÑOS</v>
      </c>
      <c r="B4747" s="19">
        <v>0</v>
      </c>
      <c r="C4747" s="19">
        <v>0</v>
      </c>
      <c r="D4747" s="19" t="s">
        <v>39</v>
      </c>
      <c r="E4747" s="20">
        <v>2.2796662450661502E-3</v>
      </c>
      <c r="F4747" s="20" t="s">
        <v>282</v>
      </c>
      <c r="G4747" s="20" t="s">
        <v>282</v>
      </c>
      <c r="H4747" s="20" t="s">
        <v>282</v>
      </c>
      <c r="I4747" s="20">
        <v>1.06910531836022E-3</v>
      </c>
      <c r="J4747" s="20" t="s">
        <v>282</v>
      </c>
      <c r="K4747" s="20">
        <v>1.4804772578234399E-3</v>
      </c>
      <c r="L4747" s="20" t="s">
        <v>282</v>
      </c>
      <c r="M4747" s="51" t="s">
        <v>282</v>
      </c>
    </row>
    <row r="4748" spans="1:13" x14ac:dyDescent="0.35">
      <c r="A4748" s="19" t="str">
        <f>B4353&amp;C4730&amp;D4748</f>
        <v>CONSUMO PER CAPITA (kg ó litros por individuo)Chorizo Ing.DE 20 A 24 AÑOS</v>
      </c>
      <c r="B4748" s="19">
        <v>0</v>
      </c>
      <c r="C4748" s="19">
        <v>0</v>
      </c>
      <c r="D4748" s="19" t="s">
        <v>40</v>
      </c>
      <c r="E4748" s="20">
        <v>1.6538525261546499E-3</v>
      </c>
      <c r="F4748" s="20">
        <v>9.2607154313880205E-4</v>
      </c>
      <c r="G4748" s="20">
        <v>1.8608668791109E-3</v>
      </c>
      <c r="H4748" s="20">
        <v>2.9374961241200202E-3</v>
      </c>
      <c r="I4748" s="20">
        <v>6.8791689436398301E-3</v>
      </c>
      <c r="J4748" s="20">
        <v>5.36712369965888E-3</v>
      </c>
      <c r="K4748" s="20">
        <v>2.55962166045667E-3</v>
      </c>
      <c r="L4748" s="20" t="s">
        <v>282</v>
      </c>
      <c r="M4748" s="51" t="s">
        <v>282</v>
      </c>
    </row>
    <row r="4749" spans="1:13" x14ac:dyDescent="0.35">
      <c r="A4749" s="19" t="str">
        <f>B4353&amp;C4730&amp;D4749</f>
        <v>CONSUMO PER CAPITA (kg ó litros por individuo)Chorizo Ing.DE 25 A 34 AÑOS</v>
      </c>
      <c r="B4749" s="19">
        <v>0</v>
      </c>
      <c r="C4749" s="19">
        <v>0</v>
      </c>
      <c r="D4749" s="19" t="s">
        <v>41</v>
      </c>
      <c r="E4749" s="20">
        <v>4.1564514415989703E-3</v>
      </c>
      <c r="F4749" s="20">
        <v>2.7646993266642302E-3</v>
      </c>
      <c r="G4749" s="20">
        <v>6.0280771870493298E-3</v>
      </c>
      <c r="H4749" s="20">
        <v>6.51570277199772E-3</v>
      </c>
      <c r="I4749" s="20">
        <v>2.9394136158848402E-3</v>
      </c>
      <c r="J4749" s="20">
        <v>5.0991948905710696E-3</v>
      </c>
      <c r="K4749" s="20">
        <v>2.7812025997791599E-3</v>
      </c>
      <c r="L4749" s="20">
        <v>2.9616694757586899E-3</v>
      </c>
      <c r="M4749" s="51">
        <v>7.8904978129978095E-3</v>
      </c>
    </row>
    <row r="4750" spans="1:13" x14ac:dyDescent="0.35">
      <c r="A4750" s="19" t="str">
        <f>B4353&amp;C4730&amp;D4750</f>
        <v>CONSUMO PER CAPITA (kg ó litros por individuo)Chorizo Ing.DE 35 A 49 AÑOS</v>
      </c>
      <c r="B4750" s="19">
        <v>0</v>
      </c>
      <c r="C4750" s="19">
        <v>0</v>
      </c>
      <c r="D4750" s="19" t="s">
        <v>42</v>
      </c>
      <c r="E4750" s="20">
        <v>7.5128542649805802E-3</v>
      </c>
      <c r="F4750" s="20">
        <v>5.6888842825481498E-3</v>
      </c>
      <c r="G4750" s="20">
        <v>3.8458800268264602E-3</v>
      </c>
      <c r="H4750" s="20">
        <v>6.0596375530540597E-3</v>
      </c>
      <c r="I4750" s="20">
        <v>9.1282655773970798E-3</v>
      </c>
      <c r="J4750" s="20">
        <v>2.4709904058884402E-3</v>
      </c>
      <c r="K4750" s="20">
        <v>5.4081572658540899E-3</v>
      </c>
      <c r="L4750" s="20">
        <v>3.6416687907102801E-3</v>
      </c>
      <c r="M4750" s="51">
        <v>4.9256087534919699E-3</v>
      </c>
    </row>
    <row r="4751" spans="1:13" x14ac:dyDescent="0.35">
      <c r="A4751" s="19" t="str">
        <f>B4353&amp;C4730&amp;D4751</f>
        <v>CONSUMO PER CAPITA (kg ó litros por individuo)Chorizo Ing.DE 50 A 59 AÑOS</v>
      </c>
      <c r="B4751" s="19">
        <v>0</v>
      </c>
      <c r="C4751" s="19">
        <v>0</v>
      </c>
      <c r="D4751" s="19" t="s">
        <v>43</v>
      </c>
      <c r="E4751" s="20">
        <v>1.29900887090764E-2</v>
      </c>
      <c r="F4751" s="20">
        <v>5.3005725058660304E-3</v>
      </c>
      <c r="G4751" s="20">
        <v>4.3637219469997903E-3</v>
      </c>
      <c r="H4751" s="20">
        <v>6.3563609152403801E-3</v>
      </c>
      <c r="I4751" s="20">
        <v>6.4829005073483896E-3</v>
      </c>
      <c r="J4751" s="20">
        <v>7.6199957126697601E-3</v>
      </c>
      <c r="K4751" s="20">
        <v>5.09628039408097E-3</v>
      </c>
      <c r="L4751" s="20">
        <v>7.6904799218299796E-3</v>
      </c>
      <c r="M4751" s="51">
        <v>1.42779065996108E-2</v>
      </c>
    </row>
    <row r="4752" spans="1:13" x14ac:dyDescent="0.35">
      <c r="A4752" s="19" t="str">
        <f>B4353&amp;C4730&amp;D4752</f>
        <v>CONSUMO PER CAPITA (kg ó litros por individuo)Chorizo Ing.DE 60 A 75 AÑOS</v>
      </c>
      <c r="B4752" s="19">
        <v>0</v>
      </c>
      <c r="C4752" s="19">
        <v>0</v>
      </c>
      <c r="D4752" s="19" t="s">
        <v>44</v>
      </c>
      <c r="E4752" s="20">
        <v>1.08038677852674E-2</v>
      </c>
      <c r="F4752" s="20">
        <v>5.1448340541206802E-3</v>
      </c>
      <c r="G4752" s="20">
        <v>8.1685648815936797E-3</v>
      </c>
      <c r="H4752" s="20">
        <v>1.2406823661754199E-2</v>
      </c>
      <c r="I4752" s="20">
        <v>8.0896610709266792E-3</v>
      </c>
      <c r="J4752" s="20">
        <v>6.6513440363619404E-3</v>
      </c>
      <c r="K4752" s="20">
        <v>6.2272600139321897E-3</v>
      </c>
      <c r="L4752" s="20">
        <v>6.4440511976224801E-3</v>
      </c>
      <c r="M4752" s="51">
        <v>1.1700827844173299E-2</v>
      </c>
    </row>
    <row r="4753" spans="1:13" x14ac:dyDescent="0.35">
      <c r="A4753" s="19" t="str">
        <f>B4353&amp;C4730&amp;D4753</f>
        <v>CONSUMO PER CAPITA (kg ó litros por individuo)Chorizo Ing.NIVEL ALTO</v>
      </c>
      <c r="B4753" s="19">
        <v>0</v>
      </c>
      <c r="C4753" s="19">
        <v>0</v>
      </c>
      <c r="D4753" s="19" t="s">
        <v>256</v>
      </c>
      <c r="E4753" s="20">
        <v>9.9032192967176396E-3</v>
      </c>
      <c r="F4753" s="20">
        <v>3.7561777538934098E-3</v>
      </c>
      <c r="G4753" s="20">
        <v>4.1428415359677003E-3</v>
      </c>
      <c r="H4753" s="20">
        <v>6.7326984200666001E-3</v>
      </c>
      <c r="I4753" s="20">
        <v>7.46426400480489E-3</v>
      </c>
      <c r="J4753" s="20">
        <v>6.8355947701452197E-3</v>
      </c>
      <c r="K4753" s="20">
        <v>6.9430972942040002E-3</v>
      </c>
      <c r="L4753" s="20">
        <v>4.86155961348E-3</v>
      </c>
      <c r="M4753" s="51">
        <v>1.2610496496119099E-2</v>
      </c>
    </row>
    <row r="4754" spans="1:13" x14ac:dyDescent="0.35">
      <c r="A4754" s="19" t="str">
        <f>B4353&amp;C4730&amp;D4754</f>
        <v>CONSUMO PER CAPITA (kg ó litros por individuo)Chorizo Ing.NIVEL MEDIO ALTO</v>
      </c>
      <c r="B4754" s="19">
        <v>0</v>
      </c>
      <c r="C4754" s="19">
        <v>0</v>
      </c>
      <c r="D4754" s="19" t="s">
        <v>257</v>
      </c>
      <c r="E4754" s="20">
        <v>9.2451525776052999E-3</v>
      </c>
      <c r="F4754" s="20">
        <v>2.9220123675717702E-3</v>
      </c>
      <c r="G4754" s="20">
        <v>6.6791995818343301E-3</v>
      </c>
      <c r="H4754" s="20">
        <v>3.6744136919737401E-3</v>
      </c>
      <c r="I4754" s="20">
        <v>3.8535732584300398E-3</v>
      </c>
      <c r="J4754" s="20">
        <v>7.9431606383867492E-3</v>
      </c>
      <c r="K4754" s="20">
        <v>3.6665218081748398E-3</v>
      </c>
      <c r="L4754" s="20">
        <v>1.8149181418538E-3</v>
      </c>
      <c r="M4754" s="51">
        <v>9.2347152254691495E-3</v>
      </c>
    </row>
    <row r="4755" spans="1:13" x14ac:dyDescent="0.35">
      <c r="A4755" s="19" t="str">
        <f>B4353&amp;C4730&amp;D4755</f>
        <v>CONSUMO PER CAPITA (kg ó litros por individuo)Chorizo Ing.NIVEL MEDIO</v>
      </c>
      <c r="B4755" s="19">
        <v>0</v>
      </c>
      <c r="C4755" s="19">
        <v>0</v>
      </c>
      <c r="D4755" s="19" t="s">
        <v>258</v>
      </c>
      <c r="E4755" s="20">
        <v>7.4802558090076802E-3</v>
      </c>
      <c r="F4755" s="20">
        <v>7.6300337231596498E-3</v>
      </c>
      <c r="G4755" s="20">
        <v>5.2968409093572203E-3</v>
      </c>
      <c r="H4755" s="20">
        <v>1.05345777320051E-2</v>
      </c>
      <c r="I4755" s="20">
        <v>9.9804440831877395E-3</v>
      </c>
      <c r="J4755" s="20">
        <v>3.7989314849430902E-3</v>
      </c>
      <c r="K4755" s="20">
        <v>4.9516784873128101E-3</v>
      </c>
      <c r="L4755" s="20">
        <v>3.7152532139829099E-3</v>
      </c>
      <c r="M4755" s="51">
        <v>6.1857930687569803E-3</v>
      </c>
    </row>
    <row r="4756" spans="1:13" x14ac:dyDescent="0.35">
      <c r="A4756" s="19" t="str">
        <f>B4353&amp;C4730&amp;D4756</f>
        <v>CONSUMO PER CAPITA (kg ó litros por individuo)Chorizo Ing.NIVEL MEDIO BAJO</v>
      </c>
      <c r="B4756" s="19">
        <v>0</v>
      </c>
      <c r="C4756" s="19">
        <v>0</v>
      </c>
      <c r="D4756" s="19" t="s">
        <v>259</v>
      </c>
      <c r="E4756" s="20">
        <v>5.08384806935733E-3</v>
      </c>
      <c r="F4756" s="20">
        <v>3.7097492750508502E-3</v>
      </c>
      <c r="G4756" s="20">
        <v>7.1113536962951196E-3</v>
      </c>
      <c r="H4756" s="20">
        <v>2.1435124789447998E-3</v>
      </c>
      <c r="I4756" s="20">
        <v>5.6437675699718302E-3</v>
      </c>
      <c r="J4756" s="20">
        <v>3.6166215425964101E-3</v>
      </c>
      <c r="K4756" s="20">
        <v>4.6257727566806298E-3</v>
      </c>
      <c r="L4756" s="20">
        <v>6.7168082909051302E-3</v>
      </c>
      <c r="M4756" s="51">
        <v>6.90774059483524E-3</v>
      </c>
    </row>
    <row r="4757" spans="1:13" x14ac:dyDescent="0.35">
      <c r="A4757" s="19" t="str">
        <f>B4353&amp;C4730&amp;D4757</f>
        <v>CONSUMO PER CAPITA (kg ó litros por individuo)Chorizo Ing.HOMBRE</v>
      </c>
      <c r="B4757" s="19">
        <v>0</v>
      </c>
      <c r="C4757" s="19">
        <v>0</v>
      </c>
      <c r="D4757" s="19" t="s">
        <v>21</v>
      </c>
      <c r="E4757" s="20">
        <v>8.9546148731846804E-3</v>
      </c>
      <c r="F4757" s="20">
        <v>3.6551018522772202E-3</v>
      </c>
      <c r="G4757" s="20">
        <v>4.4081800909644402E-3</v>
      </c>
      <c r="H4757" s="20">
        <v>8.8206632875103708E-3</v>
      </c>
      <c r="I4757" s="20">
        <v>5.4909800166378E-3</v>
      </c>
      <c r="J4757" s="20">
        <v>4.0116194377177797E-3</v>
      </c>
      <c r="K4757" s="20">
        <v>4.6670387356472498E-3</v>
      </c>
      <c r="L4757" s="20">
        <v>4.5535916057953202E-3</v>
      </c>
      <c r="M4757" s="51">
        <v>8.2667915858394506E-3</v>
      </c>
    </row>
    <row r="4758" spans="1:13" x14ac:dyDescent="0.35">
      <c r="A4758" s="19" t="str">
        <f>B4353&amp;C4730&amp;D4758</f>
        <v>CONSUMO PER CAPITA (kg ó litros por individuo)Chorizo Ing.MUJER</v>
      </c>
      <c r="B4758" s="19">
        <v>0</v>
      </c>
      <c r="C4758" s="19">
        <v>0</v>
      </c>
      <c r="D4758" s="19" t="s">
        <v>22</v>
      </c>
      <c r="E4758" s="20">
        <v>7.28302479951829E-3</v>
      </c>
      <c r="F4758" s="20">
        <v>5.0920346264798503E-3</v>
      </c>
      <c r="G4758" s="20">
        <v>5.2946032883703503E-3</v>
      </c>
      <c r="H4758" s="20">
        <v>5.2210439596291798E-3</v>
      </c>
      <c r="I4758" s="20">
        <v>8.0514675231366292E-3</v>
      </c>
      <c r="J4758" s="20">
        <v>5.6660701806329197E-3</v>
      </c>
      <c r="K4758" s="20">
        <v>4.7095882947163796E-3</v>
      </c>
      <c r="L4758" s="20">
        <v>4.4273934270332299E-3</v>
      </c>
      <c r="M4758" s="51">
        <v>7.9148444018089202E-3</v>
      </c>
    </row>
    <row r="4759" spans="1:13" x14ac:dyDescent="0.35">
      <c r="A4759" s="19" t="str">
        <f>B4353&amp;C4759&amp;D4759</f>
        <v>CONSUMO PER CAPITA (kg ó litros por individuo)Pates/Foie-gras IngT.ESPAÑA</v>
      </c>
      <c r="B4759" s="19">
        <v>0</v>
      </c>
      <c r="C4759" s="19" t="s">
        <v>179</v>
      </c>
      <c r="D4759" s="19" t="s">
        <v>36</v>
      </c>
      <c r="E4759" s="20">
        <v>9.34568639486553E-4</v>
      </c>
      <c r="F4759" s="20">
        <v>7.3569854368649601E-4</v>
      </c>
      <c r="G4759" s="20">
        <v>7.2254162123381997E-4</v>
      </c>
      <c r="H4759" s="20">
        <v>1.05023544996284E-3</v>
      </c>
      <c r="I4759" s="20">
        <v>1.8070072558469001E-3</v>
      </c>
      <c r="J4759" s="20">
        <v>7.8048464206473202E-4</v>
      </c>
      <c r="K4759" s="20">
        <v>9.6410698331644905E-4</v>
      </c>
      <c r="L4759" s="20">
        <v>1.1038584137796101E-3</v>
      </c>
      <c r="M4759" s="51">
        <v>1.2654266090516E-3</v>
      </c>
    </row>
    <row r="4760" spans="1:13" x14ac:dyDescent="0.35">
      <c r="A4760" s="19" t="str">
        <f>B4353&amp;C4759&amp;D4760</f>
        <v>CONSUMO PER CAPITA (kg ó litros por individuo)Pates/Foie-gras IngBCN AM</v>
      </c>
      <c r="B4760" s="19">
        <v>0</v>
      </c>
      <c r="C4760" s="19">
        <v>0</v>
      </c>
      <c r="D4760" s="19" t="s">
        <v>1</v>
      </c>
      <c r="E4760" s="20" t="s">
        <v>282</v>
      </c>
      <c r="F4760" s="20">
        <v>1.6628244794219499E-4</v>
      </c>
      <c r="G4760" s="20" t="s">
        <v>282</v>
      </c>
      <c r="H4760" s="20">
        <v>1.61959310855354E-4</v>
      </c>
      <c r="I4760" s="20">
        <v>5.78132185818119E-4</v>
      </c>
      <c r="J4760" s="20">
        <v>6.7339961127825998E-4</v>
      </c>
      <c r="K4760" s="20" t="s">
        <v>282</v>
      </c>
      <c r="L4760" s="20" t="s">
        <v>282</v>
      </c>
      <c r="M4760" s="51">
        <v>1.2725716834006201E-3</v>
      </c>
    </row>
    <row r="4761" spans="1:13" x14ac:dyDescent="0.35">
      <c r="A4761" s="19" t="str">
        <f>B4353&amp;C4759&amp;D4761</f>
        <v>CONSUMO PER CAPITA (kg ó litros por individuo)Pates/Foie-gras IngREST.CAT ARAGON</v>
      </c>
      <c r="B4761" s="19">
        <v>0</v>
      </c>
      <c r="C4761" s="19">
        <v>0</v>
      </c>
      <c r="D4761" s="19" t="s">
        <v>2</v>
      </c>
      <c r="E4761" s="20">
        <v>8.2921752113087797E-4</v>
      </c>
      <c r="F4761" s="20">
        <v>1.98124693689421E-4</v>
      </c>
      <c r="G4761" s="20">
        <v>5.9329718089988796E-4</v>
      </c>
      <c r="H4761" s="20" t="s">
        <v>282</v>
      </c>
      <c r="I4761" s="20">
        <v>1.87075360054857E-3</v>
      </c>
      <c r="J4761" s="20" t="s">
        <v>282</v>
      </c>
      <c r="K4761" s="20">
        <v>4.3885014114410499E-4</v>
      </c>
      <c r="L4761" s="20">
        <v>1.8750767011606299E-4</v>
      </c>
      <c r="M4761" s="51">
        <v>2.88228990242486E-5</v>
      </c>
    </row>
    <row r="4762" spans="1:13" x14ac:dyDescent="0.35">
      <c r="A4762" s="19" t="str">
        <f>B4353&amp;C4759&amp;D4762</f>
        <v>CONSUMO PER CAPITA (kg ó litros por individuo)Pates/Foie-gras IngLEVANTE</v>
      </c>
      <c r="B4762" s="19">
        <v>0</v>
      </c>
      <c r="C4762" s="19">
        <v>0</v>
      </c>
      <c r="D4762" s="19" t="s">
        <v>3</v>
      </c>
      <c r="E4762" s="20" t="s">
        <v>282</v>
      </c>
      <c r="F4762" s="20">
        <v>4.5861362367739903E-4</v>
      </c>
      <c r="G4762" s="20">
        <v>4.4433759978176603E-4</v>
      </c>
      <c r="H4762" s="20">
        <v>1.3607314427380201E-4</v>
      </c>
      <c r="I4762" s="20">
        <v>2.0270917459684401E-4</v>
      </c>
      <c r="J4762" s="20">
        <v>6.5536180306516995E-5</v>
      </c>
      <c r="K4762" s="20" t="s">
        <v>282</v>
      </c>
      <c r="L4762" s="20">
        <v>3.4178463802151798E-4</v>
      </c>
      <c r="M4762" s="51">
        <v>2.4754412626357001E-4</v>
      </c>
    </row>
    <row r="4763" spans="1:13" x14ac:dyDescent="0.35">
      <c r="A4763" s="19" t="str">
        <f>B4353&amp;C4759&amp;D4763</f>
        <v>CONSUMO PER CAPITA (kg ó litros por individuo)Pates/Foie-gras IngANDALUCIA</v>
      </c>
      <c r="B4763" s="19">
        <v>0</v>
      </c>
      <c r="C4763" s="19">
        <v>0</v>
      </c>
      <c r="D4763" s="19" t="s">
        <v>4</v>
      </c>
      <c r="E4763" s="20">
        <v>2.9272708630812098E-3</v>
      </c>
      <c r="F4763" s="20">
        <v>2.3977598009715701E-3</v>
      </c>
      <c r="G4763" s="20">
        <v>2.3115126448102199E-3</v>
      </c>
      <c r="H4763" s="20">
        <v>3.7988966395179299E-3</v>
      </c>
      <c r="I4763" s="20">
        <v>3.83556836091527E-3</v>
      </c>
      <c r="J4763" s="20">
        <v>2.3622156384905699E-3</v>
      </c>
      <c r="K4763" s="20">
        <v>3.30684858600378E-3</v>
      </c>
      <c r="L4763" s="20">
        <v>3.6091608270666601E-3</v>
      </c>
      <c r="M4763" s="51">
        <v>4.3142712180682403E-3</v>
      </c>
    </row>
    <row r="4764" spans="1:13" x14ac:dyDescent="0.35">
      <c r="A4764" s="19" t="str">
        <f>B4353&amp;C4759&amp;D4764</f>
        <v>CONSUMO PER CAPITA (kg ó litros por individuo)Pates/Foie-gras IngMDD AM</v>
      </c>
      <c r="B4764" s="19">
        <v>0</v>
      </c>
      <c r="C4764" s="19">
        <v>0</v>
      </c>
      <c r="D4764" s="19" t="s">
        <v>5</v>
      </c>
      <c r="E4764" s="20">
        <v>7.9018133404207996E-4</v>
      </c>
      <c r="F4764" s="20" t="s">
        <v>282</v>
      </c>
      <c r="G4764" s="20">
        <v>2.9818984494372602E-4</v>
      </c>
      <c r="H4764" s="20">
        <v>5.6458174039064699E-4</v>
      </c>
      <c r="I4764" s="20">
        <v>1.9535132334062102E-3</v>
      </c>
      <c r="J4764" s="20">
        <v>9.3095707529728799E-4</v>
      </c>
      <c r="K4764" s="20">
        <v>8.9584628358732002E-4</v>
      </c>
      <c r="L4764" s="20">
        <v>1.48237546816074E-3</v>
      </c>
      <c r="M4764" s="51">
        <v>2.1631432010468899E-4</v>
      </c>
    </row>
    <row r="4765" spans="1:13" x14ac:dyDescent="0.35">
      <c r="A4765" s="19" t="str">
        <f>B4353&amp;C4759&amp;D4765</f>
        <v>CONSUMO PER CAPITA (kg ó litros por individuo)Pates/Foie-gras IngRTO CENTRO</v>
      </c>
      <c r="B4765" s="19">
        <v>0</v>
      </c>
      <c r="C4765" s="19">
        <v>0</v>
      </c>
      <c r="D4765" s="19" t="s">
        <v>6</v>
      </c>
      <c r="E4765" s="20">
        <v>4.17066363044552E-4</v>
      </c>
      <c r="F4765" s="20">
        <v>3.5415101661831499E-4</v>
      </c>
      <c r="G4765" s="20">
        <v>5.62859894364266E-4</v>
      </c>
      <c r="H4765" s="20">
        <v>1.4708331769995901E-3</v>
      </c>
      <c r="I4765" s="20">
        <v>4.3540169663799904E-3</v>
      </c>
      <c r="J4765" s="20">
        <v>4.3415726824214303E-4</v>
      </c>
      <c r="K4765" s="20">
        <v>8.0204458291985E-4</v>
      </c>
      <c r="L4765" s="20">
        <v>6.8650347897079801E-4</v>
      </c>
      <c r="M4765" s="51">
        <v>1.3048486042312199E-3</v>
      </c>
    </row>
    <row r="4766" spans="1:13" x14ac:dyDescent="0.35">
      <c r="A4766" s="19" t="str">
        <f>B4353&amp;C4759&amp;D4766</f>
        <v>CONSUMO PER CAPITA (kg ó litros por individuo)Pates/Foie-gras IngNORTE-CENTRO</v>
      </c>
      <c r="B4766" s="19">
        <v>0</v>
      </c>
      <c r="C4766" s="19">
        <v>0</v>
      </c>
      <c r="D4766" s="19" t="s">
        <v>7</v>
      </c>
      <c r="E4766" s="20">
        <v>7.51174521072379E-4</v>
      </c>
      <c r="F4766" s="20">
        <v>1.02690252960302E-3</v>
      </c>
      <c r="G4766" s="20">
        <v>8.7694358368710905E-5</v>
      </c>
      <c r="H4766" s="20" t="s">
        <v>282</v>
      </c>
      <c r="I4766" s="20" t="s">
        <v>282</v>
      </c>
      <c r="J4766" s="20">
        <v>2.6938682059796202E-4</v>
      </c>
      <c r="K4766" s="20">
        <v>1.0209263917784401E-4</v>
      </c>
      <c r="L4766" s="20" t="s">
        <v>282</v>
      </c>
      <c r="M4766" s="51">
        <v>6.6052317443999597E-4</v>
      </c>
    </row>
    <row r="4767" spans="1:13" x14ac:dyDescent="0.35">
      <c r="A4767" s="19" t="str">
        <f>B4353&amp;C4759&amp;D4767</f>
        <v>CONSUMO PER CAPITA (kg ó litros por individuo)Pates/Foie-gras IngNOROESTE</v>
      </c>
      <c r="B4767" s="19">
        <v>0</v>
      </c>
      <c r="C4767" s="19">
        <v>0</v>
      </c>
      <c r="D4767" s="19" t="s">
        <v>8</v>
      </c>
      <c r="E4767" s="20">
        <v>1.06763395445095E-4</v>
      </c>
      <c r="F4767" s="20" t="s">
        <v>282</v>
      </c>
      <c r="G4767" s="20" t="s">
        <v>282</v>
      </c>
      <c r="H4767" s="20">
        <v>2.1970093006180001E-4</v>
      </c>
      <c r="I4767" s="20">
        <v>1.3528573573202E-4</v>
      </c>
      <c r="J4767" s="20">
        <v>3.5929571634076203E-4</v>
      </c>
      <c r="K4767" s="20">
        <v>3.17225912933497E-4</v>
      </c>
      <c r="L4767" s="20">
        <v>3.2656831390723198E-4</v>
      </c>
      <c r="M4767" s="51">
        <v>1.0897853281100501E-4</v>
      </c>
    </row>
    <row r="4768" spans="1:13" x14ac:dyDescent="0.35">
      <c r="A4768" s="19" t="str">
        <f>B4353&amp;C4759&amp;D4768</f>
        <v>CONSUMO PER CAPITA (kg ó litros por individuo)Pates/Foie-gras Ing&lt;2MIL</v>
      </c>
      <c r="B4768" s="19">
        <v>0</v>
      </c>
      <c r="C4768" s="19">
        <v>0</v>
      </c>
      <c r="D4768" s="19" t="s">
        <v>9</v>
      </c>
      <c r="E4768" s="20">
        <v>2.09261089989299E-4</v>
      </c>
      <c r="F4768" s="20" t="s">
        <v>282</v>
      </c>
      <c r="G4768" s="20" t="s">
        <v>282</v>
      </c>
      <c r="H4768" s="20">
        <v>1.62722118183778E-3</v>
      </c>
      <c r="I4768" s="20" t="s">
        <v>282</v>
      </c>
      <c r="J4768" s="20" t="s">
        <v>282</v>
      </c>
      <c r="K4768" s="20">
        <v>8.4801423515198004E-4</v>
      </c>
      <c r="L4768" s="20" t="s">
        <v>282</v>
      </c>
      <c r="M4768" s="51" t="s">
        <v>282</v>
      </c>
    </row>
    <row r="4769" spans="1:13" x14ac:dyDescent="0.35">
      <c r="A4769" s="19" t="str">
        <f>B4353&amp;C4759&amp;D4769</f>
        <v>CONSUMO PER CAPITA (kg ó litros por individuo)Pates/Foie-gras Ing2-5MIL</v>
      </c>
      <c r="B4769" s="19">
        <v>0</v>
      </c>
      <c r="C4769" s="19">
        <v>0</v>
      </c>
      <c r="D4769" s="19" t="s">
        <v>10</v>
      </c>
      <c r="E4769" s="20">
        <v>1.17854063273967E-4</v>
      </c>
      <c r="F4769" s="20">
        <v>7.1880819534956197E-4</v>
      </c>
      <c r="G4769" s="20">
        <v>2.0044884813260199E-3</v>
      </c>
      <c r="H4769" s="20" t="s">
        <v>282</v>
      </c>
      <c r="I4769" s="20">
        <v>1.6936759641786599E-4</v>
      </c>
      <c r="J4769" s="20">
        <v>1.15699398604688E-4</v>
      </c>
      <c r="K4769" s="20">
        <v>4.1220249377887599E-4</v>
      </c>
      <c r="L4769" s="20" t="s">
        <v>282</v>
      </c>
      <c r="M4769" s="51" t="s">
        <v>282</v>
      </c>
    </row>
    <row r="4770" spans="1:13" x14ac:dyDescent="0.35">
      <c r="A4770" s="19" t="str">
        <f>B4353&amp;C4759&amp;D4770</f>
        <v>CONSUMO PER CAPITA (kg ó litros por individuo)Pates/Foie-gras Ing5-10MIL</v>
      </c>
      <c r="B4770" s="19">
        <v>0</v>
      </c>
      <c r="C4770" s="19">
        <v>0</v>
      </c>
      <c r="D4770" s="19" t="s">
        <v>11</v>
      </c>
      <c r="E4770" s="20">
        <v>4.81339315158388E-4</v>
      </c>
      <c r="F4770" s="20">
        <v>5.2883917331235505E-4</v>
      </c>
      <c r="G4770" s="20">
        <v>7.0692423771863899E-4</v>
      </c>
      <c r="H4770" s="20">
        <v>1.68759185396845E-3</v>
      </c>
      <c r="I4770" s="20">
        <v>4.57185720868727E-4</v>
      </c>
      <c r="J4770" s="20">
        <v>1.59672353894107E-4</v>
      </c>
      <c r="K4770" s="20">
        <v>9.0228727453153898E-4</v>
      </c>
      <c r="L4770" s="20">
        <v>9.6254010936418005E-4</v>
      </c>
      <c r="M4770" s="51">
        <v>3.0752322734926602E-4</v>
      </c>
    </row>
    <row r="4771" spans="1:13" x14ac:dyDescent="0.35">
      <c r="A4771" s="19" t="str">
        <f>B4353&amp;C4759&amp;D4771</f>
        <v>CONSUMO PER CAPITA (kg ó litros por individuo)Pates/Foie-gras Ing10-30MIL</v>
      </c>
      <c r="B4771" s="19">
        <v>0</v>
      </c>
      <c r="C4771" s="19">
        <v>0</v>
      </c>
      <c r="D4771" s="19" t="s">
        <v>12</v>
      </c>
      <c r="E4771" s="20">
        <v>4.9674099058391401E-4</v>
      </c>
      <c r="F4771" s="20">
        <v>7.9963396218032696E-4</v>
      </c>
      <c r="G4771" s="20">
        <v>4.1353576545142E-4</v>
      </c>
      <c r="H4771" s="20">
        <v>1.14460536829942E-3</v>
      </c>
      <c r="I4771" s="20">
        <v>1.0335225859600999E-3</v>
      </c>
      <c r="J4771" s="20">
        <v>4.75265118644047E-4</v>
      </c>
      <c r="K4771" s="20">
        <v>7.23255738884045E-4</v>
      </c>
      <c r="L4771" s="20">
        <v>2.4656158909200001E-3</v>
      </c>
      <c r="M4771" s="51">
        <v>2.42822022452833E-3</v>
      </c>
    </row>
    <row r="4772" spans="1:13" x14ac:dyDescent="0.35">
      <c r="A4772" s="19" t="str">
        <f>B4353&amp;C4759&amp;D4772</f>
        <v>CONSUMO PER CAPITA (kg ó litros por individuo)Pates/Foie-gras Ing30-100MIL</v>
      </c>
      <c r="B4772" s="19">
        <v>0</v>
      </c>
      <c r="C4772" s="19">
        <v>0</v>
      </c>
      <c r="D4772" s="19" t="s">
        <v>13</v>
      </c>
      <c r="E4772" s="20">
        <v>1.0683447534568301E-3</v>
      </c>
      <c r="F4772" s="20">
        <v>6.89730004117478E-4</v>
      </c>
      <c r="G4772" s="20">
        <v>6.8139004173812395E-4</v>
      </c>
      <c r="H4772" s="20">
        <v>1.4399936376676299E-3</v>
      </c>
      <c r="I4772" s="20">
        <v>1.88648237485576E-3</v>
      </c>
      <c r="J4772" s="20">
        <v>8.3901790849634397E-4</v>
      </c>
      <c r="K4772" s="20">
        <v>1.1300680999837599E-3</v>
      </c>
      <c r="L4772" s="20">
        <v>6.3901034365446499E-4</v>
      </c>
      <c r="M4772" s="51">
        <v>1.38820664627927E-3</v>
      </c>
    </row>
    <row r="4773" spans="1:13" x14ac:dyDescent="0.35">
      <c r="A4773" s="19" t="str">
        <f>B4353&amp;C4759&amp;D4773</f>
        <v>CONSUMO PER CAPITA (kg ó litros por individuo)Pates/Foie-gras Ing100-200MIL</v>
      </c>
      <c r="B4773" s="19">
        <v>0</v>
      </c>
      <c r="C4773" s="19">
        <v>0</v>
      </c>
      <c r="D4773" s="19" t="s">
        <v>14</v>
      </c>
      <c r="E4773" s="20">
        <v>4.4116507924863097E-3</v>
      </c>
      <c r="F4773" s="20">
        <v>1.74861354842732E-3</v>
      </c>
      <c r="G4773" s="20">
        <v>9.6564246045368804E-4</v>
      </c>
      <c r="H4773" s="20">
        <v>1.9390697415201099E-3</v>
      </c>
      <c r="I4773" s="20">
        <v>2.5443609204724299E-3</v>
      </c>
      <c r="J4773" s="20">
        <v>2.9073128272921701E-3</v>
      </c>
      <c r="K4773" s="20">
        <v>1.9137640918578901E-3</v>
      </c>
      <c r="L4773" s="20">
        <v>1.5423540000356799E-3</v>
      </c>
      <c r="M4773" s="51">
        <v>2.1566666753555898E-3</v>
      </c>
    </row>
    <row r="4774" spans="1:13" x14ac:dyDescent="0.35">
      <c r="A4774" s="19" t="str">
        <f>B4353&amp;C4759&amp;D4774</f>
        <v>CONSUMO PER CAPITA (kg ó litros por individuo)Pates/Foie-gras Ing200-500MIL</v>
      </c>
      <c r="B4774" s="19">
        <v>0</v>
      </c>
      <c r="C4774" s="19">
        <v>0</v>
      </c>
      <c r="D4774" s="19" t="s">
        <v>15</v>
      </c>
      <c r="E4774" s="20">
        <v>2.6898111087308698E-4</v>
      </c>
      <c r="F4774" s="20">
        <v>9.7611413409897697E-4</v>
      </c>
      <c r="G4774" s="20">
        <v>1.9495982246932201E-4</v>
      </c>
      <c r="H4774" s="20">
        <v>3.4381985087088502E-4</v>
      </c>
      <c r="I4774" s="20">
        <v>4.3611671282652196E-3</v>
      </c>
      <c r="J4774" s="20">
        <v>7.0174842996099701E-4</v>
      </c>
      <c r="K4774" s="20">
        <v>4.9672216940950704E-4</v>
      </c>
      <c r="L4774" s="20">
        <v>1.179279146306E-3</v>
      </c>
      <c r="M4774" s="51">
        <v>1.13239319478695E-3</v>
      </c>
    </row>
    <row r="4775" spans="1:13" x14ac:dyDescent="0.35">
      <c r="A4775" s="19" t="str">
        <f>B4353&amp;C4759&amp;D4775</f>
        <v>CONSUMO PER CAPITA (kg ó litros por individuo)Pates/Foie-gras Ing&gt;500MIL</v>
      </c>
      <c r="B4775" s="19">
        <v>0</v>
      </c>
      <c r="C4775" s="19">
        <v>0</v>
      </c>
      <c r="D4775" s="19" t="s">
        <v>16</v>
      </c>
      <c r="E4775" s="20">
        <v>5.1721537184765999E-4</v>
      </c>
      <c r="F4775" s="20">
        <v>3.1197575003905699E-4</v>
      </c>
      <c r="G4775" s="20">
        <v>1.12093576782312E-3</v>
      </c>
      <c r="H4775" s="20">
        <v>3.9256762449286001E-4</v>
      </c>
      <c r="I4775" s="20">
        <v>2.0600419958118799E-3</v>
      </c>
      <c r="J4775" s="20">
        <v>6.8844644270497403E-4</v>
      </c>
      <c r="K4775" s="20">
        <v>1.0654386751649399E-3</v>
      </c>
      <c r="L4775" s="20">
        <v>7.4805310013354299E-4</v>
      </c>
      <c r="M4775" s="51">
        <v>7.9606132552765402E-4</v>
      </c>
    </row>
    <row r="4776" spans="1:13" x14ac:dyDescent="0.35">
      <c r="A4776" s="19" t="str">
        <f>B4353&amp;C4759&amp;D4776</f>
        <v>CONSUMO PER CAPITA (kg ó litros por individuo)Pates/Foie-gras IngDE 15 A 19 AÑOS</v>
      </c>
      <c r="B4776" s="19">
        <v>0</v>
      </c>
      <c r="C4776" s="19">
        <v>0</v>
      </c>
      <c r="D4776" s="19" t="s">
        <v>39</v>
      </c>
      <c r="E4776" s="20" t="s">
        <v>282</v>
      </c>
      <c r="F4776" s="20" t="s">
        <v>282</v>
      </c>
      <c r="G4776" s="20" t="s">
        <v>282</v>
      </c>
      <c r="H4776" s="20" t="s">
        <v>282</v>
      </c>
      <c r="I4776" s="20">
        <v>4.3490204741460699E-3</v>
      </c>
      <c r="J4776" s="20" t="s">
        <v>282</v>
      </c>
      <c r="K4776" s="20" t="s">
        <v>282</v>
      </c>
      <c r="L4776" s="20" t="s">
        <v>282</v>
      </c>
      <c r="M4776" s="51" t="s">
        <v>282</v>
      </c>
    </row>
    <row r="4777" spans="1:13" x14ac:dyDescent="0.35">
      <c r="A4777" s="19" t="str">
        <f>B4353&amp;C4759&amp;D4777</f>
        <v>CONSUMO PER CAPITA (kg ó litros por individuo)Pates/Foie-gras IngDE 20 A 24 AÑOS</v>
      </c>
      <c r="B4777" s="19">
        <v>0</v>
      </c>
      <c r="C4777" s="19">
        <v>0</v>
      </c>
      <c r="D4777" s="19" t="s">
        <v>40</v>
      </c>
      <c r="E4777" s="20" t="s">
        <v>282</v>
      </c>
      <c r="F4777" s="20">
        <v>4.0882497118142501E-4</v>
      </c>
      <c r="G4777" s="20" t="s">
        <v>282</v>
      </c>
      <c r="H4777" s="20" t="s">
        <v>282</v>
      </c>
      <c r="I4777" s="20">
        <v>1.1509505606313399E-3</v>
      </c>
      <c r="J4777" s="20" t="s">
        <v>282</v>
      </c>
      <c r="K4777" s="20" t="s">
        <v>282</v>
      </c>
      <c r="L4777" s="20" t="s">
        <v>282</v>
      </c>
      <c r="M4777" s="51" t="s">
        <v>282</v>
      </c>
    </row>
    <row r="4778" spans="1:13" x14ac:dyDescent="0.35">
      <c r="A4778" s="19" t="str">
        <f>B4353&amp;C4759&amp;D4778</f>
        <v>CONSUMO PER CAPITA (kg ó litros por individuo)Pates/Foie-gras IngDE 25 A 34 AÑOS</v>
      </c>
      <c r="B4778" s="19">
        <v>0</v>
      </c>
      <c r="C4778" s="19">
        <v>0</v>
      </c>
      <c r="D4778" s="19" t="s">
        <v>41</v>
      </c>
      <c r="E4778" s="20">
        <v>6.3411664644355201E-4</v>
      </c>
      <c r="F4778" s="20">
        <v>3.3093701283375598E-4</v>
      </c>
      <c r="G4778" s="20">
        <v>1.3505582280569901E-4</v>
      </c>
      <c r="H4778" s="20">
        <v>2.5501734139753298E-4</v>
      </c>
      <c r="I4778" s="20">
        <v>9.2894430405369695E-4</v>
      </c>
      <c r="J4778" s="20">
        <v>7.9771183384474197E-5</v>
      </c>
      <c r="K4778" s="20">
        <v>6.8679259079903199E-5</v>
      </c>
      <c r="L4778" s="20">
        <v>1.13172803570692E-4</v>
      </c>
      <c r="M4778" s="51">
        <v>2.2796446314445E-4</v>
      </c>
    </row>
    <row r="4779" spans="1:13" x14ac:dyDescent="0.35">
      <c r="A4779" s="19" t="str">
        <f>B4353&amp;C4759&amp;D4779</f>
        <v>CONSUMO PER CAPITA (kg ó litros por individuo)Pates/Foie-gras IngDE 35 A 49 AÑOS</v>
      </c>
      <c r="B4779" s="19">
        <v>0</v>
      </c>
      <c r="C4779" s="19">
        <v>0</v>
      </c>
      <c r="D4779" s="19" t="s">
        <v>42</v>
      </c>
      <c r="E4779" s="20">
        <v>1.02056597739603E-3</v>
      </c>
      <c r="F4779" s="20">
        <v>1.1126835150358401E-3</v>
      </c>
      <c r="G4779" s="20">
        <v>7.5218102304197901E-4</v>
      </c>
      <c r="H4779" s="20">
        <v>1.60902015292535E-3</v>
      </c>
      <c r="I4779" s="20">
        <v>6.7500110362279204E-4</v>
      </c>
      <c r="J4779" s="20">
        <v>5.5596406309645497E-4</v>
      </c>
      <c r="K4779" s="20">
        <v>6.3072583401308402E-4</v>
      </c>
      <c r="L4779" s="20">
        <v>9.2589906559078301E-4</v>
      </c>
      <c r="M4779" s="51">
        <v>1.07186445465487E-3</v>
      </c>
    </row>
    <row r="4780" spans="1:13" x14ac:dyDescent="0.35">
      <c r="A4780" s="19" t="str">
        <f>B4353&amp;C4759&amp;D4780</f>
        <v>CONSUMO PER CAPITA (kg ó litros por individuo)Pates/Foie-gras IngDE 50 A 59 AÑOS</v>
      </c>
      <c r="B4780" s="19">
        <v>0</v>
      </c>
      <c r="C4780" s="19">
        <v>0</v>
      </c>
      <c r="D4780" s="19" t="s">
        <v>43</v>
      </c>
      <c r="E4780" s="20">
        <v>1.31890838080531E-3</v>
      </c>
      <c r="F4780" s="20">
        <v>7.4897747680743604E-4</v>
      </c>
      <c r="G4780" s="20">
        <v>1.52097994078509E-3</v>
      </c>
      <c r="H4780" s="20">
        <v>1.8923096747741599E-3</v>
      </c>
      <c r="I4780" s="20">
        <v>3.0342875291009099E-3</v>
      </c>
      <c r="J4780" s="20">
        <v>1.25191243433518E-3</v>
      </c>
      <c r="K4780" s="20">
        <v>2.60073757183003E-3</v>
      </c>
      <c r="L4780" s="20">
        <v>2.3500634248280099E-3</v>
      </c>
      <c r="M4780" s="51">
        <v>3.0219934703985098E-3</v>
      </c>
    </row>
    <row r="4781" spans="1:13" x14ac:dyDescent="0.35">
      <c r="A4781" s="19" t="str">
        <f>B4353&amp;C4759&amp;D4781</f>
        <v>CONSUMO PER CAPITA (kg ó litros por individuo)Pates/Foie-gras IngDE 60 A 75 AÑOS</v>
      </c>
      <c r="B4781" s="19">
        <v>0</v>
      </c>
      <c r="C4781" s="19">
        <v>0</v>
      </c>
      <c r="D4781" s="19" t="s">
        <v>44</v>
      </c>
      <c r="E4781" s="20">
        <v>1.2248846996648799E-3</v>
      </c>
      <c r="F4781" s="20">
        <v>7.9119730443709705E-4</v>
      </c>
      <c r="G4781" s="20">
        <v>7.8957101493254097E-4</v>
      </c>
      <c r="H4781" s="20">
        <v>7.1802189542954399E-4</v>
      </c>
      <c r="I4781" s="20">
        <v>2.1943048191018699E-3</v>
      </c>
      <c r="J4781" s="20">
        <v>1.5664495511664299E-3</v>
      </c>
      <c r="K4781" s="20">
        <v>1.11120982081093E-3</v>
      </c>
      <c r="L4781" s="20">
        <v>1.53511891414379E-3</v>
      </c>
      <c r="M4781" s="51">
        <v>1.4015821303759301E-3</v>
      </c>
    </row>
    <row r="4782" spans="1:13" x14ac:dyDescent="0.35">
      <c r="A4782" s="19" t="str">
        <f>B4353&amp;C4759&amp;D4782</f>
        <v>CONSUMO PER CAPITA (kg ó litros por individuo)Pates/Foie-gras IngNIVEL ALTO</v>
      </c>
      <c r="B4782" s="19">
        <v>0</v>
      </c>
      <c r="C4782" s="19">
        <v>0</v>
      </c>
      <c r="D4782" s="19" t="s">
        <v>256</v>
      </c>
      <c r="E4782" s="20">
        <v>1.1912797931260201E-3</v>
      </c>
      <c r="F4782" s="20">
        <v>8.8917946518659002E-4</v>
      </c>
      <c r="G4782" s="20">
        <v>1.0797059848013501E-3</v>
      </c>
      <c r="H4782" s="20">
        <v>8.0535742825381298E-4</v>
      </c>
      <c r="I4782" s="20">
        <v>2.7005839224193799E-3</v>
      </c>
      <c r="J4782" s="20">
        <v>7.6158419712824303E-4</v>
      </c>
      <c r="K4782" s="20">
        <v>1.0281863495961499E-3</v>
      </c>
      <c r="L4782" s="20">
        <v>2.0396146766691798E-3</v>
      </c>
      <c r="M4782" s="51">
        <v>1.87171578512024E-3</v>
      </c>
    </row>
    <row r="4783" spans="1:13" x14ac:dyDescent="0.35">
      <c r="A4783" s="19" t="str">
        <f>B4353&amp;C4759&amp;D4783</f>
        <v>CONSUMO PER CAPITA (kg ó litros por individuo)Pates/Foie-gras IngNIVEL MEDIO ALTO</v>
      </c>
      <c r="B4783" s="19">
        <v>0</v>
      </c>
      <c r="C4783" s="19">
        <v>0</v>
      </c>
      <c r="D4783" s="19" t="s">
        <v>257</v>
      </c>
      <c r="E4783" s="20">
        <v>2.3665319726012601E-4</v>
      </c>
      <c r="F4783" s="20">
        <v>6.5662388869347499E-4</v>
      </c>
      <c r="G4783" s="20">
        <v>5.7803035484289497E-4</v>
      </c>
      <c r="H4783" s="20">
        <v>2.8198452776758098E-4</v>
      </c>
      <c r="I4783" s="20">
        <v>1.41079363726581E-3</v>
      </c>
      <c r="J4783" s="20">
        <v>1.4226337851578399E-4</v>
      </c>
      <c r="K4783" s="20">
        <v>3.18373754679121E-4</v>
      </c>
      <c r="L4783" s="20">
        <v>7.9492088907150604E-4</v>
      </c>
      <c r="M4783" s="51">
        <v>7.4271119558900198E-4</v>
      </c>
    </row>
    <row r="4784" spans="1:13" x14ac:dyDescent="0.35">
      <c r="A4784" s="19" t="str">
        <f>B4353&amp;C4759&amp;D4784</f>
        <v>CONSUMO PER CAPITA (kg ó litros por individuo)Pates/Foie-gras IngNIVEL MEDIO</v>
      </c>
      <c r="B4784" s="19">
        <v>0</v>
      </c>
      <c r="C4784" s="19">
        <v>0</v>
      </c>
      <c r="D4784" s="19" t="s">
        <v>258</v>
      </c>
      <c r="E4784" s="20">
        <v>1.30329686442866E-3</v>
      </c>
      <c r="F4784" s="20">
        <v>5.1854293583025301E-4</v>
      </c>
      <c r="G4784" s="20">
        <v>7.99616707619122E-4</v>
      </c>
      <c r="H4784" s="20">
        <v>2.0530596563141401E-3</v>
      </c>
      <c r="I4784" s="20">
        <v>2.4935106730431499E-3</v>
      </c>
      <c r="J4784" s="20">
        <v>1.0835685159548301E-3</v>
      </c>
      <c r="K4784" s="20">
        <v>1.1002733069476599E-3</v>
      </c>
      <c r="L4784" s="20">
        <v>8.6419873235383604E-4</v>
      </c>
      <c r="M4784" s="51">
        <v>7.3118535133369204E-4</v>
      </c>
    </row>
    <row r="4785" spans="1:13" x14ac:dyDescent="0.35">
      <c r="A4785" s="19" t="str">
        <f>B4353&amp;C4759&amp;D4785</f>
        <v>CONSUMO PER CAPITA (kg ó litros por individuo)Pates/Foie-gras IngNIVEL MEDIO BAJO</v>
      </c>
      <c r="B4785" s="19">
        <v>0</v>
      </c>
      <c r="C4785" s="19">
        <v>0</v>
      </c>
      <c r="D4785" s="19" t="s">
        <v>259</v>
      </c>
      <c r="E4785" s="20">
        <v>6.6837868065575405E-4</v>
      </c>
      <c r="F4785" s="20">
        <v>3.7151981597537202E-4</v>
      </c>
      <c r="G4785" s="20">
        <v>7.2571280434447101E-4</v>
      </c>
      <c r="H4785" s="20">
        <v>1.45154109795887E-3</v>
      </c>
      <c r="I4785" s="20">
        <v>1.0644613185721301E-3</v>
      </c>
      <c r="J4785" s="20">
        <v>5.9350464483964003E-4</v>
      </c>
      <c r="K4785" s="20">
        <v>2.9395051879159298E-4</v>
      </c>
      <c r="L4785" s="20">
        <v>7.7739238968609905E-4</v>
      </c>
      <c r="M4785" s="51">
        <v>1.9722219258193098E-3</v>
      </c>
    </row>
    <row r="4786" spans="1:13" x14ac:dyDescent="0.35">
      <c r="A4786" s="19" t="str">
        <f>B4353&amp;C4759&amp;D4786</f>
        <v>CONSUMO PER CAPITA (kg ó litros por individuo)Pates/Foie-gras IngHOMBRE</v>
      </c>
      <c r="B4786" s="19">
        <v>0</v>
      </c>
      <c r="C4786" s="19">
        <v>0</v>
      </c>
      <c r="D4786" s="19" t="s">
        <v>21</v>
      </c>
      <c r="E4786" s="20">
        <v>9.0749661418447697E-4</v>
      </c>
      <c r="F4786" s="20">
        <v>6.2959989486497704E-4</v>
      </c>
      <c r="G4786" s="20">
        <v>7.5999660138316395E-4</v>
      </c>
      <c r="H4786" s="20">
        <v>1.4466705301914499E-3</v>
      </c>
      <c r="I4786" s="20">
        <v>2.3192723159317398E-3</v>
      </c>
      <c r="J4786" s="20">
        <v>1.09217448639382E-3</v>
      </c>
      <c r="K4786" s="20">
        <v>1.1763905018694601E-3</v>
      </c>
      <c r="L4786" s="20">
        <v>1.3375666032133201E-3</v>
      </c>
      <c r="M4786" s="51">
        <v>1.91981224786138E-3</v>
      </c>
    </row>
    <row r="4787" spans="1:13" x14ac:dyDescent="0.35">
      <c r="A4787" s="19" t="str">
        <f>B4353&amp;C4759&amp;D4787</f>
        <v>CONSUMO PER CAPITA (kg ó litros por individuo)Pates/Foie-gras IngMUJER</v>
      </c>
      <c r="B4787" s="19">
        <v>0</v>
      </c>
      <c r="C4787" s="19">
        <v>0</v>
      </c>
      <c r="D4787" s="19" t="s">
        <v>22</v>
      </c>
      <c r="E4787" s="20">
        <v>9.6135405785867096E-4</v>
      </c>
      <c r="F4787" s="20">
        <v>8.4088888355601105E-4</v>
      </c>
      <c r="G4787" s="20">
        <v>6.8553298818659503E-4</v>
      </c>
      <c r="H4787" s="20">
        <v>6.5852893163386003E-4</v>
      </c>
      <c r="I4787" s="20">
        <v>1.30085278593506E-3</v>
      </c>
      <c r="J4787" s="20">
        <v>4.7251005252700498E-4</v>
      </c>
      <c r="K4787" s="20">
        <v>7.5462513229630204E-4</v>
      </c>
      <c r="L4787" s="20">
        <v>8.7323667499034096E-4</v>
      </c>
      <c r="M4787" s="51">
        <v>6.2014853535542899E-4</v>
      </c>
    </row>
    <row r="4788" spans="1:13" x14ac:dyDescent="0.35">
      <c r="A4788" s="19" t="str">
        <f>B4353&amp;C4788&amp;D4788</f>
        <v>CONSUMO PER CAPITA (kg ó litros por individuo)Rto carn.transf.IngT.ESPAÑA</v>
      </c>
      <c r="B4788" s="19">
        <v>0</v>
      </c>
      <c r="C4788" s="19" t="s">
        <v>180</v>
      </c>
      <c r="D4788" s="19" t="s">
        <v>36</v>
      </c>
      <c r="E4788" s="20">
        <v>0.195484501980282</v>
      </c>
      <c r="F4788" s="20">
        <v>0.139151204070465</v>
      </c>
      <c r="G4788" s="20">
        <v>0.13431546256537899</v>
      </c>
      <c r="H4788" s="20">
        <v>0.128309464136007</v>
      </c>
      <c r="I4788" s="20">
        <v>0.18212563137189</v>
      </c>
      <c r="J4788" s="20">
        <v>0.138942057693271</v>
      </c>
      <c r="K4788" s="20">
        <v>0.13825064745856</v>
      </c>
      <c r="L4788" s="20">
        <v>0.13852232724973099</v>
      </c>
      <c r="M4788" s="51">
        <v>0.192251430203566</v>
      </c>
    </row>
    <row r="4789" spans="1:13" x14ac:dyDescent="0.35">
      <c r="A4789" s="19" t="str">
        <f>B4353&amp;C4788&amp;D4789</f>
        <v>CONSUMO PER CAPITA (kg ó litros por individuo)Rto carn.transf.IngBCN AM</v>
      </c>
      <c r="B4789" s="19">
        <v>0</v>
      </c>
      <c r="C4789" s="19">
        <v>0</v>
      </c>
      <c r="D4789" s="19" t="s">
        <v>1</v>
      </c>
      <c r="E4789" s="20">
        <v>0.17032062322788299</v>
      </c>
      <c r="F4789" s="20">
        <v>0.13260604911391199</v>
      </c>
      <c r="G4789" s="20">
        <v>0.110252778410068</v>
      </c>
      <c r="H4789" s="20">
        <v>0.14758692348006799</v>
      </c>
      <c r="I4789" s="20">
        <v>0.18262640178437101</v>
      </c>
      <c r="J4789" s="20">
        <v>0.13760265189204601</v>
      </c>
      <c r="K4789" s="20">
        <v>0.12955074545096701</v>
      </c>
      <c r="L4789" s="20">
        <v>0.16283306680992601</v>
      </c>
      <c r="M4789" s="51">
        <v>0.25802350833905602</v>
      </c>
    </row>
    <row r="4790" spans="1:13" x14ac:dyDescent="0.35">
      <c r="A4790" s="19" t="str">
        <f>B4353&amp;C4788&amp;D4790</f>
        <v>CONSUMO PER CAPITA (kg ó litros por individuo)Rto carn.transf.IngREST.CAT ARAGON</v>
      </c>
      <c r="B4790" s="19">
        <v>0</v>
      </c>
      <c r="C4790" s="19">
        <v>0</v>
      </c>
      <c r="D4790" s="19" t="s">
        <v>2</v>
      </c>
      <c r="E4790" s="20">
        <v>0.18645654383761101</v>
      </c>
      <c r="F4790" s="20">
        <v>0.107672946944845</v>
      </c>
      <c r="G4790" s="20">
        <v>0.126831152073375</v>
      </c>
      <c r="H4790" s="20">
        <v>0.114077474994701</v>
      </c>
      <c r="I4790" s="20">
        <v>0.13516174070844</v>
      </c>
      <c r="J4790" s="20">
        <v>0.118956886569912</v>
      </c>
      <c r="K4790" s="20">
        <v>0.13105072698356601</v>
      </c>
      <c r="L4790" s="20">
        <v>0.110281078466077</v>
      </c>
      <c r="M4790" s="51">
        <v>0.198780982437504</v>
      </c>
    </row>
    <row r="4791" spans="1:13" x14ac:dyDescent="0.35">
      <c r="A4791" s="19" t="str">
        <f>B4353&amp;C4788&amp;D4791</f>
        <v>CONSUMO PER CAPITA (kg ó litros por individuo)Rto carn.transf.IngLEVANTE</v>
      </c>
      <c r="B4791" s="19">
        <v>0</v>
      </c>
      <c r="C4791" s="19">
        <v>0</v>
      </c>
      <c r="D4791" s="19" t="s">
        <v>3</v>
      </c>
      <c r="E4791" s="20">
        <v>0.22807925766084</v>
      </c>
      <c r="F4791" s="20">
        <v>0.18742624074912001</v>
      </c>
      <c r="G4791" s="20">
        <v>0.169928760923515</v>
      </c>
      <c r="H4791" s="20">
        <v>0.15462016738696999</v>
      </c>
      <c r="I4791" s="20">
        <v>0.22335006901650101</v>
      </c>
      <c r="J4791" s="20">
        <v>0.18519183852610299</v>
      </c>
      <c r="K4791" s="20">
        <v>0.14917270539490499</v>
      </c>
      <c r="L4791" s="20">
        <v>0.17382635148290801</v>
      </c>
      <c r="M4791" s="51">
        <v>0.24354314151911</v>
      </c>
    </row>
    <row r="4792" spans="1:13" x14ac:dyDescent="0.35">
      <c r="A4792" s="19" t="str">
        <f>B4353&amp;C4788&amp;D4792</f>
        <v>CONSUMO PER CAPITA (kg ó litros por individuo)Rto carn.transf.IngANDALUCIA</v>
      </c>
      <c r="B4792" s="19">
        <v>0</v>
      </c>
      <c r="C4792" s="19">
        <v>0</v>
      </c>
      <c r="D4792" s="19" t="s">
        <v>4</v>
      </c>
      <c r="E4792" s="20">
        <v>0.22386489926129899</v>
      </c>
      <c r="F4792" s="20">
        <v>0.15545411990302399</v>
      </c>
      <c r="G4792" s="20">
        <v>0.147550657217807</v>
      </c>
      <c r="H4792" s="20">
        <v>0.12872483925325401</v>
      </c>
      <c r="I4792" s="20">
        <v>0.209053539022444</v>
      </c>
      <c r="J4792" s="20">
        <v>0.143433021666725</v>
      </c>
      <c r="K4792" s="20">
        <v>0.13246263213840201</v>
      </c>
      <c r="L4792" s="20">
        <v>0.12735186013835201</v>
      </c>
      <c r="M4792" s="51">
        <v>0.16703890631660201</v>
      </c>
    </row>
    <row r="4793" spans="1:13" x14ac:dyDescent="0.35">
      <c r="A4793" s="19" t="str">
        <f>B4353&amp;C4788&amp;D4793</f>
        <v>CONSUMO PER CAPITA (kg ó litros por individuo)Rto carn.transf.IngMDD AM</v>
      </c>
      <c r="B4793" s="19">
        <v>0</v>
      </c>
      <c r="C4793" s="19">
        <v>0</v>
      </c>
      <c r="D4793" s="19" t="s">
        <v>5</v>
      </c>
      <c r="E4793" s="20">
        <v>0.21570082998461099</v>
      </c>
      <c r="F4793" s="20">
        <v>0.16123592439554699</v>
      </c>
      <c r="G4793" s="20">
        <v>0.148200809337976</v>
      </c>
      <c r="H4793" s="20">
        <v>0.16828393021101601</v>
      </c>
      <c r="I4793" s="20">
        <v>0.197702012822145</v>
      </c>
      <c r="J4793" s="20">
        <v>0.129610354610326</v>
      </c>
      <c r="K4793" s="20">
        <v>0.16621019490126099</v>
      </c>
      <c r="L4793" s="20">
        <v>0.201193793192746</v>
      </c>
      <c r="M4793" s="51">
        <v>0.19327567877014301</v>
      </c>
    </row>
    <row r="4794" spans="1:13" x14ac:dyDescent="0.35">
      <c r="A4794" s="19" t="str">
        <f>B4353&amp;C4788&amp;D4794</f>
        <v>CONSUMO PER CAPITA (kg ó litros por individuo)Rto carn.transf.IngRTO CENTRO</v>
      </c>
      <c r="B4794" s="19">
        <v>0</v>
      </c>
      <c r="C4794" s="19">
        <v>0</v>
      </c>
      <c r="D4794" s="19" t="s">
        <v>6</v>
      </c>
      <c r="E4794" s="20">
        <v>0.18805194203973</v>
      </c>
      <c r="F4794" s="20">
        <v>0.121578268005801</v>
      </c>
      <c r="G4794" s="20">
        <v>0.136881181944394</v>
      </c>
      <c r="H4794" s="20">
        <v>0.13619448251621399</v>
      </c>
      <c r="I4794" s="20">
        <v>0.193475337329368</v>
      </c>
      <c r="J4794" s="20">
        <v>0.16824576846922501</v>
      </c>
      <c r="K4794" s="20">
        <v>0.17806043062831101</v>
      </c>
      <c r="L4794" s="20">
        <v>0.138030855448669</v>
      </c>
      <c r="M4794" s="51">
        <v>0.201227056879896</v>
      </c>
    </row>
    <row r="4795" spans="1:13" x14ac:dyDescent="0.35">
      <c r="A4795" s="19" t="str">
        <f>B4353&amp;C4788&amp;D4795</f>
        <v>CONSUMO PER CAPITA (kg ó litros por individuo)Rto carn.transf.IngNORTE-CENTRO</v>
      </c>
      <c r="B4795" s="19">
        <v>0</v>
      </c>
      <c r="C4795" s="19">
        <v>0</v>
      </c>
      <c r="D4795" s="19" t="s">
        <v>7</v>
      </c>
      <c r="E4795" s="20">
        <v>0.13816015035236601</v>
      </c>
      <c r="F4795" s="20">
        <v>0.111210288517858</v>
      </c>
      <c r="G4795" s="20">
        <v>0.113856177490764</v>
      </c>
      <c r="H4795" s="20">
        <v>7.3011834889817495E-2</v>
      </c>
      <c r="I4795" s="20">
        <v>0.136443985617059</v>
      </c>
      <c r="J4795" s="20">
        <v>0.10759603857448601</v>
      </c>
      <c r="K4795" s="20">
        <v>0.125328829017534</v>
      </c>
      <c r="L4795" s="20">
        <v>7.5969213304438094E-2</v>
      </c>
      <c r="M4795" s="51">
        <v>0.15821949755547399</v>
      </c>
    </row>
    <row r="4796" spans="1:13" x14ac:dyDescent="0.35">
      <c r="A4796" s="19" t="str">
        <f>B4353&amp;C4788&amp;D4796</f>
        <v>CONSUMO PER CAPITA (kg ó litros por individuo)Rto carn.transf.IngNOROESTE</v>
      </c>
      <c r="B4796" s="19">
        <v>0</v>
      </c>
      <c r="C4796" s="19">
        <v>0</v>
      </c>
      <c r="D4796" s="19" t="s">
        <v>8</v>
      </c>
      <c r="E4796" s="20">
        <v>0.15248013006837799</v>
      </c>
      <c r="F4796" s="20">
        <v>8.65838482926794E-2</v>
      </c>
      <c r="G4796" s="20">
        <v>7.6617089542839106E-2</v>
      </c>
      <c r="H4796" s="20">
        <v>7.2378402437946701E-2</v>
      </c>
      <c r="I4796" s="20">
        <v>0.12971818623848999</v>
      </c>
      <c r="J4796" s="20">
        <v>9.41062720933485E-2</v>
      </c>
      <c r="K4796" s="20">
        <v>8.0733255827365402E-2</v>
      </c>
      <c r="L4796" s="20">
        <v>9.0702003335774897E-2</v>
      </c>
      <c r="M4796" s="51">
        <v>0.104148796848697</v>
      </c>
    </row>
    <row r="4797" spans="1:13" x14ac:dyDescent="0.35">
      <c r="A4797" s="19" t="str">
        <f>B4353&amp;C4788&amp;D4797</f>
        <v>CONSUMO PER CAPITA (kg ó litros por individuo)Rto carn.transf.Ing&lt;2MIL</v>
      </c>
      <c r="B4797" s="19">
        <v>0</v>
      </c>
      <c r="C4797" s="19">
        <v>0</v>
      </c>
      <c r="D4797" s="19" t="s">
        <v>9</v>
      </c>
      <c r="E4797" s="20">
        <v>0.18691044954401501</v>
      </c>
      <c r="F4797" s="20">
        <v>0.1234257022321</v>
      </c>
      <c r="G4797" s="20">
        <v>0.161951923740561</v>
      </c>
      <c r="H4797" s="20">
        <v>9.0889086666550697E-2</v>
      </c>
      <c r="I4797" s="20">
        <v>0.114099865467244</v>
      </c>
      <c r="J4797" s="20">
        <v>7.5606217670721301E-2</v>
      </c>
      <c r="K4797" s="20">
        <v>7.5796015992653107E-2</v>
      </c>
      <c r="L4797" s="20">
        <v>9.2569668809648703E-2</v>
      </c>
      <c r="M4797" s="51">
        <v>0.118814944813565</v>
      </c>
    </row>
    <row r="4798" spans="1:13" x14ac:dyDescent="0.35">
      <c r="A4798" s="19" t="str">
        <f>B4353&amp;C4788&amp;D4798</f>
        <v>CONSUMO PER CAPITA (kg ó litros por individuo)Rto carn.transf.Ing2-5MIL</v>
      </c>
      <c r="B4798" s="19">
        <v>0</v>
      </c>
      <c r="C4798" s="19">
        <v>0</v>
      </c>
      <c r="D4798" s="19" t="s">
        <v>10</v>
      </c>
      <c r="E4798" s="20">
        <v>0.19855380172058801</v>
      </c>
      <c r="F4798" s="20">
        <v>0.13677051927686401</v>
      </c>
      <c r="G4798" s="20">
        <v>0.100606882846952</v>
      </c>
      <c r="H4798" s="20">
        <v>0.108653584025225</v>
      </c>
      <c r="I4798" s="20">
        <v>0.15381603848297301</v>
      </c>
      <c r="J4798" s="20">
        <v>0.102643950050578</v>
      </c>
      <c r="K4798" s="20">
        <v>6.51756385622764E-2</v>
      </c>
      <c r="L4798" s="20">
        <v>9.9026673124647302E-2</v>
      </c>
      <c r="M4798" s="51">
        <v>9.6185638848709204E-2</v>
      </c>
    </row>
    <row r="4799" spans="1:13" x14ac:dyDescent="0.35">
      <c r="A4799" s="19" t="str">
        <f>B4353&amp;C4788&amp;D4799</f>
        <v>CONSUMO PER CAPITA (kg ó litros por individuo)Rto carn.transf.Ing5-10MIL</v>
      </c>
      <c r="B4799" s="19">
        <v>0</v>
      </c>
      <c r="C4799" s="19">
        <v>0</v>
      </c>
      <c r="D4799" s="19" t="s">
        <v>11</v>
      </c>
      <c r="E4799" s="20">
        <v>0.18026755911101</v>
      </c>
      <c r="F4799" s="20">
        <v>0.13879238908480901</v>
      </c>
      <c r="G4799" s="20">
        <v>0.136656259676109</v>
      </c>
      <c r="H4799" s="20">
        <v>0.11269827641260401</v>
      </c>
      <c r="I4799" s="20">
        <v>0.19358432719292001</v>
      </c>
      <c r="J4799" s="20">
        <v>0.15097160259121101</v>
      </c>
      <c r="K4799" s="20">
        <v>0.119662187123194</v>
      </c>
      <c r="L4799" s="20">
        <v>0.122112141140116</v>
      </c>
      <c r="M4799" s="51">
        <v>0.18790745570061401</v>
      </c>
    </row>
    <row r="4800" spans="1:13" x14ac:dyDescent="0.35">
      <c r="A4800" s="19" t="str">
        <f>B4353&amp;C4788&amp;D4800</f>
        <v>CONSUMO PER CAPITA (kg ó litros por individuo)Rto carn.transf.Ing10-30MIL</v>
      </c>
      <c r="B4800" s="19">
        <v>0</v>
      </c>
      <c r="C4800" s="19">
        <v>0</v>
      </c>
      <c r="D4800" s="19" t="s">
        <v>12</v>
      </c>
      <c r="E4800" s="20">
        <v>0.172156095376753</v>
      </c>
      <c r="F4800" s="20">
        <v>0.13176576099967299</v>
      </c>
      <c r="G4800" s="20">
        <v>0.12488302965057101</v>
      </c>
      <c r="H4800" s="20">
        <v>0.113191414970749</v>
      </c>
      <c r="I4800" s="20">
        <v>0.176441752824889</v>
      </c>
      <c r="J4800" s="20">
        <v>0.12875686805021999</v>
      </c>
      <c r="K4800" s="20">
        <v>0.12116914411287499</v>
      </c>
      <c r="L4800" s="20">
        <v>0.14742884520979299</v>
      </c>
      <c r="M4800" s="51">
        <v>0.22010288016559401</v>
      </c>
    </row>
    <row r="4801" spans="1:13" x14ac:dyDescent="0.35">
      <c r="A4801" s="19" t="str">
        <f>B4353&amp;C4788&amp;D4801</f>
        <v>CONSUMO PER CAPITA (kg ó litros por individuo)Rto carn.transf.Ing30-100MIL</v>
      </c>
      <c r="B4801" s="19">
        <v>0</v>
      </c>
      <c r="C4801" s="19">
        <v>0</v>
      </c>
      <c r="D4801" s="19" t="s">
        <v>13</v>
      </c>
      <c r="E4801" s="20">
        <v>0.18325971289675599</v>
      </c>
      <c r="F4801" s="20">
        <v>0.15320168737721501</v>
      </c>
      <c r="G4801" s="20">
        <v>0.13536380898015099</v>
      </c>
      <c r="H4801" s="20">
        <v>0.134123125143465</v>
      </c>
      <c r="I4801" s="20">
        <v>0.187712375531393</v>
      </c>
      <c r="J4801" s="20">
        <v>0.143455736294853</v>
      </c>
      <c r="K4801" s="20">
        <v>0.15648924503026301</v>
      </c>
      <c r="L4801" s="20">
        <v>0.13815926725715899</v>
      </c>
      <c r="M4801" s="51">
        <v>0.216656078246211</v>
      </c>
    </row>
    <row r="4802" spans="1:13" x14ac:dyDescent="0.35">
      <c r="A4802" s="19" t="str">
        <f>B4353&amp;C4788&amp;D4802</f>
        <v>CONSUMO PER CAPITA (kg ó litros por individuo)Rto carn.transf.Ing100-200MIL</v>
      </c>
      <c r="B4802" s="19">
        <v>0</v>
      </c>
      <c r="C4802" s="19">
        <v>0</v>
      </c>
      <c r="D4802" s="19" t="s">
        <v>14</v>
      </c>
      <c r="E4802" s="20">
        <v>0.22940759979266101</v>
      </c>
      <c r="F4802" s="20">
        <v>0.128414032763081</v>
      </c>
      <c r="G4802" s="20">
        <v>0.157730557613004</v>
      </c>
      <c r="H4802" s="20">
        <v>0.161334240869342</v>
      </c>
      <c r="I4802" s="20">
        <v>0.21117888466582699</v>
      </c>
      <c r="J4802" s="20">
        <v>0.16937008889664501</v>
      </c>
      <c r="K4802" s="20">
        <v>0.17953100176964401</v>
      </c>
      <c r="L4802" s="20">
        <v>0.164067242879677</v>
      </c>
      <c r="M4802" s="51">
        <v>0.213351037381287</v>
      </c>
    </row>
    <row r="4803" spans="1:13" x14ac:dyDescent="0.35">
      <c r="A4803" s="19" t="str">
        <f>B4353&amp;C4788&amp;D4803</f>
        <v>CONSUMO PER CAPITA (kg ó litros por individuo)Rto carn.transf.Ing200-500MIL</v>
      </c>
      <c r="B4803" s="19">
        <v>0</v>
      </c>
      <c r="C4803" s="19">
        <v>0</v>
      </c>
      <c r="D4803" s="19" t="s">
        <v>15</v>
      </c>
      <c r="E4803" s="20">
        <v>0.226094571971617</v>
      </c>
      <c r="F4803" s="20">
        <v>0.15681063155102301</v>
      </c>
      <c r="G4803" s="20">
        <v>0.144282361648994</v>
      </c>
      <c r="H4803" s="20">
        <v>0.14388239319931301</v>
      </c>
      <c r="I4803" s="20">
        <v>0.210666016244316</v>
      </c>
      <c r="J4803" s="20">
        <v>0.19305273518539601</v>
      </c>
      <c r="K4803" s="20">
        <v>0.154769232509782</v>
      </c>
      <c r="L4803" s="20">
        <v>0.13982891517689799</v>
      </c>
      <c r="M4803" s="51">
        <v>0.21404575039509699</v>
      </c>
    </row>
    <row r="4804" spans="1:13" x14ac:dyDescent="0.35">
      <c r="A4804" s="19" t="str">
        <f>B4353&amp;C4788&amp;D4804</f>
        <v>CONSUMO PER CAPITA (kg ó litros por individuo)Rto carn.transf.Ing&gt;500MIL</v>
      </c>
      <c r="B4804" s="19">
        <v>0</v>
      </c>
      <c r="C4804" s="19">
        <v>0</v>
      </c>
      <c r="D4804" s="19" t="s">
        <v>16</v>
      </c>
      <c r="E4804" s="20">
        <v>0.20097443300207801</v>
      </c>
      <c r="F4804" s="20">
        <v>0.12916993939517701</v>
      </c>
      <c r="G4804" s="20">
        <v>0.124214663154062</v>
      </c>
      <c r="H4804" s="20">
        <v>0.13430546355803699</v>
      </c>
      <c r="I4804" s="20">
        <v>0.17118906146996399</v>
      </c>
      <c r="J4804" s="20">
        <v>0.114881363181184</v>
      </c>
      <c r="K4804" s="20">
        <v>0.15572489957459501</v>
      </c>
      <c r="L4804" s="20">
        <v>0.15174499712667699</v>
      </c>
      <c r="M4804" s="51">
        <v>0.16755956192416099</v>
      </c>
    </row>
    <row r="4805" spans="1:13" x14ac:dyDescent="0.35">
      <c r="A4805" s="19" t="str">
        <f>B4353&amp;C4788&amp;D4805</f>
        <v>CONSUMO PER CAPITA (kg ó litros por individuo)Rto carn.transf.IngDE 15 A 19 AÑOS</v>
      </c>
      <c r="B4805" s="19">
        <v>0</v>
      </c>
      <c r="C4805" s="19">
        <v>0</v>
      </c>
      <c r="D4805" s="19" t="s">
        <v>39</v>
      </c>
      <c r="E4805" s="20">
        <v>0.173606722538659</v>
      </c>
      <c r="F4805" s="20">
        <v>5.5730986751183001E-2</v>
      </c>
      <c r="G4805" s="20">
        <v>8.7082421356397599E-2</v>
      </c>
      <c r="H4805" s="20">
        <v>7.9746945480564699E-2</v>
      </c>
      <c r="I4805" s="20">
        <v>0.13427530175281799</v>
      </c>
      <c r="J4805" s="20">
        <v>0.161243378449201</v>
      </c>
      <c r="K4805" s="20">
        <v>5.7800293374149901E-2</v>
      </c>
      <c r="L4805" s="20">
        <v>7.8523441362172694E-2</v>
      </c>
      <c r="M4805" s="51">
        <v>0.10851010073390201</v>
      </c>
    </row>
    <row r="4806" spans="1:13" x14ac:dyDescent="0.35">
      <c r="A4806" s="19" t="str">
        <f>B4353&amp;C4788&amp;D4806</f>
        <v>CONSUMO PER CAPITA (kg ó litros por individuo)Rto carn.transf.IngDE 20 A 24 AÑOS</v>
      </c>
      <c r="B4806" s="19">
        <v>0</v>
      </c>
      <c r="C4806" s="19">
        <v>0</v>
      </c>
      <c r="D4806" s="19" t="s">
        <v>40</v>
      </c>
      <c r="E4806" s="20">
        <v>0.120381919422291</v>
      </c>
      <c r="F4806" s="20">
        <v>6.7838270386493094E-2</v>
      </c>
      <c r="G4806" s="20">
        <v>7.0849539420218599E-2</v>
      </c>
      <c r="H4806" s="20">
        <v>6.3974664650891799E-2</v>
      </c>
      <c r="I4806" s="20">
        <v>0.16363267432422199</v>
      </c>
      <c r="J4806" s="20">
        <v>9.5530063266209497E-2</v>
      </c>
      <c r="K4806" s="20">
        <v>8.6945901839496395E-2</v>
      </c>
      <c r="L4806" s="20">
        <v>6.7814763829844596E-2</v>
      </c>
      <c r="M4806" s="51">
        <v>0.15517075461051399</v>
      </c>
    </row>
    <row r="4807" spans="1:13" x14ac:dyDescent="0.35">
      <c r="A4807" s="19" t="str">
        <f>B4353&amp;C4788&amp;D4807</f>
        <v>CONSUMO PER CAPITA (kg ó litros por individuo)Rto carn.transf.IngDE 25 A 34 AÑOS</v>
      </c>
      <c r="B4807" s="19">
        <v>0</v>
      </c>
      <c r="C4807" s="19">
        <v>0</v>
      </c>
      <c r="D4807" s="19" t="s">
        <v>41</v>
      </c>
      <c r="E4807" s="20">
        <v>0.203529025018794</v>
      </c>
      <c r="F4807" s="20">
        <v>0.16913591776091899</v>
      </c>
      <c r="G4807" s="20">
        <v>0.13355395651952001</v>
      </c>
      <c r="H4807" s="20">
        <v>0.153733831603239</v>
      </c>
      <c r="I4807" s="20">
        <v>0.16888729176704301</v>
      </c>
      <c r="J4807" s="20">
        <v>0.13040559628516801</v>
      </c>
      <c r="K4807" s="20">
        <v>0.14912428047644899</v>
      </c>
      <c r="L4807" s="20">
        <v>0.118661643663399</v>
      </c>
      <c r="M4807" s="51">
        <v>0.16688762371155799</v>
      </c>
    </row>
    <row r="4808" spans="1:13" x14ac:dyDescent="0.35">
      <c r="A4808" s="19" t="str">
        <f>B4353&amp;C4788&amp;D4808</f>
        <v>CONSUMO PER CAPITA (kg ó litros por individuo)Rto carn.transf.IngDE 35 A 49 AÑOS</v>
      </c>
      <c r="B4808" s="19">
        <v>0</v>
      </c>
      <c r="C4808" s="19">
        <v>0</v>
      </c>
      <c r="D4808" s="19" t="s">
        <v>42</v>
      </c>
      <c r="E4808" s="20">
        <v>0.188505257374119</v>
      </c>
      <c r="F4808" s="20">
        <v>0.164271721598719</v>
      </c>
      <c r="G4808" s="20">
        <v>0.141609001417006</v>
      </c>
      <c r="H4808" s="20">
        <v>0.14527501921049399</v>
      </c>
      <c r="I4808" s="20">
        <v>0.19503454840991399</v>
      </c>
      <c r="J4808" s="20">
        <v>0.14395754968737601</v>
      </c>
      <c r="K4808" s="20">
        <v>0.15563054488126499</v>
      </c>
      <c r="L4808" s="20">
        <v>0.14583632051892201</v>
      </c>
      <c r="M4808" s="51">
        <v>0.20983225844707701</v>
      </c>
    </row>
    <row r="4809" spans="1:13" x14ac:dyDescent="0.35">
      <c r="A4809" s="19" t="str">
        <f>B4353&amp;C4788&amp;D4809</f>
        <v>CONSUMO PER CAPITA (kg ó litros por individuo)Rto carn.transf.IngDE 50 A 59 AÑOS</v>
      </c>
      <c r="B4809" s="19">
        <v>0</v>
      </c>
      <c r="C4809" s="19">
        <v>0</v>
      </c>
      <c r="D4809" s="19" t="s">
        <v>43</v>
      </c>
      <c r="E4809" s="20">
        <v>0.25027762530375602</v>
      </c>
      <c r="F4809" s="20">
        <v>0.16618818689450199</v>
      </c>
      <c r="G4809" s="20">
        <v>0.18241307626334699</v>
      </c>
      <c r="H4809" s="20">
        <v>0.15843924351504701</v>
      </c>
      <c r="I4809" s="20">
        <v>0.235425160069128</v>
      </c>
      <c r="J4809" s="20">
        <v>0.18099941228988001</v>
      </c>
      <c r="K4809" s="20">
        <v>0.18439198313222599</v>
      </c>
      <c r="L4809" s="20">
        <v>0.18196600556034001</v>
      </c>
      <c r="M4809" s="51">
        <v>0.228484606529816</v>
      </c>
    </row>
    <row r="4810" spans="1:13" x14ac:dyDescent="0.35">
      <c r="A4810" s="19" t="str">
        <f>B4353&amp;C4788&amp;D4810</f>
        <v>CONSUMO PER CAPITA (kg ó litros por individuo)Rto carn.transf.IngDE 60 A 75 AÑOS</v>
      </c>
      <c r="B4810" s="19">
        <v>0</v>
      </c>
      <c r="C4810" s="19">
        <v>0</v>
      </c>
      <c r="D4810" s="19" t="s">
        <v>44</v>
      </c>
      <c r="E4810" s="20">
        <v>0.18024524693948099</v>
      </c>
      <c r="F4810" s="20">
        <v>0.10827205065385299</v>
      </c>
      <c r="G4810" s="20">
        <v>0.116231696818346</v>
      </c>
      <c r="H4810" s="20">
        <v>9.7415161833544997E-2</v>
      </c>
      <c r="I4810" s="20">
        <v>0.147263795181798</v>
      </c>
      <c r="J4810" s="20">
        <v>0.107365229749864</v>
      </c>
      <c r="K4810" s="20">
        <v>0.10927810328871899</v>
      </c>
      <c r="L4810" s="20">
        <v>0.143363109386279</v>
      </c>
      <c r="M4810" s="51">
        <v>0.19107821535196001</v>
      </c>
    </row>
    <row r="4811" spans="1:13" x14ac:dyDescent="0.35">
      <c r="A4811" s="19" t="str">
        <f>B4353&amp;C4788&amp;D4811</f>
        <v>CONSUMO PER CAPITA (kg ó litros por individuo)Rto carn.transf.IngNIVEL ALTO</v>
      </c>
      <c r="B4811" s="19">
        <v>0</v>
      </c>
      <c r="C4811" s="19">
        <v>0</v>
      </c>
      <c r="D4811" s="19" t="s">
        <v>256</v>
      </c>
      <c r="E4811" s="20">
        <v>0.23079046021894301</v>
      </c>
      <c r="F4811" s="20">
        <v>0.171497542086328</v>
      </c>
      <c r="G4811" s="20">
        <v>0.14850491553542799</v>
      </c>
      <c r="H4811" s="20">
        <v>0.16115441658518101</v>
      </c>
      <c r="I4811" s="20">
        <v>0.191180813125127</v>
      </c>
      <c r="J4811" s="20">
        <v>0.15002174569618101</v>
      </c>
      <c r="K4811" s="20">
        <v>0.14751495805896001</v>
      </c>
      <c r="L4811" s="20">
        <v>0.14196675109988099</v>
      </c>
      <c r="M4811" s="51">
        <v>0.223555293349744</v>
      </c>
    </row>
    <row r="4812" spans="1:13" x14ac:dyDescent="0.35">
      <c r="A4812" s="19" t="str">
        <f>B4353&amp;C4788&amp;D4812</f>
        <v>CONSUMO PER CAPITA (kg ó litros por individuo)Rto carn.transf.IngNIVEL MEDIO ALTO</v>
      </c>
      <c r="B4812" s="19">
        <v>0</v>
      </c>
      <c r="C4812" s="19">
        <v>0</v>
      </c>
      <c r="D4812" s="19" t="s">
        <v>257</v>
      </c>
      <c r="E4812" s="20">
        <v>0.190743948979158</v>
      </c>
      <c r="F4812" s="20">
        <v>0.14012032616935899</v>
      </c>
      <c r="G4812" s="20">
        <v>0.13480339776768999</v>
      </c>
      <c r="H4812" s="20">
        <v>0.119898591016212</v>
      </c>
      <c r="I4812" s="20">
        <v>0.14881083356227001</v>
      </c>
      <c r="J4812" s="20">
        <v>0.114636459542381</v>
      </c>
      <c r="K4812" s="20">
        <v>0.116923698826953</v>
      </c>
      <c r="L4812" s="20">
        <v>0.168452916514717</v>
      </c>
      <c r="M4812" s="51">
        <v>0.20556688464228301</v>
      </c>
    </row>
    <row r="4813" spans="1:13" x14ac:dyDescent="0.35">
      <c r="A4813" s="19" t="str">
        <f>B4353&amp;C4788&amp;D4813</f>
        <v>CONSUMO PER CAPITA (kg ó litros por individuo)Rto carn.transf.IngNIVEL MEDIO</v>
      </c>
      <c r="B4813" s="19">
        <v>0</v>
      </c>
      <c r="C4813" s="19">
        <v>0</v>
      </c>
      <c r="D4813" s="19" t="s">
        <v>258</v>
      </c>
      <c r="E4813" s="20">
        <v>0.18571439858838801</v>
      </c>
      <c r="F4813" s="20">
        <v>0.16137218680131299</v>
      </c>
      <c r="G4813" s="20">
        <v>0.156849604517483</v>
      </c>
      <c r="H4813" s="20">
        <v>0.14521207333042499</v>
      </c>
      <c r="I4813" s="20">
        <v>0.212002810156494</v>
      </c>
      <c r="J4813" s="20">
        <v>0.159272204451783</v>
      </c>
      <c r="K4813" s="20">
        <v>0.16115619987465901</v>
      </c>
      <c r="L4813" s="20">
        <v>0.13706591249785099</v>
      </c>
      <c r="M4813" s="51">
        <v>0.210839088744014</v>
      </c>
    </row>
    <row r="4814" spans="1:13" x14ac:dyDescent="0.35">
      <c r="A4814" s="19" t="str">
        <f>B4353&amp;C4788&amp;D4814</f>
        <v>CONSUMO PER CAPITA (kg ó litros por individuo)Rto carn.transf.IngNIVEL MEDIO BAJO</v>
      </c>
      <c r="B4814" s="19">
        <v>0</v>
      </c>
      <c r="C4814" s="19">
        <v>0</v>
      </c>
      <c r="D4814" s="19" t="s">
        <v>259</v>
      </c>
      <c r="E4814" s="20">
        <v>0.20744512923384401</v>
      </c>
      <c r="F4814" s="20">
        <v>0.120089025393157</v>
      </c>
      <c r="G4814" s="20">
        <v>0.124408535305245</v>
      </c>
      <c r="H4814" s="20">
        <v>9.9984737012716998E-2</v>
      </c>
      <c r="I4814" s="20">
        <v>0.184050497423415</v>
      </c>
      <c r="J4814" s="20">
        <v>0.14201264943148001</v>
      </c>
      <c r="K4814" s="20">
        <v>0.134931201615554</v>
      </c>
      <c r="L4814" s="20">
        <v>0.119278982297867</v>
      </c>
      <c r="M4814" s="51">
        <v>0.165410458925317</v>
      </c>
    </row>
    <row r="4815" spans="1:13" x14ac:dyDescent="0.35">
      <c r="A4815" s="19" t="str">
        <f>B4353&amp;C4788&amp;D4815</f>
        <v>CONSUMO PER CAPITA (kg ó litros por individuo)Rto carn.transf.IngHOMBRE</v>
      </c>
      <c r="B4815" s="19">
        <v>0</v>
      </c>
      <c r="C4815" s="19">
        <v>0</v>
      </c>
      <c r="D4815" s="19" t="s">
        <v>21</v>
      </c>
      <c r="E4815" s="20">
        <v>0.183719536219075</v>
      </c>
      <c r="F4815" s="20">
        <v>0.124277302570645</v>
      </c>
      <c r="G4815" s="20">
        <v>0.12543962815181101</v>
      </c>
      <c r="H4815" s="20">
        <v>0.11517527396690901</v>
      </c>
      <c r="I4815" s="20">
        <v>0.15518160226175201</v>
      </c>
      <c r="J4815" s="20">
        <v>0.12705866891986201</v>
      </c>
      <c r="K4815" s="20">
        <v>0.13238211690523499</v>
      </c>
      <c r="L4815" s="20">
        <v>0.132692340844041</v>
      </c>
      <c r="M4815" s="51">
        <v>0.17893281143727799</v>
      </c>
    </row>
    <row r="4816" spans="1:13" x14ac:dyDescent="0.35">
      <c r="A4816" s="19" t="str">
        <f>B4353&amp;C4788&amp;D4816</f>
        <v>CONSUMO PER CAPITA (kg ó litros por individuo)Rto carn.transf.IngMUJER</v>
      </c>
      <c r="B4816" s="19">
        <v>0</v>
      </c>
      <c r="C4816" s="19">
        <v>0</v>
      </c>
      <c r="D4816" s="19" t="s">
        <v>22</v>
      </c>
      <c r="E4816" s="20">
        <v>0.207124737136409</v>
      </c>
      <c r="F4816" s="20">
        <v>0.15389761651342801</v>
      </c>
      <c r="G4816" s="20">
        <v>0.143085574672842</v>
      </c>
      <c r="H4816" s="20">
        <v>0.14128690684405201</v>
      </c>
      <c r="I4816" s="20">
        <v>0.208748266453916</v>
      </c>
      <c r="J4816" s="20">
        <v>0.15068377604365099</v>
      </c>
      <c r="K4816" s="20">
        <v>0.14404168449775101</v>
      </c>
      <c r="L4816" s="20">
        <v>0.144275253945786</v>
      </c>
      <c r="M4816" s="51">
        <v>0.20538469945837501</v>
      </c>
    </row>
    <row r="4817" spans="1:13" x14ac:dyDescent="0.35">
      <c r="A4817" s="19" t="str">
        <f>B4353&amp;C4817&amp;D4817</f>
        <v>CONSUMO PER CAPITA (kg ó litros por individuo).T.Pescados/Marisc.IngT.ESPAÑA</v>
      </c>
      <c r="B4817" s="19">
        <v>0</v>
      </c>
      <c r="C4817" s="19" t="s">
        <v>181</v>
      </c>
      <c r="D4817" s="19" t="s">
        <v>36</v>
      </c>
      <c r="E4817" s="20">
        <v>1.4686223365598801</v>
      </c>
      <c r="F4817" s="20">
        <v>0.87294101093799703</v>
      </c>
      <c r="G4817" s="20">
        <v>0.91148932035964503</v>
      </c>
      <c r="H4817" s="20">
        <v>1.0549140939473001</v>
      </c>
      <c r="I4817" s="20">
        <v>1.5603413699205999</v>
      </c>
      <c r="J4817" s="20">
        <v>0.89996198115868198</v>
      </c>
      <c r="K4817" s="20">
        <v>0.92783482822125796</v>
      </c>
      <c r="L4817" s="20">
        <v>1.02481511409932</v>
      </c>
      <c r="M4817" s="51">
        <v>1.5471063417794999</v>
      </c>
    </row>
    <row r="4818" spans="1:13" x14ac:dyDescent="0.35">
      <c r="A4818" s="19" t="str">
        <f>B4353&amp;C4817&amp;D4818</f>
        <v>CONSUMO PER CAPITA (kg ó litros por individuo).T.Pescados/Marisc.IngBCN AM</v>
      </c>
      <c r="B4818" s="19">
        <v>0</v>
      </c>
      <c r="C4818" s="19">
        <v>0</v>
      </c>
      <c r="D4818" s="19" t="s">
        <v>1</v>
      </c>
      <c r="E4818" s="20">
        <v>1.7299013749414101</v>
      </c>
      <c r="F4818" s="20">
        <v>0.60156004972254395</v>
      </c>
      <c r="G4818" s="20">
        <v>1.2263835671440799</v>
      </c>
      <c r="H4818" s="20">
        <v>0.864478733266832</v>
      </c>
      <c r="I4818" s="20">
        <v>1.5676452791872399</v>
      </c>
      <c r="J4818" s="20">
        <v>0.91199270028151302</v>
      </c>
      <c r="K4818" s="20">
        <v>0.83899573521794102</v>
      </c>
      <c r="L4818" s="20">
        <v>1.0358695559156299</v>
      </c>
      <c r="M4818" s="51">
        <v>1.36586323328443</v>
      </c>
    </row>
    <row r="4819" spans="1:13" x14ac:dyDescent="0.35">
      <c r="A4819" s="19" t="str">
        <f>B4353&amp;C4817&amp;D4819</f>
        <v>CONSUMO PER CAPITA (kg ó litros por individuo).T.Pescados/Marisc.IngREST.CAT ARAGON</v>
      </c>
      <c r="B4819" s="19">
        <v>0</v>
      </c>
      <c r="C4819" s="19">
        <v>0</v>
      </c>
      <c r="D4819" s="19" t="s">
        <v>2</v>
      </c>
      <c r="E4819" s="20">
        <v>1.37128472079952</v>
      </c>
      <c r="F4819" s="20">
        <v>0.978196283894885</v>
      </c>
      <c r="G4819" s="20">
        <v>1.2911734552652701</v>
      </c>
      <c r="H4819" s="20">
        <v>1.32983358216503</v>
      </c>
      <c r="I4819" s="20">
        <v>2.2742642723016799</v>
      </c>
      <c r="J4819" s="20">
        <v>1.0097715277599399</v>
      </c>
      <c r="K4819" s="20">
        <v>1.1077589786072</v>
      </c>
      <c r="L4819" s="20">
        <v>0.99768382016355495</v>
      </c>
      <c r="M4819" s="51">
        <v>2.0864838477933501</v>
      </c>
    </row>
    <row r="4820" spans="1:13" x14ac:dyDescent="0.35">
      <c r="A4820" s="19" t="str">
        <f>B4353&amp;C4817&amp;D4820</f>
        <v>CONSUMO PER CAPITA (kg ó litros por individuo).T.Pescados/Marisc.IngLEVANTE</v>
      </c>
      <c r="B4820" s="19">
        <v>0</v>
      </c>
      <c r="C4820" s="19">
        <v>0</v>
      </c>
      <c r="D4820" s="19" t="s">
        <v>3</v>
      </c>
      <c r="E4820" s="20">
        <v>1.7573950404512899</v>
      </c>
      <c r="F4820" s="20">
        <v>0.97791635206149397</v>
      </c>
      <c r="G4820" s="20">
        <v>1.1839895458729699</v>
      </c>
      <c r="H4820" s="20">
        <v>1.3210541562258999</v>
      </c>
      <c r="I4820" s="20">
        <v>1.6610650231647299</v>
      </c>
      <c r="J4820" s="20">
        <v>1.1003466557666099</v>
      </c>
      <c r="K4820" s="20">
        <v>1.08737702914944</v>
      </c>
      <c r="L4820" s="20">
        <v>1.2267291339073401</v>
      </c>
      <c r="M4820" s="51">
        <v>1.6745408315914301</v>
      </c>
    </row>
    <row r="4821" spans="1:13" x14ac:dyDescent="0.35">
      <c r="A4821" s="19" t="str">
        <f>B4353&amp;C4817&amp;D4821</f>
        <v>CONSUMO PER CAPITA (kg ó litros por individuo).T.Pescados/Marisc.IngANDALUCIA</v>
      </c>
      <c r="B4821" s="19">
        <v>0</v>
      </c>
      <c r="C4821" s="19">
        <v>0</v>
      </c>
      <c r="D4821" s="19" t="s">
        <v>4</v>
      </c>
      <c r="E4821" s="20">
        <v>1.4699195819861499</v>
      </c>
      <c r="F4821" s="20">
        <v>0.93400521111322699</v>
      </c>
      <c r="G4821" s="20">
        <v>0.64678234590321304</v>
      </c>
      <c r="H4821" s="20">
        <v>0.97040235527949104</v>
      </c>
      <c r="I4821" s="20">
        <v>1.27951559141863</v>
      </c>
      <c r="J4821" s="20">
        <v>0.73174243267667405</v>
      </c>
      <c r="K4821" s="20">
        <v>0.72304864747631403</v>
      </c>
      <c r="L4821" s="20">
        <v>0.87975311740693296</v>
      </c>
      <c r="M4821" s="51">
        <v>1.4123922673000899</v>
      </c>
    </row>
    <row r="4822" spans="1:13" x14ac:dyDescent="0.35">
      <c r="A4822" s="19" t="str">
        <f>B4353&amp;C4817&amp;D4822</f>
        <v>CONSUMO PER CAPITA (kg ó litros por individuo).T.Pescados/Marisc.IngMDD AM</v>
      </c>
      <c r="B4822" s="19">
        <v>0</v>
      </c>
      <c r="C4822" s="19">
        <v>0</v>
      </c>
      <c r="D4822" s="19" t="s">
        <v>5</v>
      </c>
      <c r="E4822" s="20">
        <v>1.67880272129567</v>
      </c>
      <c r="F4822" s="20">
        <v>1.0920847551578099</v>
      </c>
      <c r="G4822" s="20">
        <v>0.92031649175438102</v>
      </c>
      <c r="H4822" s="20">
        <v>1.1493028006281201</v>
      </c>
      <c r="I4822" s="20">
        <v>1.7882920915448299</v>
      </c>
      <c r="J4822" s="20">
        <v>1.0158946963825699</v>
      </c>
      <c r="K4822" s="20">
        <v>1.0154912961659299</v>
      </c>
      <c r="L4822" s="20">
        <v>1.35113049478835</v>
      </c>
      <c r="M4822" s="51">
        <v>1.45706230498753</v>
      </c>
    </row>
    <row r="4823" spans="1:13" x14ac:dyDescent="0.35">
      <c r="A4823" s="19" t="str">
        <f>B4353&amp;C4817&amp;D4823</f>
        <v>CONSUMO PER CAPITA (kg ó litros por individuo).T.Pescados/Marisc.IngRTO CENTRO</v>
      </c>
      <c r="B4823" s="19">
        <v>0</v>
      </c>
      <c r="C4823" s="19">
        <v>0</v>
      </c>
      <c r="D4823" s="19" t="s">
        <v>6</v>
      </c>
      <c r="E4823" s="20">
        <v>1.01284102815224</v>
      </c>
      <c r="F4823" s="20">
        <v>0.67282070779379899</v>
      </c>
      <c r="G4823" s="20">
        <v>0.62340190546254504</v>
      </c>
      <c r="H4823" s="20">
        <v>0.97341914049478295</v>
      </c>
      <c r="I4823" s="20">
        <v>1.09398501794328</v>
      </c>
      <c r="J4823" s="20">
        <v>0.84584849797819905</v>
      </c>
      <c r="K4823" s="20">
        <v>1.15342134460509</v>
      </c>
      <c r="L4823" s="20">
        <v>1.07634652410073</v>
      </c>
      <c r="M4823" s="51">
        <v>1.61556528378867</v>
      </c>
    </row>
    <row r="4824" spans="1:13" x14ac:dyDescent="0.35">
      <c r="A4824" s="19" t="str">
        <f>B4353&amp;C4817&amp;D4824</f>
        <v>CONSUMO PER CAPITA (kg ó litros por individuo).T.Pescados/Marisc.IngNORTE-CENTRO</v>
      </c>
      <c r="B4824" s="19">
        <v>0</v>
      </c>
      <c r="C4824" s="19">
        <v>0</v>
      </c>
      <c r="D4824" s="19" t="s">
        <v>7</v>
      </c>
      <c r="E4824" s="20">
        <v>1.2812889689101301</v>
      </c>
      <c r="F4824" s="20">
        <v>0.73394576892975305</v>
      </c>
      <c r="G4824" s="20">
        <v>0.65202319437176004</v>
      </c>
      <c r="H4824" s="20">
        <v>0.54426866654285599</v>
      </c>
      <c r="I4824" s="20">
        <v>1.2418232859474201</v>
      </c>
      <c r="J4824" s="20">
        <v>0.68279995868310805</v>
      </c>
      <c r="K4824" s="20">
        <v>0.63678490715754599</v>
      </c>
      <c r="L4824" s="20">
        <v>0.69921283411100699</v>
      </c>
      <c r="M4824" s="51">
        <v>1.0779247004730901</v>
      </c>
    </row>
    <row r="4825" spans="1:13" x14ac:dyDescent="0.35">
      <c r="A4825" s="19" t="str">
        <f>B4353&amp;C4817&amp;D4825</f>
        <v>CONSUMO PER CAPITA (kg ó litros por individuo).T.Pescados/Marisc.IngNOROESTE</v>
      </c>
      <c r="B4825" s="19">
        <v>0</v>
      </c>
      <c r="C4825" s="19">
        <v>0</v>
      </c>
      <c r="D4825" s="19" t="s">
        <v>8</v>
      </c>
      <c r="E4825" s="20">
        <v>1.1986990248481699</v>
      </c>
      <c r="F4825" s="20">
        <v>0.71954604755362295</v>
      </c>
      <c r="G4825" s="20">
        <v>0.72006633165136902</v>
      </c>
      <c r="H4825" s="20">
        <v>1.06103966444137</v>
      </c>
      <c r="I4825" s="20">
        <v>1.46648583430056</v>
      </c>
      <c r="J4825" s="20">
        <v>0.87325492983896802</v>
      </c>
      <c r="K4825" s="20">
        <v>0.86716449959954101</v>
      </c>
      <c r="L4825" s="20">
        <v>0.82642401468763405</v>
      </c>
      <c r="M4825" s="51">
        <v>1.56824203807441</v>
      </c>
    </row>
    <row r="4826" spans="1:13" x14ac:dyDescent="0.35">
      <c r="A4826" s="19" t="str">
        <f>B4353&amp;C4817&amp;D4826</f>
        <v>CONSUMO PER CAPITA (kg ó litros por individuo).T.Pescados/Marisc.Ing&lt;2MIL</v>
      </c>
      <c r="B4826" s="19">
        <v>0</v>
      </c>
      <c r="C4826" s="19">
        <v>0</v>
      </c>
      <c r="D4826" s="19" t="s">
        <v>9</v>
      </c>
      <c r="E4826" s="20">
        <v>0.95303143016554004</v>
      </c>
      <c r="F4826" s="20">
        <v>0.47339147873821602</v>
      </c>
      <c r="G4826" s="20">
        <v>0.64951059329118699</v>
      </c>
      <c r="H4826" s="20">
        <v>1.15351793558833</v>
      </c>
      <c r="I4826" s="20">
        <v>1.4416207619955499</v>
      </c>
      <c r="J4826" s="20">
        <v>1.2506911978847599</v>
      </c>
      <c r="K4826" s="20">
        <v>1.95188741854845</v>
      </c>
      <c r="L4826" s="20">
        <v>1.23167141955202</v>
      </c>
      <c r="M4826" s="51">
        <v>1.99408916515962</v>
      </c>
    </row>
    <row r="4827" spans="1:13" x14ac:dyDescent="0.35">
      <c r="A4827" s="19" t="str">
        <f>B4353&amp;C4817&amp;D4827</f>
        <v>CONSUMO PER CAPITA (kg ó litros por individuo).T.Pescados/Marisc.Ing2-5MIL</v>
      </c>
      <c r="B4827" s="19">
        <v>0</v>
      </c>
      <c r="C4827" s="19">
        <v>0</v>
      </c>
      <c r="D4827" s="19" t="s">
        <v>10</v>
      </c>
      <c r="E4827" s="20">
        <v>1.17572473560034</v>
      </c>
      <c r="F4827" s="20">
        <v>0.61500557676224499</v>
      </c>
      <c r="G4827" s="20">
        <v>1.1007381192363599</v>
      </c>
      <c r="H4827" s="20">
        <v>0.44142338232663503</v>
      </c>
      <c r="I4827" s="20">
        <v>0.80767484004875501</v>
      </c>
      <c r="J4827" s="20">
        <v>0.56089459917179796</v>
      </c>
      <c r="K4827" s="20">
        <v>0.421459458248165</v>
      </c>
      <c r="L4827" s="20">
        <v>0.48390099656449198</v>
      </c>
      <c r="M4827" s="51">
        <v>1.02757130421349</v>
      </c>
    </row>
    <row r="4828" spans="1:13" x14ac:dyDescent="0.35">
      <c r="A4828" s="19" t="str">
        <f>B4353&amp;C4817&amp;D4828</f>
        <v>CONSUMO PER CAPITA (kg ó litros por individuo).T.Pescados/Marisc.Ing5-10MIL</v>
      </c>
      <c r="B4828" s="19">
        <v>0</v>
      </c>
      <c r="C4828" s="19">
        <v>0</v>
      </c>
      <c r="D4828" s="19" t="s">
        <v>11</v>
      </c>
      <c r="E4828" s="20">
        <v>1.23693192892643</v>
      </c>
      <c r="F4828" s="20">
        <v>1.01172776891516</v>
      </c>
      <c r="G4828" s="20">
        <v>0.85206056468903402</v>
      </c>
      <c r="H4828" s="20">
        <v>1.2898546954313701</v>
      </c>
      <c r="I4828" s="20">
        <v>2.2420837473481399</v>
      </c>
      <c r="J4828" s="20">
        <v>1.12258436908403</v>
      </c>
      <c r="K4828" s="20">
        <v>1.4785657937777099</v>
      </c>
      <c r="L4828" s="20">
        <v>1.3661912469156701</v>
      </c>
      <c r="M4828" s="51">
        <v>1.8257032472872301</v>
      </c>
    </row>
    <row r="4829" spans="1:13" x14ac:dyDescent="0.35">
      <c r="A4829" s="19" t="str">
        <f>B4353&amp;C4817&amp;D4829</f>
        <v>CONSUMO PER CAPITA (kg ó litros por individuo).T.Pescados/Marisc.Ing10-30MIL</v>
      </c>
      <c r="B4829" s="19">
        <v>0</v>
      </c>
      <c r="C4829" s="19">
        <v>0</v>
      </c>
      <c r="D4829" s="19" t="s">
        <v>12</v>
      </c>
      <c r="E4829" s="20">
        <v>1.34236053218726</v>
      </c>
      <c r="F4829" s="20">
        <v>0.94149029587849398</v>
      </c>
      <c r="G4829" s="20">
        <v>0.90644988664900195</v>
      </c>
      <c r="H4829" s="20">
        <v>1.1008205063776699</v>
      </c>
      <c r="I4829" s="20">
        <v>1.5548401233407501</v>
      </c>
      <c r="J4829" s="20">
        <v>0.73318920305931601</v>
      </c>
      <c r="K4829" s="20">
        <v>0.74964358353223104</v>
      </c>
      <c r="L4829" s="20">
        <v>0.90926516974876204</v>
      </c>
      <c r="M4829" s="51">
        <v>1.5615791044009</v>
      </c>
    </row>
    <row r="4830" spans="1:13" x14ac:dyDescent="0.35">
      <c r="A4830" s="19" t="str">
        <f>B4353&amp;C4817&amp;D4830</f>
        <v>CONSUMO PER CAPITA (kg ó litros por individuo).T.Pescados/Marisc.Ing30-100MIL</v>
      </c>
      <c r="B4830" s="19">
        <v>0</v>
      </c>
      <c r="C4830" s="19">
        <v>0</v>
      </c>
      <c r="D4830" s="19" t="s">
        <v>13</v>
      </c>
      <c r="E4830" s="20">
        <v>1.5282555920196399</v>
      </c>
      <c r="F4830" s="20">
        <v>0.74681374990026494</v>
      </c>
      <c r="G4830" s="20">
        <v>1.00420029886844</v>
      </c>
      <c r="H4830" s="20">
        <v>1.0116992400440901</v>
      </c>
      <c r="I4830" s="20">
        <v>1.37878273014501</v>
      </c>
      <c r="J4830" s="20">
        <v>0.82323562933302696</v>
      </c>
      <c r="K4830" s="20">
        <v>0.7354332601286</v>
      </c>
      <c r="L4830" s="20">
        <v>0.85884724066607299</v>
      </c>
      <c r="M4830" s="51">
        <v>1.69081975883505</v>
      </c>
    </row>
    <row r="4831" spans="1:13" x14ac:dyDescent="0.35">
      <c r="A4831" s="19" t="str">
        <f>B4353&amp;C4817&amp;D4831</f>
        <v>CONSUMO PER CAPITA (kg ó litros por individuo).T.Pescados/Marisc.Ing100-200MIL</v>
      </c>
      <c r="B4831" s="19">
        <v>0</v>
      </c>
      <c r="C4831" s="19">
        <v>0</v>
      </c>
      <c r="D4831" s="19" t="s">
        <v>14</v>
      </c>
      <c r="E4831" s="20">
        <v>1.80321750594853</v>
      </c>
      <c r="F4831" s="20">
        <v>0.96077278234373198</v>
      </c>
      <c r="G4831" s="20">
        <v>0.71891183184143104</v>
      </c>
      <c r="H4831" s="20">
        <v>0.96962701398761697</v>
      </c>
      <c r="I4831" s="20">
        <v>1.2782357966107001</v>
      </c>
      <c r="J4831" s="20">
        <v>0.87598719538217196</v>
      </c>
      <c r="K4831" s="20">
        <v>0.75256715230964</v>
      </c>
      <c r="L4831" s="20">
        <v>1.1979364640724499</v>
      </c>
      <c r="M4831" s="51">
        <v>1.3668535134584701</v>
      </c>
    </row>
    <row r="4832" spans="1:13" x14ac:dyDescent="0.35">
      <c r="A4832" s="19" t="str">
        <f>B4353&amp;C4817&amp;D4832</f>
        <v>CONSUMO PER CAPITA (kg ó litros por individuo).T.Pescados/Marisc.Ing200-500MIL</v>
      </c>
      <c r="B4832" s="19">
        <v>0</v>
      </c>
      <c r="C4832" s="19">
        <v>0</v>
      </c>
      <c r="D4832" s="19" t="s">
        <v>15</v>
      </c>
      <c r="E4832" s="20">
        <v>1.48289299273399</v>
      </c>
      <c r="F4832" s="20">
        <v>0.88255368846735205</v>
      </c>
      <c r="G4832" s="20">
        <v>0.59283278062301503</v>
      </c>
      <c r="H4832" s="20">
        <v>1.03586567987986</v>
      </c>
      <c r="I4832" s="20">
        <v>1.69772883010805</v>
      </c>
      <c r="J4832" s="20">
        <v>0.85496694768297699</v>
      </c>
      <c r="K4832" s="20">
        <v>0.93410725078313395</v>
      </c>
      <c r="L4832" s="20">
        <v>1.2608978721101001</v>
      </c>
      <c r="M4832" s="51">
        <v>1.58455666827981</v>
      </c>
    </row>
    <row r="4833" spans="1:13" x14ac:dyDescent="0.35">
      <c r="A4833" s="19" t="str">
        <f>B4353&amp;C4817&amp;D4833</f>
        <v>CONSUMO PER CAPITA (kg ó litros por individuo).T.Pescados/Marisc.Ing&gt;500MIL</v>
      </c>
      <c r="B4833" s="19">
        <v>0</v>
      </c>
      <c r="C4833" s="19">
        <v>0</v>
      </c>
      <c r="D4833" s="19" t="s">
        <v>16</v>
      </c>
      <c r="E4833" s="20">
        <v>1.72814380146355</v>
      </c>
      <c r="F4833" s="20">
        <v>1.0660198575322399</v>
      </c>
      <c r="G4833" s="20">
        <v>1.20441529504226</v>
      </c>
      <c r="H4833" s="20">
        <v>1.2130986327639199</v>
      </c>
      <c r="I4833" s="20">
        <v>1.8447667136585899</v>
      </c>
      <c r="J4833" s="20">
        <v>1.11945098437253</v>
      </c>
      <c r="K4833" s="20">
        <v>1.03771012696613</v>
      </c>
      <c r="L4833" s="20">
        <v>1.0439626987595301</v>
      </c>
      <c r="M4833" s="51">
        <v>1.3485165598072399</v>
      </c>
    </row>
    <row r="4834" spans="1:13" x14ac:dyDescent="0.35">
      <c r="A4834" s="19" t="str">
        <f>B4353&amp;C4817&amp;D4834</f>
        <v>CONSUMO PER CAPITA (kg ó litros por individuo).T.Pescados/Marisc.IngDE 15 A 19 AÑOS</v>
      </c>
      <c r="B4834" s="19">
        <v>0</v>
      </c>
      <c r="C4834" s="19">
        <v>0</v>
      </c>
      <c r="D4834" s="19" t="s">
        <v>39</v>
      </c>
      <c r="E4834" s="20">
        <v>3.039446162708E-2</v>
      </c>
      <c r="F4834" s="20">
        <v>9.8864412755211697E-2</v>
      </c>
      <c r="G4834" s="20">
        <v>5.5070537172558602E-2</v>
      </c>
      <c r="H4834" s="20">
        <v>0.363106652384939</v>
      </c>
      <c r="I4834" s="20">
        <v>0.13003457486921999</v>
      </c>
      <c r="J4834" s="20">
        <v>7.0729887012484699E-2</v>
      </c>
      <c r="K4834" s="20">
        <v>3.3673628386823001E-2</v>
      </c>
      <c r="L4834" s="20">
        <v>8.1994808061513803E-3</v>
      </c>
      <c r="M4834" s="51">
        <v>0.17483888897705999</v>
      </c>
    </row>
    <row r="4835" spans="1:13" x14ac:dyDescent="0.35">
      <c r="A4835" s="19" t="str">
        <f>B4353&amp;C4817&amp;D4835</f>
        <v>CONSUMO PER CAPITA (kg ó litros por individuo).T.Pescados/Marisc.IngDE 20 A 24 AÑOS</v>
      </c>
      <c r="B4835" s="19">
        <v>0</v>
      </c>
      <c r="C4835" s="19">
        <v>0</v>
      </c>
      <c r="D4835" s="19" t="s">
        <v>40</v>
      </c>
      <c r="E4835" s="20">
        <v>0.17774478322163001</v>
      </c>
      <c r="F4835" s="20">
        <v>0.238771516977999</v>
      </c>
      <c r="G4835" s="20">
        <v>0.10471618394089401</v>
      </c>
      <c r="H4835" s="20">
        <v>9.9358047734684804E-2</v>
      </c>
      <c r="I4835" s="20">
        <v>0.161170802893849</v>
      </c>
      <c r="J4835" s="20">
        <v>0.140707815670994</v>
      </c>
      <c r="K4835" s="20">
        <v>0.137988914856568</v>
      </c>
      <c r="L4835" s="20">
        <v>0.18503396974084599</v>
      </c>
      <c r="M4835" s="51">
        <v>0.23767264730708601</v>
      </c>
    </row>
    <row r="4836" spans="1:13" x14ac:dyDescent="0.35">
      <c r="A4836" s="19" t="str">
        <f>B4353&amp;C4817&amp;D4836</f>
        <v>CONSUMO PER CAPITA (kg ó litros por individuo).T.Pescados/Marisc.IngDE 25 A 34 AÑOS</v>
      </c>
      <c r="B4836" s="19">
        <v>0</v>
      </c>
      <c r="C4836" s="19">
        <v>0</v>
      </c>
      <c r="D4836" s="19" t="s">
        <v>41</v>
      </c>
      <c r="E4836" s="20">
        <v>0.63807099383347399</v>
      </c>
      <c r="F4836" s="20">
        <v>0.45943595201906001</v>
      </c>
      <c r="G4836" s="20">
        <v>0.363727352820509</v>
      </c>
      <c r="H4836" s="20">
        <v>0.435023487023662</v>
      </c>
      <c r="I4836" s="20">
        <v>0.64010033870412397</v>
      </c>
      <c r="J4836" s="20">
        <v>0.320707113143337</v>
      </c>
      <c r="K4836" s="20">
        <v>0.36262863551864499</v>
      </c>
      <c r="L4836" s="20">
        <v>0.35552296999008498</v>
      </c>
      <c r="M4836" s="51">
        <v>0.49311195918731798</v>
      </c>
    </row>
    <row r="4837" spans="1:13" x14ac:dyDescent="0.35">
      <c r="A4837" s="19" t="str">
        <f>B4353&amp;C4817&amp;D4837</f>
        <v>CONSUMO PER CAPITA (kg ó litros por individuo).T.Pescados/Marisc.IngDE 35 A 49 AÑOS</v>
      </c>
      <c r="B4837" s="19">
        <v>0</v>
      </c>
      <c r="C4837" s="19">
        <v>0</v>
      </c>
      <c r="D4837" s="19" t="s">
        <v>42</v>
      </c>
      <c r="E4837" s="20">
        <v>1.1028359467817701</v>
      </c>
      <c r="F4837" s="20">
        <v>0.54457350614299405</v>
      </c>
      <c r="G4837" s="20">
        <v>0.449349834472548</v>
      </c>
      <c r="H4837" s="20">
        <v>0.54743511748666696</v>
      </c>
      <c r="I4837" s="20">
        <v>0.92441643057216705</v>
      </c>
      <c r="J4837" s="20">
        <v>0.49748813802707298</v>
      </c>
      <c r="K4837" s="20">
        <v>0.53658544964011401</v>
      </c>
      <c r="L4837" s="20">
        <v>0.62166994561947397</v>
      </c>
      <c r="M4837" s="51">
        <v>0.925537673603545</v>
      </c>
    </row>
    <row r="4838" spans="1:13" x14ac:dyDescent="0.35">
      <c r="A4838" s="19" t="str">
        <f>B4353&amp;C4817&amp;D4838</f>
        <v>CONSUMO PER CAPITA (kg ó litros por individuo).T.Pescados/Marisc.IngDE 50 A 59 AÑOS</v>
      </c>
      <c r="B4838" s="19">
        <v>0</v>
      </c>
      <c r="C4838" s="19">
        <v>0</v>
      </c>
      <c r="D4838" s="19" t="s">
        <v>43</v>
      </c>
      <c r="E4838" s="20">
        <v>1.85848795612345</v>
      </c>
      <c r="F4838" s="20">
        <v>1.1855106812785701</v>
      </c>
      <c r="G4838" s="20">
        <v>1.0282711104934299</v>
      </c>
      <c r="H4838" s="20">
        <v>1.17499588041202</v>
      </c>
      <c r="I4838" s="20">
        <v>1.64330247533125</v>
      </c>
      <c r="J4838" s="20">
        <v>1.2059172573769401</v>
      </c>
      <c r="K4838" s="20">
        <v>1.1872731099506499</v>
      </c>
      <c r="L4838" s="20">
        <v>1.4007280033387799</v>
      </c>
      <c r="M4838" s="51">
        <v>2.1275190530064201</v>
      </c>
    </row>
    <row r="4839" spans="1:13" x14ac:dyDescent="0.35">
      <c r="A4839" s="19" t="str">
        <f>B4353&amp;C4817&amp;D4839</f>
        <v>CONSUMO PER CAPITA (kg ó litros por individuo).T.Pescados/Marisc.IngDE 60 A 75 AÑOS</v>
      </c>
      <c r="B4839" s="19">
        <v>0</v>
      </c>
      <c r="C4839" s="19">
        <v>0</v>
      </c>
      <c r="D4839" s="19" t="s">
        <v>44</v>
      </c>
      <c r="E4839" s="20">
        <v>2.9488826037400702</v>
      </c>
      <c r="F4839" s="20">
        <v>1.71822085902674</v>
      </c>
      <c r="G4839" s="20">
        <v>2.2466610324870699</v>
      </c>
      <c r="H4839" s="20">
        <v>2.4855829961238598</v>
      </c>
      <c r="I4839" s="20">
        <v>3.7304724296325502</v>
      </c>
      <c r="J4839" s="20">
        <v>1.99200359222676</v>
      </c>
      <c r="K4839" s="20">
        <v>2.0554920049050498</v>
      </c>
      <c r="L4839" s="20">
        <v>2.1847316589352599</v>
      </c>
      <c r="M4839" s="51">
        <v>3.2925261834078201</v>
      </c>
    </row>
    <row r="4840" spans="1:13" x14ac:dyDescent="0.35">
      <c r="A4840" s="19" t="str">
        <f>B4353&amp;C4817&amp;D4840</f>
        <v>CONSUMO PER CAPITA (kg ó litros por individuo).T.Pescados/Marisc.IngNIVEL ALTO</v>
      </c>
      <c r="B4840" s="19">
        <v>0</v>
      </c>
      <c r="C4840" s="19">
        <v>0</v>
      </c>
      <c r="D4840" s="19" t="s">
        <v>256</v>
      </c>
      <c r="E4840" s="20">
        <v>1.8692874502941199</v>
      </c>
      <c r="F4840" s="20">
        <v>0.98044347367819495</v>
      </c>
      <c r="G4840" s="20">
        <v>1.07176874974128</v>
      </c>
      <c r="H4840" s="20">
        <v>1.0581829897177699</v>
      </c>
      <c r="I4840" s="20">
        <v>1.7354014753014499</v>
      </c>
      <c r="J4840" s="20">
        <v>0.97637545231317502</v>
      </c>
      <c r="K4840" s="20">
        <v>0.89894322686345596</v>
      </c>
      <c r="L4840" s="20">
        <v>1.12215228791707</v>
      </c>
      <c r="M4840" s="51">
        <v>1.83252937329758</v>
      </c>
    </row>
    <row r="4841" spans="1:13" x14ac:dyDescent="0.35">
      <c r="A4841" s="19" t="str">
        <f>B4353&amp;C4817&amp;D4841</f>
        <v>CONSUMO PER CAPITA (kg ó litros por individuo).T.Pescados/Marisc.IngNIVEL MEDIO ALTO</v>
      </c>
      <c r="B4841" s="19">
        <v>0</v>
      </c>
      <c r="C4841" s="19">
        <v>0</v>
      </c>
      <c r="D4841" s="19" t="s">
        <v>257</v>
      </c>
      <c r="E4841" s="20">
        <v>1.44152891794409</v>
      </c>
      <c r="F4841" s="20">
        <v>0.86188978699687202</v>
      </c>
      <c r="G4841" s="20">
        <v>0.92697378737570901</v>
      </c>
      <c r="H4841" s="20">
        <v>0.96998398396517205</v>
      </c>
      <c r="I4841" s="20">
        <v>1.40868924128788</v>
      </c>
      <c r="J4841" s="20">
        <v>0.784282767629918</v>
      </c>
      <c r="K4841" s="20">
        <v>0.92257663371518195</v>
      </c>
      <c r="L4841" s="20">
        <v>0.91843005577700898</v>
      </c>
      <c r="M4841" s="51">
        <v>1.4709537800952599</v>
      </c>
    </row>
    <row r="4842" spans="1:13" x14ac:dyDescent="0.35">
      <c r="A4842" s="19" t="str">
        <f>B4353&amp;C4817&amp;D4842</f>
        <v>CONSUMO PER CAPITA (kg ó litros por individuo).T.Pescados/Marisc.IngNIVEL MEDIO</v>
      </c>
      <c r="B4842" s="19">
        <v>0</v>
      </c>
      <c r="C4842" s="19">
        <v>0</v>
      </c>
      <c r="D4842" s="19" t="s">
        <v>258</v>
      </c>
      <c r="E4842" s="20">
        <v>1.32547005178969</v>
      </c>
      <c r="F4842" s="20">
        <v>0.84539235410925195</v>
      </c>
      <c r="G4842" s="20">
        <v>0.77709562364624396</v>
      </c>
      <c r="H4842" s="20">
        <v>1.0484543546729901</v>
      </c>
      <c r="I4842" s="20">
        <v>1.8215851333986901</v>
      </c>
      <c r="J4842" s="20">
        <v>0.976431102949054</v>
      </c>
      <c r="K4842" s="20">
        <v>0.87269951198377305</v>
      </c>
      <c r="L4842" s="20">
        <v>0.90503285750182405</v>
      </c>
      <c r="M4842" s="51">
        <v>1.6156035527797501</v>
      </c>
    </row>
    <row r="4843" spans="1:13" x14ac:dyDescent="0.35">
      <c r="A4843" s="19" t="str">
        <f>B4353&amp;C4817&amp;D4843</f>
        <v>CONSUMO PER CAPITA (kg ó litros por individuo).T.Pescados/Marisc.IngNIVEL MEDIO BAJO</v>
      </c>
      <c r="B4843" s="19">
        <v>0</v>
      </c>
      <c r="C4843" s="19">
        <v>0</v>
      </c>
      <c r="D4843" s="19" t="s">
        <v>259</v>
      </c>
      <c r="E4843" s="20">
        <v>1.7783990584143301</v>
      </c>
      <c r="F4843" s="20">
        <v>0.91629758521392102</v>
      </c>
      <c r="G4843" s="20">
        <v>1.1034840354100699</v>
      </c>
      <c r="H4843" s="20">
        <v>1.0054564554882599</v>
      </c>
      <c r="I4843" s="20">
        <v>1.3429290214154901</v>
      </c>
      <c r="J4843" s="20">
        <v>0.826478799620189</v>
      </c>
      <c r="K4843" s="20">
        <v>0.97153005982024998</v>
      </c>
      <c r="L4843" s="20">
        <v>1.1229463313860599</v>
      </c>
      <c r="M4843" s="51">
        <v>1.3316761922676199</v>
      </c>
    </row>
    <row r="4844" spans="1:13" x14ac:dyDescent="0.35">
      <c r="A4844" s="19" t="str">
        <f>B4353&amp;C4817&amp;D4844</f>
        <v>CONSUMO PER CAPITA (kg ó litros por individuo).T.Pescados/Marisc.IngHOMBRE</v>
      </c>
      <c r="B4844" s="19">
        <v>0</v>
      </c>
      <c r="C4844" s="19">
        <v>0</v>
      </c>
      <c r="D4844" s="19" t="s">
        <v>21</v>
      </c>
      <c r="E4844" s="20">
        <v>1.6124110632152899</v>
      </c>
      <c r="F4844" s="20">
        <v>0.99414846495070897</v>
      </c>
      <c r="G4844" s="20">
        <v>1.0765622794621299</v>
      </c>
      <c r="H4844" s="20">
        <v>1.24882688086446</v>
      </c>
      <c r="I4844" s="20">
        <v>1.7860350405513199</v>
      </c>
      <c r="J4844" s="20">
        <v>1.0796593095790299</v>
      </c>
      <c r="K4844" s="20">
        <v>1.0761471929492099</v>
      </c>
      <c r="L4844" s="20">
        <v>1.1172174035848701</v>
      </c>
      <c r="M4844" s="51">
        <v>1.75772522104283</v>
      </c>
    </row>
    <row r="4845" spans="1:13" x14ac:dyDescent="0.35">
      <c r="A4845" s="19" t="str">
        <f>B4353&amp;C4817&amp;D4845</f>
        <v>CONSUMO PER CAPITA (kg ó litros por individuo).T.Pescados/Marisc.IngMUJER</v>
      </c>
      <c r="B4845" s="19">
        <v>0</v>
      </c>
      <c r="C4845" s="19">
        <v>0</v>
      </c>
      <c r="D4845" s="19" t="s">
        <v>22</v>
      </c>
      <c r="E4845" s="20">
        <v>1.32635808073547</v>
      </c>
      <c r="F4845" s="20">
        <v>0.75277189111550602</v>
      </c>
      <c r="G4845" s="20">
        <v>0.74838326568938496</v>
      </c>
      <c r="H4845" s="20">
        <v>0.86331364165387103</v>
      </c>
      <c r="I4845" s="20">
        <v>1.33734077322608</v>
      </c>
      <c r="J4845" s="20">
        <v>0.72240696358930301</v>
      </c>
      <c r="K4845" s="20">
        <v>0.78147866548244205</v>
      </c>
      <c r="L4845" s="20">
        <v>0.93363326361946797</v>
      </c>
      <c r="M4845" s="51">
        <v>1.3394190368952299</v>
      </c>
    </row>
    <row r="4846" spans="1:13" x14ac:dyDescent="0.35">
      <c r="A4846" s="19" t="str">
        <f>B4353&amp;C4846&amp;D4846</f>
        <v>CONSUMO PER CAPITA (kg ó litros por individuo)Pescados Ing.T.ESPAÑA</v>
      </c>
      <c r="B4846" s="19">
        <v>0</v>
      </c>
      <c r="C4846" s="19" t="s">
        <v>137</v>
      </c>
      <c r="D4846" s="19" t="s">
        <v>36</v>
      </c>
      <c r="E4846" s="20">
        <v>0.57065584820632098</v>
      </c>
      <c r="F4846" s="20">
        <v>0.366229885541214</v>
      </c>
      <c r="G4846" s="20">
        <v>0.31728134298522898</v>
      </c>
      <c r="H4846" s="20">
        <v>0.40166412341844299</v>
      </c>
      <c r="I4846" s="20">
        <v>0.58024444853895496</v>
      </c>
      <c r="J4846" s="20">
        <v>0.37022981400365002</v>
      </c>
      <c r="K4846" s="20">
        <v>0.36778345789158201</v>
      </c>
      <c r="L4846" s="20">
        <v>0.41859770857558198</v>
      </c>
      <c r="M4846" s="51">
        <v>0.56628769136122603</v>
      </c>
    </row>
    <row r="4847" spans="1:13" x14ac:dyDescent="0.35">
      <c r="A4847" s="19" t="str">
        <f>B4353&amp;C4846&amp;D4847</f>
        <v>CONSUMO PER CAPITA (kg ó litros por individuo)Pescados Ing.BCN AM</v>
      </c>
      <c r="B4847" s="19">
        <v>0</v>
      </c>
      <c r="C4847" s="19">
        <v>0</v>
      </c>
      <c r="D4847" s="19" t="s">
        <v>1</v>
      </c>
      <c r="E4847" s="20">
        <v>0.46128385037619601</v>
      </c>
      <c r="F4847" s="20">
        <v>0.268914363359536</v>
      </c>
      <c r="G4847" s="20">
        <v>0.31703440635688401</v>
      </c>
      <c r="H4847" s="20">
        <v>0.30971574536430502</v>
      </c>
      <c r="I4847" s="20">
        <v>0.55115226238580095</v>
      </c>
      <c r="J4847" s="20">
        <v>0.33180521339261099</v>
      </c>
      <c r="K4847" s="20">
        <v>0.32172751451084503</v>
      </c>
      <c r="L4847" s="20">
        <v>0.42047196842694701</v>
      </c>
      <c r="M4847" s="51">
        <v>0.54113512015812204</v>
      </c>
    </row>
    <row r="4848" spans="1:13" x14ac:dyDescent="0.35">
      <c r="A4848" s="19" t="str">
        <f>B4353&amp;C4846&amp;D4848</f>
        <v>CONSUMO PER CAPITA (kg ó litros por individuo)Pescados Ing.REST.CAT ARAGON</v>
      </c>
      <c r="B4848" s="19">
        <v>0</v>
      </c>
      <c r="C4848" s="19">
        <v>0</v>
      </c>
      <c r="D4848" s="19" t="s">
        <v>2</v>
      </c>
      <c r="E4848" s="20">
        <v>0.43891960830880999</v>
      </c>
      <c r="F4848" s="20">
        <v>0.34304207608929199</v>
      </c>
      <c r="G4848" s="20">
        <v>0.20696978850987799</v>
      </c>
      <c r="H4848" s="20">
        <v>0.33309440351307801</v>
      </c>
      <c r="I4848" s="20">
        <v>0.55805937582875798</v>
      </c>
      <c r="J4848" s="20">
        <v>0.269530849211983</v>
      </c>
      <c r="K4848" s="20">
        <v>0.30994915252851402</v>
      </c>
      <c r="L4848" s="20">
        <v>0.33617104508950202</v>
      </c>
      <c r="M4848" s="51">
        <v>0.57100057471807697</v>
      </c>
    </row>
    <row r="4849" spans="1:13" x14ac:dyDescent="0.35">
      <c r="A4849" s="19" t="str">
        <f>B4353&amp;C4846&amp;D4849</f>
        <v>CONSUMO PER CAPITA (kg ó litros por individuo)Pescados Ing.LEVANTE</v>
      </c>
      <c r="B4849" s="19">
        <v>0</v>
      </c>
      <c r="C4849" s="19">
        <v>0</v>
      </c>
      <c r="D4849" s="19" t="s">
        <v>3</v>
      </c>
      <c r="E4849" s="20">
        <v>0.573315428223374</v>
      </c>
      <c r="F4849" s="20">
        <v>0.35443394239027098</v>
      </c>
      <c r="G4849" s="20">
        <v>0.35826372414044999</v>
      </c>
      <c r="H4849" s="20">
        <v>0.41652220449740801</v>
      </c>
      <c r="I4849" s="20">
        <v>0.52586290931236301</v>
      </c>
      <c r="J4849" s="20">
        <v>0.43332866411749599</v>
      </c>
      <c r="K4849" s="20">
        <v>0.40460014893114099</v>
      </c>
      <c r="L4849" s="20">
        <v>0.48525598065592401</v>
      </c>
      <c r="M4849" s="51">
        <v>0.52244699220800905</v>
      </c>
    </row>
    <row r="4850" spans="1:13" x14ac:dyDescent="0.35">
      <c r="A4850" s="19" t="str">
        <f>B4353&amp;C4846&amp;D4850</f>
        <v>CONSUMO PER CAPITA (kg ó litros por individuo)Pescados Ing.ANDALUCIA</v>
      </c>
      <c r="B4850" s="19">
        <v>0</v>
      </c>
      <c r="C4850" s="19">
        <v>0</v>
      </c>
      <c r="D4850" s="19" t="s">
        <v>4</v>
      </c>
      <c r="E4850" s="20">
        <v>0.70543322442174505</v>
      </c>
      <c r="F4850" s="20">
        <v>0.40457853354507201</v>
      </c>
      <c r="G4850" s="20">
        <v>0.28200280250082199</v>
      </c>
      <c r="H4850" s="20">
        <v>0.41551137296228402</v>
      </c>
      <c r="I4850" s="20">
        <v>0.628863782022546</v>
      </c>
      <c r="J4850" s="20">
        <v>0.35327775948315798</v>
      </c>
      <c r="K4850" s="20">
        <v>0.362346901261133</v>
      </c>
      <c r="L4850" s="20">
        <v>0.38363646832164899</v>
      </c>
      <c r="M4850" s="51">
        <v>0.65048577258146201</v>
      </c>
    </row>
    <row r="4851" spans="1:13" x14ac:dyDescent="0.35">
      <c r="A4851" s="19" t="str">
        <f>B4353&amp;C4846&amp;D4851</f>
        <v>CONSUMO PER CAPITA (kg ó litros por individuo)Pescados Ing.MDD AM</v>
      </c>
      <c r="B4851" s="19">
        <v>0</v>
      </c>
      <c r="C4851" s="19">
        <v>0</v>
      </c>
      <c r="D4851" s="19" t="s">
        <v>5</v>
      </c>
      <c r="E4851" s="20">
        <v>0.73126707488526599</v>
      </c>
      <c r="F4851" s="20">
        <v>0.60367372477056702</v>
      </c>
      <c r="G4851" s="20">
        <v>0.49772937706641102</v>
      </c>
      <c r="H4851" s="20">
        <v>0.60785558816065999</v>
      </c>
      <c r="I4851" s="20">
        <v>0.70127708698908597</v>
      </c>
      <c r="J4851" s="20">
        <v>0.53278481760812801</v>
      </c>
      <c r="K4851" s="20">
        <v>0.54818030208585999</v>
      </c>
      <c r="L4851" s="20">
        <v>0.68489679187357899</v>
      </c>
      <c r="M4851" s="51">
        <v>0.62798810301566499</v>
      </c>
    </row>
    <row r="4852" spans="1:13" x14ac:dyDescent="0.35">
      <c r="A4852" s="19" t="str">
        <f>B4353&amp;C4846&amp;D4852</f>
        <v>CONSUMO PER CAPITA (kg ó litros por individuo)Pescados Ing.RTO CENTRO</v>
      </c>
      <c r="B4852" s="19">
        <v>0</v>
      </c>
      <c r="C4852" s="19">
        <v>0</v>
      </c>
      <c r="D4852" s="19" t="s">
        <v>6</v>
      </c>
      <c r="E4852" s="20">
        <v>0.375470174846392</v>
      </c>
      <c r="F4852" s="20">
        <v>0.24980358732988101</v>
      </c>
      <c r="G4852" s="20">
        <v>0.27235846352744297</v>
      </c>
      <c r="H4852" s="20">
        <v>0.30129512886985699</v>
      </c>
      <c r="I4852" s="20">
        <v>0.49723641336369401</v>
      </c>
      <c r="J4852" s="20">
        <v>0.27597928074542699</v>
      </c>
      <c r="K4852" s="20">
        <v>0.31378047032343298</v>
      </c>
      <c r="L4852" s="20">
        <v>0.32867088136237999</v>
      </c>
      <c r="M4852" s="51">
        <v>0.47980202410004702</v>
      </c>
    </row>
    <row r="4853" spans="1:13" x14ac:dyDescent="0.35">
      <c r="A4853" s="19" t="str">
        <f>B4353&amp;C4846&amp;D4853</f>
        <v>CONSUMO PER CAPITA (kg ó litros por individuo)Pescados Ing.NORTE-CENTRO</v>
      </c>
      <c r="B4853" s="19">
        <v>0</v>
      </c>
      <c r="C4853" s="19">
        <v>0</v>
      </c>
      <c r="D4853" s="19" t="s">
        <v>7</v>
      </c>
      <c r="E4853" s="20">
        <v>0.57220931252849205</v>
      </c>
      <c r="F4853" s="20">
        <v>0.28320674568860399</v>
      </c>
      <c r="G4853" s="20">
        <v>0.26095741765342501</v>
      </c>
      <c r="H4853" s="20">
        <v>0.26745667904100101</v>
      </c>
      <c r="I4853" s="20">
        <v>0.48216215133347201</v>
      </c>
      <c r="J4853" s="20">
        <v>0.32125368224998002</v>
      </c>
      <c r="K4853" s="20">
        <v>0.29932540095993199</v>
      </c>
      <c r="L4853" s="20">
        <v>0.256994016994751</v>
      </c>
      <c r="M4853" s="51">
        <v>0.49751183149295702</v>
      </c>
    </row>
    <row r="4854" spans="1:13" x14ac:dyDescent="0.35">
      <c r="A4854" s="19" t="str">
        <f>B4353&amp;C4846&amp;D4854</f>
        <v>CONSUMO PER CAPITA (kg ó litros por individuo)Pescados Ing.NOROESTE</v>
      </c>
      <c r="B4854" s="19">
        <v>0</v>
      </c>
      <c r="C4854" s="19">
        <v>0</v>
      </c>
      <c r="D4854" s="19" t="s">
        <v>8</v>
      </c>
      <c r="E4854" s="20">
        <v>0.53007219452939702</v>
      </c>
      <c r="F4854" s="20">
        <v>0.29334460733363299</v>
      </c>
      <c r="G4854" s="20">
        <v>0.32725038133726297</v>
      </c>
      <c r="H4854" s="20">
        <v>0.48242722509014402</v>
      </c>
      <c r="I4854" s="20">
        <v>0.63869508370169104</v>
      </c>
      <c r="J4854" s="20">
        <v>0.39725900799566599</v>
      </c>
      <c r="K4854" s="20">
        <v>0.31180011495732401</v>
      </c>
      <c r="L4854" s="20">
        <v>0.37194478854358498</v>
      </c>
      <c r="M4854" s="51">
        <v>0.54605505640776697</v>
      </c>
    </row>
    <row r="4855" spans="1:13" x14ac:dyDescent="0.35">
      <c r="A4855" s="19" t="str">
        <f>B4353&amp;C4846&amp;D4855</f>
        <v>CONSUMO PER CAPITA (kg ó litros por individuo)Pescados Ing.&lt;2MIL</v>
      </c>
      <c r="B4855" s="19">
        <v>0</v>
      </c>
      <c r="C4855" s="19">
        <v>0</v>
      </c>
      <c r="D4855" s="19" t="s">
        <v>9</v>
      </c>
      <c r="E4855" s="20">
        <v>0.28913552488480498</v>
      </c>
      <c r="F4855" s="20">
        <v>0.25657844208825897</v>
      </c>
      <c r="G4855" s="20">
        <v>0.27790871105057802</v>
      </c>
      <c r="H4855" s="20">
        <v>0.31109128442880102</v>
      </c>
      <c r="I4855" s="20">
        <v>0.485545833489477</v>
      </c>
      <c r="J4855" s="20">
        <v>0.39823171278766101</v>
      </c>
      <c r="K4855" s="20">
        <v>0.53994174719983001</v>
      </c>
      <c r="L4855" s="20">
        <v>0.26177807413730703</v>
      </c>
      <c r="M4855" s="51">
        <v>0.447644195930057</v>
      </c>
    </row>
    <row r="4856" spans="1:13" x14ac:dyDescent="0.35">
      <c r="A4856" s="19" t="str">
        <f>B4353&amp;C4846&amp;D4856</f>
        <v>CONSUMO PER CAPITA (kg ó litros por individuo)Pescados Ing.2-5MIL</v>
      </c>
      <c r="B4856" s="19">
        <v>0</v>
      </c>
      <c r="C4856" s="19">
        <v>0</v>
      </c>
      <c r="D4856" s="19" t="s">
        <v>10</v>
      </c>
      <c r="E4856" s="20">
        <v>0.40141095890566098</v>
      </c>
      <c r="F4856" s="20">
        <v>0.21665907847466501</v>
      </c>
      <c r="G4856" s="20">
        <v>0.24084021644343401</v>
      </c>
      <c r="H4856" s="20">
        <v>0.232297900785011</v>
      </c>
      <c r="I4856" s="20">
        <v>0.35129421306821901</v>
      </c>
      <c r="J4856" s="20">
        <v>0.146135835808203</v>
      </c>
      <c r="K4856" s="20">
        <v>0.18939573774093901</v>
      </c>
      <c r="L4856" s="20">
        <v>0.235204092743139</v>
      </c>
      <c r="M4856" s="51">
        <v>0.30662391756222102</v>
      </c>
    </row>
    <row r="4857" spans="1:13" x14ac:dyDescent="0.35">
      <c r="A4857" s="19" t="str">
        <f>B4353&amp;C4846&amp;D4857</f>
        <v>CONSUMO PER CAPITA (kg ó litros por individuo)Pescados Ing.5-10MIL</v>
      </c>
      <c r="B4857" s="19">
        <v>0</v>
      </c>
      <c r="C4857" s="19">
        <v>0</v>
      </c>
      <c r="D4857" s="19" t="s">
        <v>11</v>
      </c>
      <c r="E4857" s="20">
        <v>0.51864764781881301</v>
      </c>
      <c r="F4857" s="20">
        <v>0.27253606042648298</v>
      </c>
      <c r="G4857" s="20">
        <v>0.240650036222332</v>
      </c>
      <c r="H4857" s="20">
        <v>0.382972384763972</v>
      </c>
      <c r="I4857" s="20">
        <v>0.50025525691015704</v>
      </c>
      <c r="J4857" s="20">
        <v>0.245033046621289</v>
      </c>
      <c r="K4857" s="20">
        <v>0.32922167863191099</v>
      </c>
      <c r="L4857" s="20">
        <v>0.53086929878268196</v>
      </c>
      <c r="M4857" s="51">
        <v>0.50177110832949301</v>
      </c>
    </row>
    <row r="4858" spans="1:13" x14ac:dyDescent="0.35">
      <c r="A4858" s="19" t="str">
        <f>B4353&amp;C4846&amp;D4858</f>
        <v>CONSUMO PER CAPITA (kg ó litros por individuo)Pescados Ing.10-30MIL</v>
      </c>
      <c r="B4858" s="19">
        <v>0</v>
      </c>
      <c r="C4858" s="19">
        <v>0</v>
      </c>
      <c r="D4858" s="19" t="s">
        <v>12</v>
      </c>
      <c r="E4858" s="20">
        <v>0.54970846191641698</v>
      </c>
      <c r="F4858" s="20">
        <v>0.37308241484944799</v>
      </c>
      <c r="G4858" s="20">
        <v>0.25131068417379698</v>
      </c>
      <c r="H4858" s="20">
        <v>0.371675492254608</v>
      </c>
      <c r="I4858" s="20">
        <v>0.57915210193154398</v>
      </c>
      <c r="J4858" s="20">
        <v>0.28919145812317099</v>
      </c>
      <c r="K4858" s="20">
        <v>0.312546537916014</v>
      </c>
      <c r="L4858" s="20">
        <v>0.39967551289526598</v>
      </c>
      <c r="M4858" s="51">
        <v>0.56956191669233203</v>
      </c>
    </row>
    <row r="4859" spans="1:13" x14ac:dyDescent="0.35">
      <c r="A4859" s="19" t="str">
        <f>B4353&amp;C4846&amp;D4859</f>
        <v>CONSUMO PER CAPITA (kg ó litros por individuo)Pescados Ing.30-100MIL</v>
      </c>
      <c r="B4859" s="19">
        <v>0</v>
      </c>
      <c r="C4859" s="19">
        <v>0</v>
      </c>
      <c r="D4859" s="19" t="s">
        <v>13</v>
      </c>
      <c r="E4859" s="20">
        <v>0.54122772780995299</v>
      </c>
      <c r="F4859" s="20">
        <v>0.30538026429883203</v>
      </c>
      <c r="G4859" s="20">
        <v>0.34593994924118399</v>
      </c>
      <c r="H4859" s="20">
        <v>0.36427276461048402</v>
      </c>
      <c r="I4859" s="20">
        <v>0.53767692782504795</v>
      </c>
      <c r="J4859" s="20">
        <v>0.38423739597927697</v>
      </c>
      <c r="K4859" s="20">
        <v>0.32701800630913602</v>
      </c>
      <c r="L4859" s="20">
        <v>0.42915830675629002</v>
      </c>
      <c r="M4859" s="51">
        <v>0.677142689439173</v>
      </c>
    </row>
    <row r="4860" spans="1:13" x14ac:dyDescent="0.35">
      <c r="A4860" s="19" t="str">
        <f>B4353&amp;C4846&amp;D4860</f>
        <v>CONSUMO PER CAPITA (kg ó litros por individuo)Pescados Ing.100-200MIL</v>
      </c>
      <c r="B4860" s="19">
        <v>0</v>
      </c>
      <c r="C4860" s="19">
        <v>0</v>
      </c>
      <c r="D4860" s="19" t="s">
        <v>14</v>
      </c>
      <c r="E4860" s="20">
        <v>0.66815678254674504</v>
      </c>
      <c r="F4860" s="20">
        <v>0.360510752589003</v>
      </c>
      <c r="G4860" s="20">
        <v>0.29991073595838103</v>
      </c>
      <c r="H4860" s="20">
        <v>0.41906720111668899</v>
      </c>
      <c r="I4860" s="20">
        <v>0.54933370579614305</v>
      </c>
      <c r="J4860" s="20">
        <v>0.31804940168900597</v>
      </c>
      <c r="K4860" s="20">
        <v>0.31503040023693901</v>
      </c>
      <c r="L4860" s="20">
        <v>0.38018232753097497</v>
      </c>
      <c r="M4860" s="51">
        <v>0.57549133111782802</v>
      </c>
    </row>
    <row r="4861" spans="1:13" x14ac:dyDescent="0.35">
      <c r="A4861" s="19" t="str">
        <f>B4353&amp;C4846&amp;D4861</f>
        <v>CONSUMO PER CAPITA (kg ó litros por individuo)Pescados Ing.200-500MIL</v>
      </c>
      <c r="B4861" s="19">
        <v>0</v>
      </c>
      <c r="C4861" s="19">
        <v>0</v>
      </c>
      <c r="D4861" s="19" t="s">
        <v>15</v>
      </c>
      <c r="E4861" s="20">
        <v>0.54838829134128997</v>
      </c>
      <c r="F4861" s="20">
        <v>0.41308720629933998</v>
      </c>
      <c r="G4861" s="20">
        <v>0.25706121323900799</v>
      </c>
      <c r="H4861" s="20">
        <v>0.42702694662931101</v>
      </c>
      <c r="I4861" s="20">
        <v>0.66622730163780397</v>
      </c>
      <c r="J4861" s="20">
        <v>0.41871899550798802</v>
      </c>
      <c r="K4861" s="20">
        <v>0.36035365406618203</v>
      </c>
      <c r="L4861" s="20">
        <v>0.46204738806631501</v>
      </c>
      <c r="M4861" s="51">
        <v>0.542669289881066</v>
      </c>
    </row>
    <row r="4862" spans="1:13" x14ac:dyDescent="0.35">
      <c r="A4862" s="19" t="str">
        <f>B4353&amp;C4846&amp;D4862</f>
        <v>CONSUMO PER CAPITA (kg ó litros por individuo)Pescados Ing.&gt;500MIL</v>
      </c>
      <c r="B4862" s="19">
        <v>0</v>
      </c>
      <c r="C4862" s="19">
        <v>0</v>
      </c>
      <c r="D4862" s="19" t="s">
        <v>16</v>
      </c>
      <c r="E4862" s="20">
        <v>0.77724655689856104</v>
      </c>
      <c r="F4862" s="20">
        <v>0.54017304761813401</v>
      </c>
      <c r="G4862" s="20">
        <v>0.48900049152495501</v>
      </c>
      <c r="H4862" s="20">
        <v>0.556319732345819</v>
      </c>
      <c r="I4862" s="20">
        <v>0.74585859532693699</v>
      </c>
      <c r="J4862" s="20">
        <v>0.57007944152882695</v>
      </c>
      <c r="K4862" s="20">
        <v>0.54575967771923795</v>
      </c>
      <c r="L4862" s="20">
        <v>0.48933552373828698</v>
      </c>
      <c r="M4862" s="51">
        <v>0.61129816640986401</v>
      </c>
    </row>
    <row r="4863" spans="1:13" x14ac:dyDescent="0.35">
      <c r="A4863" s="19" t="str">
        <f>B4353&amp;C4846&amp;D4863</f>
        <v>CONSUMO PER CAPITA (kg ó litros por individuo)Pescados Ing.DE 15 A 19 AÑOS</v>
      </c>
      <c r="B4863" s="19">
        <v>0</v>
      </c>
      <c r="C4863" s="19">
        <v>0</v>
      </c>
      <c r="D4863" s="19" t="s">
        <v>39</v>
      </c>
      <c r="E4863" s="20">
        <v>2.21808199033681E-2</v>
      </c>
      <c r="F4863" s="20">
        <v>4.1742165422662902E-2</v>
      </c>
      <c r="G4863" s="20">
        <v>4.1200946454761501E-2</v>
      </c>
      <c r="H4863" s="20">
        <v>3.4537626171728397E-2</v>
      </c>
      <c r="I4863" s="20">
        <v>9.8340026895791396E-2</v>
      </c>
      <c r="J4863" s="20">
        <v>6.9140991429687104E-2</v>
      </c>
      <c r="K4863" s="20">
        <v>2.5255225497830699E-2</v>
      </c>
      <c r="L4863" s="20">
        <v>8.1994808061513803E-3</v>
      </c>
      <c r="M4863" s="51">
        <v>7.3688975175201094E-2</v>
      </c>
    </row>
    <row r="4864" spans="1:13" x14ac:dyDescent="0.35">
      <c r="A4864" s="19" t="str">
        <f>B4353&amp;C4846&amp;D4864</f>
        <v>CONSUMO PER CAPITA (kg ó litros por individuo)Pescados Ing.DE 20 A 24 AÑOS</v>
      </c>
      <c r="B4864" s="19">
        <v>0</v>
      </c>
      <c r="C4864" s="19">
        <v>0</v>
      </c>
      <c r="D4864" s="19" t="s">
        <v>40</v>
      </c>
      <c r="E4864" s="20">
        <v>9.0455315133531999E-2</v>
      </c>
      <c r="F4864" s="20">
        <v>0.12500140380996599</v>
      </c>
      <c r="G4864" s="20">
        <v>6.5720276993940396E-2</v>
      </c>
      <c r="H4864" s="20">
        <v>6.7748759352111498E-2</v>
      </c>
      <c r="I4864" s="20">
        <v>9.1286546759284604E-2</v>
      </c>
      <c r="J4864" s="20">
        <v>5.9214201197067301E-2</v>
      </c>
      <c r="K4864" s="20">
        <v>0.12086154640555299</v>
      </c>
      <c r="L4864" s="20">
        <v>0.14446735441991301</v>
      </c>
      <c r="M4864" s="51">
        <v>0.14869590132270999</v>
      </c>
    </row>
    <row r="4865" spans="1:13" x14ac:dyDescent="0.35">
      <c r="A4865" s="19" t="str">
        <f>B4353&amp;C4846&amp;D4865</f>
        <v>CONSUMO PER CAPITA (kg ó litros por individuo)Pescados Ing.DE 25 A 34 AÑOS</v>
      </c>
      <c r="B4865" s="19">
        <v>0</v>
      </c>
      <c r="C4865" s="19">
        <v>0</v>
      </c>
      <c r="D4865" s="19" t="s">
        <v>41</v>
      </c>
      <c r="E4865" s="20">
        <v>0.36252352981483399</v>
      </c>
      <c r="F4865" s="20">
        <v>0.244701684703405</v>
      </c>
      <c r="G4865" s="20">
        <v>0.15965243096541401</v>
      </c>
      <c r="H4865" s="20">
        <v>0.25945139961977598</v>
      </c>
      <c r="I4865" s="20">
        <v>0.25198920301553401</v>
      </c>
      <c r="J4865" s="20">
        <v>0.17760127527570199</v>
      </c>
      <c r="K4865" s="20">
        <v>0.18532480515577701</v>
      </c>
      <c r="L4865" s="20">
        <v>0.178816713677416</v>
      </c>
      <c r="M4865" s="51">
        <v>0.23103668329298799</v>
      </c>
    </row>
    <row r="4866" spans="1:13" x14ac:dyDescent="0.35">
      <c r="A4866" s="19" t="str">
        <f>B4353&amp;C4846&amp;D4866</f>
        <v>CONSUMO PER CAPITA (kg ó litros por individuo)Pescados Ing.DE 35 A 49 AÑOS</v>
      </c>
      <c r="B4866" s="19">
        <v>0</v>
      </c>
      <c r="C4866" s="19">
        <v>0</v>
      </c>
      <c r="D4866" s="19" t="s">
        <v>42</v>
      </c>
      <c r="E4866" s="20">
        <v>0.408131740590023</v>
      </c>
      <c r="F4866" s="20">
        <v>0.227245509833575</v>
      </c>
      <c r="G4866" s="20">
        <v>0.191730033154969</v>
      </c>
      <c r="H4866" s="20">
        <v>0.23473642346078599</v>
      </c>
      <c r="I4866" s="20">
        <v>0.35900137575890601</v>
      </c>
      <c r="J4866" s="20">
        <v>0.196865919614087</v>
      </c>
      <c r="K4866" s="20">
        <v>0.24519301608217201</v>
      </c>
      <c r="L4866" s="20">
        <v>0.27930319820010602</v>
      </c>
      <c r="M4866" s="51">
        <v>0.35247088861227499</v>
      </c>
    </row>
    <row r="4867" spans="1:13" x14ac:dyDescent="0.35">
      <c r="A4867" s="19" t="str">
        <f>B4353&amp;C4846&amp;D4867</f>
        <v>CONSUMO PER CAPITA (kg ó litros por individuo)Pescados Ing.DE 50 A 59 AÑOS</v>
      </c>
      <c r="B4867" s="19">
        <v>0</v>
      </c>
      <c r="C4867" s="19">
        <v>0</v>
      </c>
      <c r="D4867" s="19" t="s">
        <v>43</v>
      </c>
      <c r="E4867" s="20">
        <v>0.68099587434355302</v>
      </c>
      <c r="F4867" s="20">
        <v>0.53278318676260095</v>
      </c>
      <c r="G4867" s="20">
        <v>0.40554534846671098</v>
      </c>
      <c r="H4867" s="20">
        <v>0.50334933605601195</v>
      </c>
      <c r="I4867" s="20">
        <v>0.74334465955880702</v>
      </c>
      <c r="J4867" s="20">
        <v>0.419374821986499</v>
      </c>
      <c r="K4867" s="20">
        <v>0.44873803837325399</v>
      </c>
      <c r="L4867" s="20">
        <v>0.513452015657204</v>
      </c>
      <c r="M4867" s="51">
        <v>0.78443280052150199</v>
      </c>
    </row>
    <row r="4868" spans="1:13" x14ac:dyDescent="0.35">
      <c r="A4868" s="19" t="str">
        <f>B4353&amp;C4846&amp;D4868</f>
        <v>CONSUMO PER CAPITA (kg ó litros por individuo)Pescados Ing.DE 60 A 75 AÑOS</v>
      </c>
      <c r="B4868" s="19">
        <v>0</v>
      </c>
      <c r="C4868" s="19">
        <v>0</v>
      </c>
      <c r="D4868" s="19" t="s">
        <v>44</v>
      </c>
      <c r="E4868" s="20">
        <v>1.1265085481637001</v>
      </c>
      <c r="F4868" s="20">
        <v>0.65119659276189801</v>
      </c>
      <c r="G4868" s="20">
        <v>0.65898520433646302</v>
      </c>
      <c r="H4868" s="20">
        <v>0.82692264776833502</v>
      </c>
      <c r="I4868" s="20">
        <v>1.21990308346077</v>
      </c>
      <c r="J4868" s="20">
        <v>0.85493320283581298</v>
      </c>
      <c r="K4868" s="20">
        <v>0.74348020044880303</v>
      </c>
      <c r="L4868" s="20">
        <v>0.868139033909896</v>
      </c>
      <c r="M4868" s="51">
        <v>1.1301416569653799</v>
      </c>
    </row>
    <row r="4869" spans="1:13" x14ac:dyDescent="0.35">
      <c r="A4869" s="19" t="str">
        <f>B4353&amp;C4846&amp;D4869</f>
        <v>CONSUMO PER CAPITA (kg ó litros por individuo)Pescados Ing.NIVEL ALTO</v>
      </c>
      <c r="B4869" s="19">
        <v>0</v>
      </c>
      <c r="C4869" s="19">
        <v>0</v>
      </c>
      <c r="D4869" s="19" t="s">
        <v>256</v>
      </c>
      <c r="E4869" s="20">
        <v>0.650592812538203</v>
      </c>
      <c r="F4869" s="20">
        <v>0.46378605458164102</v>
      </c>
      <c r="G4869" s="20">
        <v>0.37845854679142799</v>
      </c>
      <c r="H4869" s="20">
        <v>0.42869733505561203</v>
      </c>
      <c r="I4869" s="20">
        <v>0.671303531710705</v>
      </c>
      <c r="J4869" s="20">
        <v>0.42137038069643801</v>
      </c>
      <c r="K4869" s="20">
        <v>0.42297852378661699</v>
      </c>
      <c r="L4869" s="20">
        <v>0.52107258004711698</v>
      </c>
      <c r="M4869" s="51">
        <v>0.67251251974580695</v>
      </c>
    </row>
    <row r="4870" spans="1:13" x14ac:dyDescent="0.35">
      <c r="A4870" s="19" t="str">
        <f>B4353&amp;C4846&amp;D4870</f>
        <v>CONSUMO PER CAPITA (kg ó litros por individuo)Pescados Ing.NIVEL MEDIO ALTO</v>
      </c>
      <c r="B4870" s="19">
        <v>0</v>
      </c>
      <c r="C4870" s="19">
        <v>0</v>
      </c>
      <c r="D4870" s="19" t="s">
        <v>257</v>
      </c>
      <c r="E4870" s="20">
        <v>0.62594644347075401</v>
      </c>
      <c r="F4870" s="20">
        <v>0.29614170137250201</v>
      </c>
      <c r="G4870" s="20">
        <v>0.33025615706510802</v>
      </c>
      <c r="H4870" s="20">
        <v>0.40975388434895699</v>
      </c>
      <c r="I4870" s="20">
        <v>0.63280220128354203</v>
      </c>
      <c r="J4870" s="20">
        <v>0.33921747666550101</v>
      </c>
      <c r="K4870" s="20">
        <v>0.32641496898289901</v>
      </c>
      <c r="L4870" s="20">
        <v>0.36790300726876801</v>
      </c>
      <c r="M4870" s="51">
        <v>0.64491310606713304</v>
      </c>
    </row>
    <row r="4871" spans="1:13" x14ac:dyDescent="0.35">
      <c r="A4871" s="19" t="str">
        <f>B4353&amp;C4846&amp;D4871</f>
        <v>CONSUMO PER CAPITA (kg ó litros por individuo)Pescados Ing.NIVEL MEDIO</v>
      </c>
      <c r="B4871" s="19">
        <v>0</v>
      </c>
      <c r="C4871" s="19">
        <v>0</v>
      </c>
      <c r="D4871" s="19" t="s">
        <v>258</v>
      </c>
      <c r="E4871" s="20">
        <v>0.58137577306916599</v>
      </c>
      <c r="F4871" s="20">
        <v>0.38393385115919898</v>
      </c>
      <c r="G4871" s="20">
        <v>0.30747322376156599</v>
      </c>
      <c r="H4871" s="20">
        <v>0.36385421055365302</v>
      </c>
      <c r="I4871" s="20">
        <v>0.59818030503547504</v>
      </c>
      <c r="J4871" s="20">
        <v>0.35520477979211501</v>
      </c>
      <c r="K4871" s="20">
        <v>0.37351466239335901</v>
      </c>
      <c r="L4871" s="20">
        <v>0.37831165073605499</v>
      </c>
      <c r="M4871" s="51">
        <v>0.56502101341560496</v>
      </c>
    </row>
    <row r="4872" spans="1:13" x14ac:dyDescent="0.35">
      <c r="A4872" s="19" t="str">
        <f>B4353&amp;C4846&amp;D4872</f>
        <v>CONSUMO PER CAPITA (kg ó litros por individuo)Pescados Ing.NIVEL MEDIO BAJO</v>
      </c>
      <c r="B4872" s="19">
        <v>0</v>
      </c>
      <c r="C4872" s="19">
        <v>0</v>
      </c>
      <c r="D4872" s="19" t="s">
        <v>259</v>
      </c>
      <c r="E4872" s="20">
        <v>0.62040040038728606</v>
      </c>
      <c r="F4872" s="20">
        <v>0.41351309574417</v>
      </c>
      <c r="G4872" s="20">
        <v>0.27655873357201799</v>
      </c>
      <c r="H4872" s="20">
        <v>0.368841647065213</v>
      </c>
      <c r="I4872" s="20">
        <v>0.544479683305784</v>
      </c>
      <c r="J4872" s="20">
        <v>0.350373826131674</v>
      </c>
      <c r="K4872" s="20">
        <v>0.35528213026165001</v>
      </c>
      <c r="L4872" s="20">
        <v>0.38081428453305599</v>
      </c>
      <c r="M4872" s="51">
        <v>0.50239814853685505</v>
      </c>
    </row>
    <row r="4873" spans="1:13" x14ac:dyDescent="0.35">
      <c r="A4873" s="19" t="str">
        <f>B4353&amp;C4846&amp;D4873</f>
        <v>CONSUMO PER CAPITA (kg ó litros por individuo)Pescados Ing.HOMBRE</v>
      </c>
      <c r="B4873" s="19">
        <v>0</v>
      </c>
      <c r="C4873" s="19">
        <v>0</v>
      </c>
      <c r="D4873" s="19" t="s">
        <v>21</v>
      </c>
      <c r="E4873" s="20">
        <v>0.655423153519757</v>
      </c>
      <c r="F4873" s="20">
        <v>0.39554642143256302</v>
      </c>
      <c r="G4873" s="20">
        <v>0.35807412419128998</v>
      </c>
      <c r="H4873" s="20">
        <v>0.44100995370302398</v>
      </c>
      <c r="I4873" s="20">
        <v>0.60801256156495298</v>
      </c>
      <c r="J4873" s="20">
        <v>0.42491507140901202</v>
      </c>
      <c r="K4873" s="20">
        <v>0.42387023873243301</v>
      </c>
      <c r="L4873" s="20">
        <v>0.44046739330166201</v>
      </c>
      <c r="M4873" s="51">
        <v>0.55551739569395897</v>
      </c>
    </row>
    <row r="4874" spans="1:13" x14ac:dyDescent="0.35">
      <c r="A4874" s="19" t="str">
        <f>B4353&amp;C4846&amp;D4874</f>
        <v>CONSUMO PER CAPITA (kg ó litros por individuo)Pescados Ing.MUJER</v>
      </c>
      <c r="B4874" s="19">
        <v>0</v>
      </c>
      <c r="C4874" s="19">
        <v>0</v>
      </c>
      <c r="D4874" s="19" t="s">
        <v>22</v>
      </c>
      <c r="E4874" s="20">
        <v>0.48678745477741098</v>
      </c>
      <c r="F4874" s="20">
        <v>0.33716426639950797</v>
      </c>
      <c r="G4874" s="20">
        <v>0.27697460432007498</v>
      </c>
      <c r="H4874" s="20">
        <v>0.36278726639503001</v>
      </c>
      <c r="I4874" s="20">
        <v>0.55280769839229305</v>
      </c>
      <c r="J4874" s="20">
        <v>0.31619640914026198</v>
      </c>
      <c r="K4874" s="20">
        <v>0.31243687899872802</v>
      </c>
      <c r="L4874" s="20">
        <v>0.397016844770608</v>
      </c>
      <c r="M4874" s="51">
        <v>0.57690820563546896</v>
      </c>
    </row>
    <row r="4875" spans="1:13" x14ac:dyDescent="0.35">
      <c r="A4875" s="19" t="str">
        <f>B4353&amp;C4875&amp;D4875</f>
        <v>CONSUMO PER CAPITA (kg ó litros por individuo)Merluza/Pescadil.IngT.ESPAÑA</v>
      </c>
      <c r="B4875" s="19">
        <v>0</v>
      </c>
      <c r="C4875" s="19" t="s">
        <v>182</v>
      </c>
      <c r="D4875" s="19" t="s">
        <v>36</v>
      </c>
      <c r="E4875" s="20">
        <v>1.9387614613038999E-2</v>
      </c>
      <c r="F4875" s="20">
        <v>1.48994021029245E-2</v>
      </c>
      <c r="G4875" s="20">
        <v>1.4580393364554399E-2</v>
      </c>
      <c r="H4875" s="20">
        <v>1.5435619247715899E-2</v>
      </c>
      <c r="I4875" s="20">
        <v>2.14703911795062E-2</v>
      </c>
      <c r="J4875" s="20">
        <v>2.44432365959114E-2</v>
      </c>
      <c r="K4875" s="20">
        <v>1.7410514785209701E-2</v>
      </c>
      <c r="L4875" s="20">
        <v>1.45699453835983E-2</v>
      </c>
      <c r="M4875" s="51">
        <v>1.7807380490113999E-2</v>
      </c>
    </row>
    <row r="4876" spans="1:13" x14ac:dyDescent="0.35">
      <c r="A4876" s="19" t="str">
        <f>B4353&amp;C4875&amp;D4876</f>
        <v>CONSUMO PER CAPITA (kg ó litros por individuo)Merluza/Pescadil.IngBCN AM</v>
      </c>
      <c r="B4876" s="19">
        <v>0</v>
      </c>
      <c r="C4876" s="19">
        <v>0</v>
      </c>
      <c r="D4876" s="19" t="s">
        <v>1</v>
      </c>
      <c r="E4876" s="20">
        <v>1.2180430768101399E-2</v>
      </c>
      <c r="F4876" s="20" t="s">
        <v>282</v>
      </c>
      <c r="G4876" s="20">
        <v>6.6828546185925698E-3</v>
      </c>
      <c r="H4876" s="20">
        <v>3.5800648986294E-3</v>
      </c>
      <c r="I4876" s="20">
        <v>1.1739896333978799E-2</v>
      </c>
      <c r="J4876" s="20">
        <v>1.5030814740450701E-2</v>
      </c>
      <c r="K4876" s="20">
        <v>9.5187476506085507E-3</v>
      </c>
      <c r="L4876" s="20">
        <v>4.8788477436224097E-3</v>
      </c>
      <c r="M4876" s="51">
        <v>9.2472387327216295E-3</v>
      </c>
    </row>
    <row r="4877" spans="1:13" x14ac:dyDescent="0.35">
      <c r="A4877" s="19" t="str">
        <f>B4353&amp;C4875&amp;D4877</f>
        <v>CONSUMO PER CAPITA (kg ó litros por individuo)Merluza/Pescadil.IngREST.CAT ARAGON</v>
      </c>
      <c r="B4877" s="19">
        <v>0</v>
      </c>
      <c r="C4877" s="19">
        <v>0</v>
      </c>
      <c r="D4877" s="19" t="s">
        <v>2</v>
      </c>
      <c r="E4877" s="20">
        <v>1.1224891521554699E-2</v>
      </c>
      <c r="F4877" s="20">
        <v>2.3131557531476499E-2</v>
      </c>
      <c r="G4877" s="20">
        <v>2.1992585080437702E-3</v>
      </c>
      <c r="H4877" s="20">
        <v>1.11605323190368E-3</v>
      </c>
      <c r="I4877" s="20">
        <v>2.4488285515387401E-2</v>
      </c>
      <c r="J4877" s="20">
        <v>5.94955289337266E-3</v>
      </c>
      <c r="K4877" s="20">
        <v>1.08320238546213E-2</v>
      </c>
      <c r="L4877" s="20">
        <v>1.4239005813941601E-2</v>
      </c>
      <c r="M4877" s="51">
        <v>3.4909654278039E-2</v>
      </c>
    </row>
    <row r="4878" spans="1:13" x14ac:dyDescent="0.35">
      <c r="A4878" s="19" t="str">
        <f>B4353&amp;C4875&amp;D4878</f>
        <v>CONSUMO PER CAPITA (kg ó litros por individuo)Merluza/Pescadil.IngLEVANTE</v>
      </c>
      <c r="B4878" s="19">
        <v>0</v>
      </c>
      <c r="C4878" s="19">
        <v>0</v>
      </c>
      <c r="D4878" s="19" t="s">
        <v>3</v>
      </c>
      <c r="E4878" s="20">
        <v>1.3837496440145199E-2</v>
      </c>
      <c r="F4878" s="20">
        <v>9.5248643282445696E-3</v>
      </c>
      <c r="G4878" s="20">
        <v>1.03867220866381E-2</v>
      </c>
      <c r="H4878" s="20">
        <v>6.4323023986000002E-3</v>
      </c>
      <c r="I4878" s="20">
        <v>9.6471550507690202E-3</v>
      </c>
      <c r="J4878" s="20">
        <v>3.3780007888489297E-2</v>
      </c>
      <c r="K4878" s="20">
        <v>7.8342484048346192E-3</v>
      </c>
      <c r="L4878" s="20">
        <v>1.3132315530715701E-2</v>
      </c>
      <c r="M4878" s="51">
        <v>1.34946591536305E-2</v>
      </c>
    </row>
    <row r="4879" spans="1:13" x14ac:dyDescent="0.35">
      <c r="A4879" s="19" t="str">
        <f>B4353&amp;C4875&amp;D4879</f>
        <v>CONSUMO PER CAPITA (kg ó litros por individuo)Merluza/Pescadil.IngANDALUCIA</v>
      </c>
      <c r="B4879" s="19">
        <v>0</v>
      </c>
      <c r="C4879" s="19">
        <v>0</v>
      </c>
      <c r="D4879" s="19" t="s">
        <v>4</v>
      </c>
      <c r="E4879" s="20">
        <v>1.51787753328563E-2</v>
      </c>
      <c r="F4879" s="20">
        <v>1.18710312247092E-2</v>
      </c>
      <c r="G4879" s="20">
        <v>1.27081061595174E-2</v>
      </c>
      <c r="H4879" s="20">
        <v>1.7397277848663101E-2</v>
      </c>
      <c r="I4879" s="20">
        <v>2.55231573057597E-2</v>
      </c>
      <c r="J4879" s="20">
        <v>1.8512263561701801E-2</v>
      </c>
      <c r="K4879" s="20">
        <v>2.7471755266151799E-2</v>
      </c>
      <c r="L4879" s="20">
        <v>9.8043622909979294E-3</v>
      </c>
      <c r="M4879" s="51">
        <v>1.24277055578438E-2</v>
      </c>
    </row>
    <row r="4880" spans="1:13" x14ac:dyDescent="0.35">
      <c r="A4880" s="19" t="str">
        <f>B4353&amp;C4875&amp;D4880</f>
        <v>CONSUMO PER CAPITA (kg ó litros por individuo)Merluza/Pescadil.IngMDD AM</v>
      </c>
      <c r="B4880" s="19">
        <v>0</v>
      </c>
      <c r="C4880" s="19">
        <v>0</v>
      </c>
      <c r="D4880" s="19" t="s">
        <v>5</v>
      </c>
      <c r="E4880" s="20">
        <v>2.79179343401025E-2</v>
      </c>
      <c r="F4880" s="20">
        <v>2.9203981497210801E-2</v>
      </c>
      <c r="G4880" s="20">
        <v>1.6357635711121601E-2</v>
      </c>
      <c r="H4880" s="20">
        <v>3.2230482740000899E-2</v>
      </c>
      <c r="I4880" s="20">
        <v>1.9292225445782799E-2</v>
      </c>
      <c r="J4880" s="20">
        <v>4.39413821586776E-2</v>
      </c>
      <c r="K4880" s="20">
        <v>2.40045905824624E-2</v>
      </c>
      <c r="L4880" s="20">
        <v>1.8378925084330901E-2</v>
      </c>
      <c r="M4880" s="51">
        <v>1.8856888672396901E-2</v>
      </c>
    </row>
    <row r="4881" spans="1:13" x14ac:dyDescent="0.35">
      <c r="A4881" s="19" t="str">
        <f>B4353&amp;C4875&amp;D4881</f>
        <v>CONSUMO PER CAPITA (kg ó litros por individuo)Merluza/Pescadil.IngRTO CENTRO</v>
      </c>
      <c r="B4881" s="19">
        <v>0</v>
      </c>
      <c r="C4881" s="19">
        <v>0</v>
      </c>
      <c r="D4881" s="19" t="s">
        <v>6</v>
      </c>
      <c r="E4881" s="20">
        <v>1.2622064564418001E-2</v>
      </c>
      <c r="F4881" s="20">
        <v>1.13737788287212E-2</v>
      </c>
      <c r="G4881" s="20">
        <v>1.4069205868960001E-2</v>
      </c>
      <c r="H4881" s="20">
        <v>1.24455800849241E-2</v>
      </c>
      <c r="I4881" s="20">
        <v>2.5291537843667802E-2</v>
      </c>
      <c r="J4881" s="20">
        <v>1.4146031517458199E-2</v>
      </c>
      <c r="K4881" s="20">
        <v>3.4663291725960201E-2</v>
      </c>
      <c r="L4881" s="20">
        <v>1.44176166863926E-2</v>
      </c>
      <c r="M4881" s="51">
        <v>1.93517649182471E-2</v>
      </c>
    </row>
    <row r="4882" spans="1:13" x14ac:dyDescent="0.35">
      <c r="A4882" s="19" t="str">
        <f>B4353&amp;C4875&amp;D4882</f>
        <v>CONSUMO PER CAPITA (kg ó litros por individuo)Merluza/Pescadil.IngNORTE-CENTRO</v>
      </c>
      <c r="B4882" s="19">
        <v>0</v>
      </c>
      <c r="C4882" s="19">
        <v>0</v>
      </c>
      <c r="D4882" s="19" t="s">
        <v>7</v>
      </c>
      <c r="E4882" s="20">
        <v>3.5313614653306701E-2</v>
      </c>
      <c r="F4882" s="20">
        <v>2.2502288469599601E-2</v>
      </c>
      <c r="G4882" s="20">
        <v>2.9881993410548799E-2</v>
      </c>
      <c r="H4882" s="20">
        <v>2.69917015987843E-2</v>
      </c>
      <c r="I4882" s="20">
        <v>3.1855728721343901E-2</v>
      </c>
      <c r="J4882" s="20">
        <v>4.2702657849274697E-2</v>
      </c>
      <c r="K4882" s="20">
        <v>1.27752206918284E-2</v>
      </c>
      <c r="L4882" s="20">
        <v>1.5778120445804001E-2</v>
      </c>
      <c r="M4882" s="51">
        <v>1.9270895123289999E-2</v>
      </c>
    </row>
    <row r="4883" spans="1:13" x14ac:dyDescent="0.35">
      <c r="A4883" s="19" t="str">
        <f>B4353&amp;C4875&amp;D4883</f>
        <v>CONSUMO PER CAPITA (kg ó litros por individuo)Merluza/Pescadil.IngNOROESTE</v>
      </c>
      <c r="B4883" s="19">
        <v>0</v>
      </c>
      <c r="C4883" s="19">
        <v>0</v>
      </c>
      <c r="D4883" s="19" t="s">
        <v>8</v>
      </c>
      <c r="E4883" s="20">
        <v>3.5502942200638099E-2</v>
      </c>
      <c r="F4883" s="20">
        <v>9.5221904297041592E-3</v>
      </c>
      <c r="G4883" s="20">
        <v>3.4401198116577797E-2</v>
      </c>
      <c r="H4883" s="20">
        <v>2.6272896382656501E-2</v>
      </c>
      <c r="I4883" s="20">
        <v>2.6952221236059701E-2</v>
      </c>
      <c r="J4883" s="20">
        <v>2.1702188005236499E-2</v>
      </c>
      <c r="K4883" s="20">
        <v>5.8612334367610999E-3</v>
      </c>
      <c r="L4883" s="20">
        <v>3.1910219374140202E-2</v>
      </c>
      <c r="M4883" s="51">
        <v>1.65228934683559E-2</v>
      </c>
    </row>
    <row r="4884" spans="1:13" x14ac:dyDescent="0.35">
      <c r="A4884" s="19" t="str">
        <f>B4353&amp;C4875&amp;D4884</f>
        <v>CONSUMO PER CAPITA (kg ó litros por individuo)Merluza/Pescadil.Ing&lt;2MIL</v>
      </c>
      <c r="B4884" s="19">
        <v>0</v>
      </c>
      <c r="C4884" s="19">
        <v>0</v>
      </c>
      <c r="D4884" s="19" t="s">
        <v>9</v>
      </c>
      <c r="E4884" s="20">
        <v>2.9673995060359198E-2</v>
      </c>
      <c r="F4884" s="20">
        <v>2.1004490100952102E-3</v>
      </c>
      <c r="G4884" s="20">
        <v>1.32921991513791E-2</v>
      </c>
      <c r="H4884" s="20">
        <v>1.6051218854574601E-2</v>
      </c>
      <c r="I4884" s="20">
        <v>4.7875288731320097E-2</v>
      </c>
      <c r="J4884" s="20">
        <v>5.5521205055495501E-2</v>
      </c>
      <c r="K4884" s="20">
        <v>3.5107714575943798E-2</v>
      </c>
      <c r="L4884" s="20" t="s">
        <v>282</v>
      </c>
      <c r="M4884" s="51">
        <v>2.06717504403406E-2</v>
      </c>
    </row>
    <row r="4885" spans="1:13" x14ac:dyDescent="0.35">
      <c r="A4885" s="19" t="str">
        <f>B4353&amp;C4875&amp;D4885</f>
        <v>CONSUMO PER CAPITA (kg ó litros por individuo)Merluza/Pescadil.Ing2-5MIL</v>
      </c>
      <c r="B4885" s="19">
        <v>0</v>
      </c>
      <c r="C4885" s="19">
        <v>0</v>
      </c>
      <c r="D4885" s="19" t="s">
        <v>10</v>
      </c>
      <c r="E4885" s="20">
        <v>1.5249896689565201E-2</v>
      </c>
      <c r="F4885" s="20">
        <v>1.96680860094951E-2</v>
      </c>
      <c r="G4885" s="20">
        <v>2.1309422546417801E-2</v>
      </c>
      <c r="H4885" s="20">
        <v>5.7302105544465298E-3</v>
      </c>
      <c r="I4885" s="20">
        <v>1.40941554691214E-2</v>
      </c>
      <c r="J4885" s="20">
        <v>1.3055877134709099E-3</v>
      </c>
      <c r="K4885" s="20">
        <v>3.0094593775237401E-3</v>
      </c>
      <c r="L4885" s="20">
        <v>1.78468064145118E-2</v>
      </c>
      <c r="M4885" s="51">
        <v>1.9748062716792601E-2</v>
      </c>
    </row>
    <row r="4886" spans="1:13" x14ac:dyDescent="0.35">
      <c r="A4886" s="19" t="str">
        <f>B4353&amp;C4875&amp;D4886</f>
        <v>CONSUMO PER CAPITA (kg ó litros por individuo)Merluza/Pescadil.Ing5-10MIL</v>
      </c>
      <c r="B4886" s="19">
        <v>0</v>
      </c>
      <c r="C4886" s="19">
        <v>0</v>
      </c>
      <c r="D4886" s="19" t="s">
        <v>11</v>
      </c>
      <c r="E4886" s="20">
        <v>2.1111764170963498E-2</v>
      </c>
      <c r="F4886" s="20">
        <v>2.1410661921558601E-2</v>
      </c>
      <c r="G4886" s="20">
        <v>1.3384152292113901E-2</v>
      </c>
      <c r="H4886" s="20">
        <v>1.8019203336356201E-2</v>
      </c>
      <c r="I4886" s="20">
        <v>2.2557467600926299E-2</v>
      </c>
      <c r="J4886" s="20">
        <v>1.38737868621958E-2</v>
      </c>
      <c r="K4886" s="20">
        <v>8.4092453610862799E-3</v>
      </c>
      <c r="L4886" s="20">
        <v>3.0353927571981399E-2</v>
      </c>
      <c r="M4886" s="51">
        <v>3.0304005621929399E-2</v>
      </c>
    </row>
    <row r="4887" spans="1:13" x14ac:dyDescent="0.35">
      <c r="A4887" s="19" t="str">
        <f>B4353&amp;C4875&amp;D4887</f>
        <v>CONSUMO PER CAPITA (kg ó litros por individuo)Merluza/Pescadil.Ing10-30MIL</v>
      </c>
      <c r="B4887" s="19">
        <v>0</v>
      </c>
      <c r="C4887" s="19">
        <v>0</v>
      </c>
      <c r="D4887" s="19" t="s">
        <v>12</v>
      </c>
      <c r="E4887" s="20">
        <v>1.7192092478487801E-2</v>
      </c>
      <c r="F4887" s="20">
        <v>2.2629942290504398E-2</v>
      </c>
      <c r="G4887" s="20">
        <v>1.02698305994759E-2</v>
      </c>
      <c r="H4887" s="20">
        <v>1.0367465985170099E-2</v>
      </c>
      <c r="I4887" s="20">
        <v>1.6852088282531E-2</v>
      </c>
      <c r="J4887" s="20">
        <v>1.74970443258354E-2</v>
      </c>
      <c r="K4887" s="20">
        <v>1.6938186495152201E-2</v>
      </c>
      <c r="L4887" s="20">
        <v>1.4048177838951599E-2</v>
      </c>
      <c r="M4887" s="51">
        <v>2.0612016765052199E-2</v>
      </c>
    </row>
    <row r="4888" spans="1:13" x14ac:dyDescent="0.35">
      <c r="A4888" s="19" t="str">
        <f>B4353&amp;C4875&amp;D4888</f>
        <v>CONSUMO PER CAPITA (kg ó litros por individuo)Merluza/Pescadil.Ing30-100MIL</v>
      </c>
      <c r="B4888" s="19">
        <v>0</v>
      </c>
      <c r="C4888" s="19">
        <v>0</v>
      </c>
      <c r="D4888" s="19" t="s">
        <v>13</v>
      </c>
      <c r="E4888" s="20">
        <v>2.23487691366091E-2</v>
      </c>
      <c r="F4888" s="20">
        <v>1.24243993765661E-2</v>
      </c>
      <c r="G4888" s="20">
        <v>2.0402552889067501E-2</v>
      </c>
      <c r="H4888" s="20">
        <v>8.1117342032355402E-3</v>
      </c>
      <c r="I4888" s="20">
        <v>1.5503060320959701E-2</v>
      </c>
      <c r="J4888" s="20">
        <v>1.9610534465871899E-2</v>
      </c>
      <c r="K4888" s="20">
        <v>1.06463073084804E-2</v>
      </c>
      <c r="L4888" s="20">
        <v>3.7063313093087199E-3</v>
      </c>
      <c r="M4888" s="51">
        <v>1.0456539210178899E-2</v>
      </c>
    </row>
    <row r="4889" spans="1:13" x14ac:dyDescent="0.35">
      <c r="A4889" s="19" t="str">
        <f>B4353&amp;C4875&amp;D4889</f>
        <v>CONSUMO PER CAPITA (kg ó litros por individuo)Merluza/Pescadil.Ing100-200MIL</v>
      </c>
      <c r="B4889" s="19">
        <v>0</v>
      </c>
      <c r="C4889" s="19">
        <v>0</v>
      </c>
      <c r="D4889" s="19" t="s">
        <v>14</v>
      </c>
      <c r="E4889" s="20">
        <v>2.2506945965795999E-2</v>
      </c>
      <c r="F4889" s="20">
        <v>2.9601911868196102E-3</v>
      </c>
      <c r="G4889" s="20">
        <v>7.8845396271817799E-3</v>
      </c>
      <c r="H4889" s="20">
        <v>1.6255397599127901E-2</v>
      </c>
      <c r="I4889" s="20">
        <v>2.38048390312104E-2</v>
      </c>
      <c r="J4889" s="20">
        <v>1.9677499217545299E-2</v>
      </c>
      <c r="K4889" s="20">
        <v>1.8180188756397899E-2</v>
      </c>
      <c r="L4889" s="20">
        <v>2.6791826789974899E-2</v>
      </c>
      <c r="M4889" s="51">
        <v>1.31380831368076E-2</v>
      </c>
    </row>
    <row r="4890" spans="1:13" x14ac:dyDescent="0.35">
      <c r="A4890" s="19" t="str">
        <f>B4353&amp;C4875&amp;D4890</f>
        <v>CONSUMO PER CAPITA (kg ó litros por individuo)Merluza/Pescadil.Ing200-500MIL</v>
      </c>
      <c r="B4890" s="19">
        <v>0</v>
      </c>
      <c r="C4890" s="19">
        <v>0</v>
      </c>
      <c r="D4890" s="19" t="s">
        <v>15</v>
      </c>
      <c r="E4890" s="20">
        <v>9.5784233913444004E-3</v>
      </c>
      <c r="F4890" s="20">
        <v>7.5904244659907097E-3</v>
      </c>
      <c r="G4890" s="20">
        <v>1.14451899020841E-2</v>
      </c>
      <c r="H4890" s="20">
        <v>8.2541264060384707E-3</v>
      </c>
      <c r="I4890" s="20">
        <v>2.4427333625249199E-2</v>
      </c>
      <c r="J4890" s="20">
        <v>1.92387646477068E-2</v>
      </c>
      <c r="K4890" s="20">
        <v>2.0802466524097299E-2</v>
      </c>
      <c r="L4890" s="20">
        <v>1.4312729580546701E-2</v>
      </c>
      <c r="M4890" s="51">
        <v>1.49503458301758E-2</v>
      </c>
    </row>
    <row r="4891" spans="1:13" x14ac:dyDescent="0.35">
      <c r="A4891" s="19" t="str">
        <f>B4353&amp;C4875&amp;D4891</f>
        <v>CONSUMO PER CAPITA (kg ó litros por individuo)Merluza/Pescadil.Ing&gt;500MIL</v>
      </c>
      <c r="B4891" s="19">
        <v>0</v>
      </c>
      <c r="C4891" s="19">
        <v>0</v>
      </c>
      <c r="D4891" s="19" t="s">
        <v>16</v>
      </c>
      <c r="E4891" s="20">
        <v>2.1004847369470201E-2</v>
      </c>
      <c r="F4891" s="20">
        <v>2.1765149168502501E-2</v>
      </c>
      <c r="G4891" s="20">
        <v>1.6661312968800902E-2</v>
      </c>
      <c r="H4891" s="20">
        <v>3.7149571915209699E-2</v>
      </c>
      <c r="I4891" s="20">
        <v>2.3387771560370401E-2</v>
      </c>
      <c r="J4891" s="20">
        <v>4.7837597127003299E-2</v>
      </c>
      <c r="K4891" s="20">
        <v>2.71428925161726E-2</v>
      </c>
      <c r="L4891" s="20">
        <v>1.7017291038312201E-2</v>
      </c>
      <c r="M4891" s="51">
        <v>2.10285072984072E-2</v>
      </c>
    </row>
    <row r="4892" spans="1:13" x14ac:dyDescent="0.35">
      <c r="A4892" s="19" t="str">
        <f>B4353&amp;C4875&amp;D4892</f>
        <v>CONSUMO PER CAPITA (kg ó litros por individuo)Merluza/Pescadil.IngDE 15 A 19 AÑOS</v>
      </c>
      <c r="B4892" s="19">
        <v>0</v>
      </c>
      <c r="C4892" s="19">
        <v>0</v>
      </c>
      <c r="D4892" s="19" t="s">
        <v>39</v>
      </c>
      <c r="E4892" s="20" t="s">
        <v>282</v>
      </c>
      <c r="F4892" s="20" t="s">
        <v>282</v>
      </c>
      <c r="G4892" s="20" t="s">
        <v>282</v>
      </c>
      <c r="H4892" s="20" t="s">
        <v>282</v>
      </c>
      <c r="I4892" s="20" t="s">
        <v>282</v>
      </c>
      <c r="J4892" s="20" t="s">
        <v>282</v>
      </c>
      <c r="K4892" s="20" t="s">
        <v>282</v>
      </c>
      <c r="L4892" s="20" t="s">
        <v>282</v>
      </c>
      <c r="M4892" s="51" t="s">
        <v>282</v>
      </c>
    </row>
    <row r="4893" spans="1:13" x14ac:dyDescent="0.35">
      <c r="A4893" s="19" t="str">
        <f>B4353&amp;C4875&amp;D4893</f>
        <v>CONSUMO PER CAPITA (kg ó litros por individuo)Merluza/Pescadil.IngDE 20 A 24 AÑOS</v>
      </c>
      <c r="B4893" s="19">
        <v>0</v>
      </c>
      <c r="C4893" s="19">
        <v>0</v>
      </c>
      <c r="D4893" s="19" t="s">
        <v>40</v>
      </c>
      <c r="E4893" s="20">
        <v>3.8360161913788501E-3</v>
      </c>
      <c r="F4893" s="20">
        <v>3.3677550418144699E-3</v>
      </c>
      <c r="G4893" s="20" t="s">
        <v>282</v>
      </c>
      <c r="H4893" s="20" t="s">
        <v>282</v>
      </c>
      <c r="I4893" s="20">
        <v>3.2549915557691599E-3</v>
      </c>
      <c r="J4893" s="20">
        <v>3.0323282265637499E-3</v>
      </c>
      <c r="K4893" s="20" t="s">
        <v>282</v>
      </c>
      <c r="L4893" s="20" t="s">
        <v>282</v>
      </c>
      <c r="M4893" s="51" t="s">
        <v>282</v>
      </c>
    </row>
    <row r="4894" spans="1:13" x14ac:dyDescent="0.35">
      <c r="A4894" s="19" t="str">
        <f>B4353&amp;C4875&amp;D4894</f>
        <v>CONSUMO PER CAPITA (kg ó litros por individuo)Merluza/Pescadil.IngDE 25 A 34 AÑOS</v>
      </c>
      <c r="B4894" s="19">
        <v>0</v>
      </c>
      <c r="C4894" s="19">
        <v>0</v>
      </c>
      <c r="D4894" s="19" t="s">
        <v>41</v>
      </c>
      <c r="E4894" s="20">
        <v>1.6176477479682399E-3</v>
      </c>
      <c r="F4894" s="20">
        <v>2.9912291212558402E-3</v>
      </c>
      <c r="G4894" s="20">
        <v>2.0765007915083998E-3</v>
      </c>
      <c r="H4894" s="20">
        <v>7.5859125185882901E-4</v>
      </c>
      <c r="I4894" s="20">
        <v>1.9727645176772202E-3</v>
      </c>
      <c r="J4894" s="20">
        <v>2.54787513720183E-3</v>
      </c>
      <c r="K4894" s="20">
        <v>1.55744629715847E-3</v>
      </c>
      <c r="L4894" s="20">
        <v>4.7248072403728997E-3</v>
      </c>
      <c r="M4894" s="51">
        <v>1.2854205074148499E-3</v>
      </c>
    </row>
    <row r="4895" spans="1:13" x14ac:dyDescent="0.35">
      <c r="A4895" s="19" t="str">
        <f>B4353&amp;C4875&amp;D4895</f>
        <v>CONSUMO PER CAPITA (kg ó litros por individuo)Merluza/Pescadil.IngDE 35 A 49 AÑOS</v>
      </c>
      <c r="B4895" s="19">
        <v>0</v>
      </c>
      <c r="C4895" s="19">
        <v>0</v>
      </c>
      <c r="D4895" s="19" t="s">
        <v>42</v>
      </c>
      <c r="E4895" s="20">
        <v>1.30665535435271E-2</v>
      </c>
      <c r="F4895" s="20">
        <v>8.2747008064989903E-3</v>
      </c>
      <c r="G4895" s="20">
        <v>7.5473067566268603E-3</v>
      </c>
      <c r="H4895" s="20">
        <v>7.9771030483032097E-3</v>
      </c>
      <c r="I4895" s="20">
        <v>1.49912241678976E-2</v>
      </c>
      <c r="J4895" s="20">
        <v>9.7455641524974192E-3</v>
      </c>
      <c r="K4895" s="20">
        <v>3.76325298742525E-3</v>
      </c>
      <c r="L4895" s="20">
        <v>1.09468781819502E-2</v>
      </c>
      <c r="M4895" s="51">
        <v>1.3481354639021699E-2</v>
      </c>
    </row>
    <row r="4896" spans="1:13" x14ac:dyDescent="0.35">
      <c r="A4896" s="19" t="str">
        <f>B4353&amp;C4875&amp;D4896</f>
        <v>CONSUMO PER CAPITA (kg ó litros por individuo)Merluza/Pescadil.IngDE 50 A 59 AÑOS</v>
      </c>
      <c r="B4896" s="19">
        <v>0</v>
      </c>
      <c r="C4896" s="19">
        <v>0</v>
      </c>
      <c r="D4896" s="19" t="s">
        <v>43</v>
      </c>
      <c r="E4896" s="20">
        <v>2.77028915438347E-2</v>
      </c>
      <c r="F4896" s="20">
        <v>2.48559085459608E-2</v>
      </c>
      <c r="G4896" s="20">
        <v>1.8447325170947701E-2</v>
      </c>
      <c r="H4896" s="20">
        <v>2.7080511078007002E-2</v>
      </c>
      <c r="I4896" s="20">
        <v>1.747189189889E-2</v>
      </c>
      <c r="J4896" s="20">
        <v>2.0914331426504399E-2</v>
      </c>
      <c r="K4896" s="20">
        <v>1.7344934338127602E-2</v>
      </c>
      <c r="L4896" s="20">
        <v>2.1941704978689899E-2</v>
      </c>
      <c r="M4896" s="51">
        <v>2.05779952540973E-2</v>
      </c>
    </row>
    <row r="4897" spans="1:13" x14ac:dyDescent="0.35">
      <c r="A4897" s="19" t="str">
        <f>B4353&amp;C4875&amp;D4897</f>
        <v>CONSUMO PER CAPITA (kg ó litros por individuo)Merluza/Pescadil.IngDE 60 A 75 AÑOS</v>
      </c>
      <c r="B4897" s="19">
        <v>0</v>
      </c>
      <c r="C4897" s="19">
        <v>0</v>
      </c>
      <c r="D4897" s="19" t="s">
        <v>44</v>
      </c>
      <c r="E4897" s="20">
        <v>4.2196994300824103E-2</v>
      </c>
      <c r="F4897" s="20">
        <v>3.0472082471275301E-2</v>
      </c>
      <c r="G4897" s="20">
        <v>3.6854299527820503E-2</v>
      </c>
      <c r="H4897" s="20">
        <v>3.3394493565216898E-2</v>
      </c>
      <c r="I4897" s="20">
        <v>5.7381849196997903E-2</v>
      </c>
      <c r="J4897" s="20">
        <v>7.3939615945695703E-2</v>
      </c>
      <c r="K4897" s="20">
        <v>5.5013208356192403E-2</v>
      </c>
      <c r="L4897" s="20">
        <v>2.7674476514013599E-2</v>
      </c>
      <c r="M4897" s="51">
        <v>4.1879619308489199E-2</v>
      </c>
    </row>
    <row r="4898" spans="1:13" x14ac:dyDescent="0.35">
      <c r="A4898" s="19" t="str">
        <f>B4353&amp;C4875&amp;D4898</f>
        <v>CONSUMO PER CAPITA (kg ó litros por individuo)Merluza/Pescadil.IngNIVEL ALTO</v>
      </c>
      <c r="B4898" s="19">
        <v>0</v>
      </c>
      <c r="C4898" s="19">
        <v>0</v>
      </c>
      <c r="D4898" s="19" t="s">
        <v>256</v>
      </c>
      <c r="E4898" s="20">
        <v>1.9592651993910599E-2</v>
      </c>
      <c r="F4898" s="20">
        <v>1.5701826783685299E-2</v>
      </c>
      <c r="G4898" s="20">
        <v>2.0159108459795402E-2</v>
      </c>
      <c r="H4898" s="20">
        <v>9.9034979742686508E-3</v>
      </c>
      <c r="I4898" s="20">
        <v>2.15687882705255E-2</v>
      </c>
      <c r="J4898" s="20">
        <v>2.65825564981087E-2</v>
      </c>
      <c r="K4898" s="20">
        <v>2.4502731263582499E-2</v>
      </c>
      <c r="L4898" s="20">
        <v>1.0699666053915801E-2</v>
      </c>
      <c r="M4898" s="51">
        <v>1.7428628372710898E-2</v>
      </c>
    </row>
    <row r="4899" spans="1:13" x14ac:dyDescent="0.35">
      <c r="A4899" s="19" t="str">
        <f>B4353&amp;C4875&amp;D4899</f>
        <v>CONSUMO PER CAPITA (kg ó litros por individuo)Merluza/Pescadil.IngNIVEL MEDIO ALTO</v>
      </c>
      <c r="B4899" s="19">
        <v>0</v>
      </c>
      <c r="C4899" s="19">
        <v>0</v>
      </c>
      <c r="D4899" s="19" t="s">
        <v>257</v>
      </c>
      <c r="E4899" s="20">
        <v>2.5045840476206099E-2</v>
      </c>
      <c r="F4899" s="20">
        <v>1.25992517844968E-2</v>
      </c>
      <c r="G4899" s="20">
        <v>1.7394350786495101E-2</v>
      </c>
      <c r="H4899" s="20">
        <v>2.17452682199516E-2</v>
      </c>
      <c r="I4899" s="20">
        <v>1.1744545812270701E-2</v>
      </c>
      <c r="J4899" s="20">
        <v>1.7306731617169498E-2</v>
      </c>
      <c r="K4899" s="20">
        <v>1.0382109293490699E-2</v>
      </c>
      <c r="L4899" s="20">
        <v>1.04709867193323E-2</v>
      </c>
      <c r="M4899" s="51">
        <v>1.28434131349832E-2</v>
      </c>
    </row>
    <row r="4900" spans="1:13" x14ac:dyDescent="0.35">
      <c r="A4900" s="19" t="str">
        <f>B4353&amp;C4875&amp;D4900</f>
        <v>CONSUMO PER CAPITA (kg ó litros por individuo)Merluza/Pescadil.IngNIVEL MEDIO</v>
      </c>
      <c r="B4900" s="19">
        <v>0</v>
      </c>
      <c r="C4900" s="19">
        <v>0</v>
      </c>
      <c r="D4900" s="19" t="s">
        <v>258</v>
      </c>
      <c r="E4900" s="20">
        <v>2.1401704727329902E-2</v>
      </c>
      <c r="F4900" s="20">
        <v>1.09513212321663E-2</v>
      </c>
      <c r="G4900" s="20">
        <v>1.02437240274563E-2</v>
      </c>
      <c r="H4900" s="20">
        <v>1.4508018769317999E-2</v>
      </c>
      <c r="I4900" s="20">
        <v>3.1599945828442402E-2</v>
      </c>
      <c r="J4900" s="20">
        <v>1.4163084303730899E-2</v>
      </c>
      <c r="K4900" s="20">
        <v>1.18423612734467E-2</v>
      </c>
      <c r="L4900" s="20">
        <v>1.4345594702036999E-2</v>
      </c>
      <c r="M4900" s="51">
        <v>2.5065867161176699E-2</v>
      </c>
    </row>
    <row r="4901" spans="1:13" x14ac:dyDescent="0.35">
      <c r="A4901" s="19" t="str">
        <f>B4353&amp;C4875&amp;D4901</f>
        <v>CONSUMO PER CAPITA (kg ó litros por individuo)Merluza/Pescadil.IngNIVEL MEDIO BAJO</v>
      </c>
      <c r="B4901" s="19">
        <v>0</v>
      </c>
      <c r="C4901" s="19">
        <v>0</v>
      </c>
      <c r="D4901" s="19" t="s">
        <v>259</v>
      </c>
      <c r="E4901" s="20">
        <v>2.5995385955125998E-2</v>
      </c>
      <c r="F4901" s="20">
        <v>1.7633802458391499E-2</v>
      </c>
      <c r="G4901" s="20">
        <v>9.9609832156112698E-3</v>
      </c>
      <c r="H4901" s="20">
        <v>1.39373825935809E-2</v>
      </c>
      <c r="I4901" s="20">
        <v>3.2292868272235299E-2</v>
      </c>
      <c r="J4901" s="20">
        <v>2.7372832850289599E-2</v>
      </c>
      <c r="K4901" s="20">
        <v>1.09686932921824E-2</v>
      </c>
      <c r="L4901" s="20">
        <v>2.6599225475609702E-2</v>
      </c>
      <c r="M4901" s="51">
        <v>2.16087676842402E-2</v>
      </c>
    </row>
    <row r="4902" spans="1:13" x14ac:dyDescent="0.35">
      <c r="A4902" s="19" t="str">
        <f>B4353&amp;C4875&amp;D4902</f>
        <v>CONSUMO PER CAPITA (kg ó litros por individuo)Merluza/Pescadil.IngHOMBRE</v>
      </c>
      <c r="B4902" s="19">
        <v>0</v>
      </c>
      <c r="C4902" s="19">
        <v>0</v>
      </c>
      <c r="D4902" s="19" t="s">
        <v>21</v>
      </c>
      <c r="E4902" s="20">
        <v>2.1629665749881299E-2</v>
      </c>
      <c r="F4902" s="20">
        <v>1.8620321256077502E-2</v>
      </c>
      <c r="G4902" s="20">
        <v>1.96009402584582E-2</v>
      </c>
      <c r="H4902" s="20">
        <v>1.8205295660215899E-2</v>
      </c>
      <c r="I4902" s="20">
        <v>2.3154225931835599E-2</v>
      </c>
      <c r="J4902" s="20">
        <v>3.37339027106607E-2</v>
      </c>
      <c r="K4902" s="20">
        <v>2.6238299304489E-2</v>
      </c>
      <c r="L4902" s="20">
        <v>1.22205772220015E-2</v>
      </c>
      <c r="M4902" s="51">
        <v>1.6493024644742602E-2</v>
      </c>
    </row>
    <row r="4903" spans="1:13" x14ac:dyDescent="0.35">
      <c r="A4903" s="19" t="str">
        <f>B4353&amp;C4875&amp;D4903</f>
        <v>CONSUMO PER CAPITA (kg ó litros por individuo)Merluza/Pescadil.IngMUJER</v>
      </c>
      <c r="B4903" s="19">
        <v>0</v>
      </c>
      <c r="C4903" s="19">
        <v>0</v>
      </c>
      <c r="D4903" s="19" t="s">
        <v>22</v>
      </c>
      <c r="E4903" s="20">
        <v>1.7169345688398101E-2</v>
      </c>
      <c r="F4903" s="20">
        <v>1.1210362427330501E-2</v>
      </c>
      <c r="G4903" s="20">
        <v>9.61966071743371E-3</v>
      </c>
      <c r="H4903" s="20">
        <v>1.26989703848475E-2</v>
      </c>
      <c r="I4903" s="20">
        <v>1.9806627636970799E-2</v>
      </c>
      <c r="J4903" s="20">
        <v>1.52633246844158E-2</v>
      </c>
      <c r="K4903" s="20">
        <v>8.6992160574735199E-3</v>
      </c>
      <c r="L4903" s="20">
        <v>1.68882789285917E-2</v>
      </c>
      <c r="M4903" s="51">
        <v>1.91034493319352E-2</v>
      </c>
    </row>
    <row r="4904" spans="1:13" x14ac:dyDescent="0.35">
      <c r="A4904" s="19" t="str">
        <f>B4353&amp;C4904&amp;D4904</f>
        <v>CONSUMO PER CAPITA (kg ó litros por individuo)Boquerones Ing.T.ESPAÑA</v>
      </c>
      <c r="B4904" s="19">
        <v>0</v>
      </c>
      <c r="C4904" s="19" t="s">
        <v>138</v>
      </c>
      <c r="D4904" s="19" t="s">
        <v>36</v>
      </c>
      <c r="E4904" s="20">
        <v>2.2354668553669299E-2</v>
      </c>
      <c r="F4904" s="20">
        <v>9.9110659815872804E-3</v>
      </c>
      <c r="G4904" s="20">
        <v>1.05007837834375E-2</v>
      </c>
      <c r="H4904" s="20">
        <v>1.5894089955102698E-2</v>
      </c>
      <c r="I4904" s="20">
        <v>2.0630741454366601E-2</v>
      </c>
      <c r="J4904" s="20">
        <v>9.3797372619487899E-3</v>
      </c>
      <c r="K4904" s="20">
        <v>1.03223346513482E-2</v>
      </c>
      <c r="L4904" s="20">
        <v>1.14434554302943E-2</v>
      </c>
      <c r="M4904" s="51">
        <v>2.3640148057068301E-2</v>
      </c>
    </row>
    <row r="4905" spans="1:13" x14ac:dyDescent="0.35">
      <c r="A4905" s="19" t="str">
        <f>B4353&amp;C4904&amp;D4905</f>
        <v>CONSUMO PER CAPITA (kg ó litros por individuo)Boquerones Ing.BCN AM</v>
      </c>
      <c r="B4905" s="19">
        <v>0</v>
      </c>
      <c r="C4905" s="19">
        <v>0</v>
      </c>
      <c r="D4905" s="19" t="s">
        <v>1</v>
      </c>
      <c r="E4905" s="20">
        <v>4.4059720654084202E-3</v>
      </c>
      <c r="F4905" s="20" t="s">
        <v>282</v>
      </c>
      <c r="G4905" s="20">
        <v>7.00164296541907E-3</v>
      </c>
      <c r="H4905" s="20">
        <v>1.9877312504376101E-2</v>
      </c>
      <c r="I4905" s="20">
        <v>4.5752879439855797E-3</v>
      </c>
      <c r="J4905" s="20">
        <v>2.1715780129208501E-3</v>
      </c>
      <c r="K4905" s="20">
        <v>9.9374878071981391E-4</v>
      </c>
      <c r="L4905" s="20">
        <v>5.6842074235218297E-3</v>
      </c>
      <c r="M4905" s="51">
        <v>5.9827526806983198E-3</v>
      </c>
    </row>
    <row r="4906" spans="1:13" x14ac:dyDescent="0.35">
      <c r="A4906" s="19" t="str">
        <f>B4353&amp;C4904&amp;D4906</f>
        <v>CONSUMO PER CAPITA (kg ó litros por individuo)Boquerones Ing.REST.CAT ARAGON</v>
      </c>
      <c r="B4906" s="19">
        <v>0</v>
      </c>
      <c r="C4906" s="19">
        <v>0</v>
      </c>
      <c r="D4906" s="19" t="s">
        <v>2</v>
      </c>
      <c r="E4906" s="20">
        <v>2.5449562114981802E-3</v>
      </c>
      <c r="F4906" s="20">
        <v>1.0999279901545001E-2</v>
      </c>
      <c r="G4906" s="20">
        <v>1.0224457604366501E-2</v>
      </c>
      <c r="H4906" s="20">
        <v>9.7054190509428904E-3</v>
      </c>
      <c r="I4906" s="20">
        <v>1.38185603116311E-2</v>
      </c>
      <c r="J4906" s="20">
        <v>9.5435468206590494E-3</v>
      </c>
      <c r="K4906" s="20">
        <v>6.2967797518289599E-3</v>
      </c>
      <c r="L4906" s="20">
        <v>1.05739247416972E-2</v>
      </c>
      <c r="M4906" s="51">
        <v>1.1623179198536501E-2</v>
      </c>
    </row>
    <row r="4907" spans="1:13" x14ac:dyDescent="0.35">
      <c r="A4907" s="19" t="str">
        <f>B4353&amp;C4904&amp;D4907</f>
        <v>CONSUMO PER CAPITA (kg ó litros por individuo)Boquerones Ing.LEVANTE</v>
      </c>
      <c r="B4907" s="19">
        <v>0</v>
      </c>
      <c r="C4907" s="19">
        <v>0</v>
      </c>
      <c r="D4907" s="19" t="s">
        <v>3</v>
      </c>
      <c r="E4907" s="20">
        <v>1.3157513184032001E-2</v>
      </c>
      <c r="F4907" s="20">
        <v>7.2086873302431497E-3</v>
      </c>
      <c r="G4907" s="20">
        <v>3.1523586162516002E-3</v>
      </c>
      <c r="H4907" s="20">
        <v>3.47995012217091E-3</v>
      </c>
      <c r="I4907" s="20">
        <v>1.1718737946417101E-2</v>
      </c>
      <c r="J4907" s="20">
        <v>2.0651172667736401E-3</v>
      </c>
      <c r="K4907" s="20">
        <v>1.8992753215773301E-3</v>
      </c>
      <c r="L4907" s="20">
        <v>3.2291140073442402E-3</v>
      </c>
      <c r="M4907" s="51">
        <v>5.6403979933296903E-3</v>
      </c>
    </row>
    <row r="4908" spans="1:13" x14ac:dyDescent="0.35">
      <c r="A4908" s="19" t="str">
        <f>B4353&amp;C4904&amp;D4908</f>
        <v>CONSUMO PER CAPITA (kg ó litros por individuo)Boquerones Ing.ANDALUCIA</v>
      </c>
      <c r="B4908" s="19">
        <v>0</v>
      </c>
      <c r="C4908" s="19">
        <v>0</v>
      </c>
      <c r="D4908" s="19" t="s">
        <v>4</v>
      </c>
      <c r="E4908" s="20">
        <v>5.2054763152964999E-2</v>
      </c>
      <c r="F4908" s="20">
        <v>1.45624525135964E-2</v>
      </c>
      <c r="G4908" s="20">
        <v>1.4021264349845901E-2</v>
      </c>
      <c r="H4908" s="20">
        <v>2.4684741475117102E-2</v>
      </c>
      <c r="I4908" s="20">
        <v>4.1546509909226398E-2</v>
      </c>
      <c r="J4908" s="20">
        <v>1.09451040472523E-2</v>
      </c>
      <c r="K4908" s="20">
        <v>3.0120074050006499E-2</v>
      </c>
      <c r="L4908" s="20">
        <v>2.2620290196478099E-2</v>
      </c>
      <c r="M4908" s="51">
        <v>5.57888409675113E-2</v>
      </c>
    </row>
    <row r="4909" spans="1:13" x14ac:dyDescent="0.35">
      <c r="A4909" s="19" t="str">
        <f>B4353&amp;C4904&amp;D4909</f>
        <v>CONSUMO PER CAPITA (kg ó litros por individuo)Boquerones Ing.MDD AM</v>
      </c>
      <c r="B4909" s="19">
        <v>0</v>
      </c>
      <c r="C4909" s="19">
        <v>0</v>
      </c>
      <c r="D4909" s="19" t="s">
        <v>5</v>
      </c>
      <c r="E4909" s="20">
        <v>4.0215177248599999E-2</v>
      </c>
      <c r="F4909" s="20">
        <v>2.9515991046499001E-2</v>
      </c>
      <c r="G4909" s="20">
        <v>3.11114182230048E-2</v>
      </c>
      <c r="H4909" s="20">
        <v>3.8525556286453599E-2</v>
      </c>
      <c r="I4909" s="20">
        <v>3.2223425396357697E-2</v>
      </c>
      <c r="J4909" s="20">
        <v>3.4831859657064701E-2</v>
      </c>
      <c r="K4909" s="20">
        <v>1.8992880950730401E-2</v>
      </c>
      <c r="L4909" s="20">
        <v>2.23876029176114E-2</v>
      </c>
      <c r="M4909" s="51">
        <v>2.88335973185617E-2</v>
      </c>
    </row>
    <row r="4910" spans="1:13" x14ac:dyDescent="0.35">
      <c r="A4910" s="19" t="str">
        <f>B4353&amp;C4904&amp;D4910</f>
        <v>CONSUMO PER CAPITA (kg ó litros por individuo)Boquerones Ing.RTO CENTRO</v>
      </c>
      <c r="B4910" s="19">
        <v>0</v>
      </c>
      <c r="C4910" s="19">
        <v>0</v>
      </c>
      <c r="D4910" s="19" t="s">
        <v>6</v>
      </c>
      <c r="E4910" s="20">
        <v>1.42957365046508E-2</v>
      </c>
      <c r="F4910" s="20">
        <v>1.68067922561833E-3</v>
      </c>
      <c r="G4910" s="20">
        <v>8.8255641384452493E-3</v>
      </c>
      <c r="H4910" s="20">
        <v>1.6984749843090601E-2</v>
      </c>
      <c r="I4910" s="20">
        <v>3.5326010558545597E-2</v>
      </c>
      <c r="J4910" s="20">
        <v>7.3191270388735302E-3</v>
      </c>
      <c r="K4910" s="20">
        <v>2.9558224110101698E-3</v>
      </c>
      <c r="L4910" s="20">
        <v>4.4224513338736397E-3</v>
      </c>
      <c r="M4910" s="51">
        <v>2.0639308088860098E-2</v>
      </c>
    </row>
    <row r="4911" spans="1:13" x14ac:dyDescent="0.35">
      <c r="A4911" s="19" t="str">
        <f>B4353&amp;C4904&amp;D4911</f>
        <v>CONSUMO PER CAPITA (kg ó litros por individuo)Boquerones Ing.NORTE-CENTRO</v>
      </c>
      <c r="B4911" s="19">
        <v>0</v>
      </c>
      <c r="C4911" s="19">
        <v>0</v>
      </c>
      <c r="D4911" s="19" t="s">
        <v>7</v>
      </c>
      <c r="E4911" s="20">
        <v>1.9912198415502E-2</v>
      </c>
      <c r="F4911" s="20">
        <v>3.7284706233550301E-4</v>
      </c>
      <c r="G4911" s="20">
        <v>1.47068124513626E-3</v>
      </c>
      <c r="H4911" s="20">
        <v>9.7300400121926598E-4</v>
      </c>
      <c r="I4911" s="20">
        <v>1.36760654932866E-3</v>
      </c>
      <c r="J4911" s="20">
        <v>2.2475002088991801E-4</v>
      </c>
      <c r="K4911" s="20">
        <v>1.8375192194336799E-3</v>
      </c>
      <c r="L4911" s="20">
        <v>6.2597717536350996E-4</v>
      </c>
      <c r="M4911" s="51">
        <v>1.5986651608458601E-2</v>
      </c>
    </row>
    <row r="4912" spans="1:13" x14ac:dyDescent="0.35">
      <c r="A4912" s="19" t="str">
        <f>B4353&amp;C4904&amp;D4912</f>
        <v>CONSUMO PER CAPITA (kg ó litros por individuo)Boquerones Ing.NOROESTE</v>
      </c>
      <c r="B4912" s="19">
        <v>0</v>
      </c>
      <c r="C4912" s="19">
        <v>0</v>
      </c>
      <c r="D4912" s="19" t="s">
        <v>8</v>
      </c>
      <c r="E4912" s="20">
        <v>2.8665596295200501E-3</v>
      </c>
      <c r="F4912" s="20">
        <v>2.51694677532446E-3</v>
      </c>
      <c r="G4912" s="20">
        <v>1.29222213345873E-4</v>
      </c>
      <c r="H4912" s="20">
        <v>3.3324890140020201E-3</v>
      </c>
      <c r="I4912" s="20">
        <v>2.6528892949854799E-3</v>
      </c>
      <c r="J4912" s="20" t="s">
        <v>282</v>
      </c>
      <c r="K4912" s="20" t="s">
        <v>282</v>
      </c>
      <c r="L4912" s="20">
        <v>1.0593083150933699E-2</v>
      </c>
      <c r="M4912" s="51">
        <v>2.2386757523017199E-2</v>
      </c>
    </row>
    <row r="4913" spans="1:13" x14ac:dyDescent="0.35">
      <c r="A4913" s="19" t="str">
        <f>B4353&amp;C4904&amp;D4913</f>
        <v>CONSUMO PER CAPITA (kg ó litros por individuo)Boquerones Ing.&lt;2MIL</v>
      </c>
      <c r="B4913" s="19">
        <v>0</v>
      </c>
      <c r="C4913" s="19">
        <v>0</v>
      </c>
      <c r="D4913" s="19" t="s">
        <v>9</v>
      </c>
      <c r="E4913" s="20">
        <v>6.1869607362598604E-3</v>
      </c>
      <c r="F4913" s="20" t="s">
        <v>282</v>
      </c>
      <c r="G4913" s="20">
        <v>5.6044716519140399E-3</v>
      </c>
      <c r="H4913" s="20">
        <v>2.8809153585130101E-2</v>
      </c>
      <c r="I4913" s="20">
        <v>2.6384888763878098E-2</v>
      </c>
      <c r="J4913" s="20">
        <v>5.9145145120062604E-3</v>
      </c>
      <c r="K4913" s="20">
        <v>2.93266779509882E-3</v>
      </c>
      <c r="L4913" s="20">
        <v>2.80242331704027E-3</v>
      </c>
      <c r="M4913" s="51">
        <v>2.6817668273572898E-3</v>
      </c>
    </row>
    <row r="4914" spans="1:13" x14ac:dyDescent="0.35">
      <c r="A4914" s="19" t="str">
        <f>B4353&amp;C4904&amp;D4914</f>
        <v>CONSUMO PER CAPITA (kg ó litros por individuo)Boquerones Ing.2-5MIL</v>
      </c>
      <c r="B4914" s="19">
        <v>0</v>
      </c>
      <c r="C4914" s="19">
        <v>0</v>
      </c>
      <c r="D4914" s="19" t="s">
        <v>10</v>
      </c>
      <c r="E4914" s="20">
        <v>4.7680148343458104E-3</v>
      </c>
      <c r="F4914" s="20" t="s">
        <v>282</v>
      </c>
      <c r="G4914" s="20">
        <v>5.5445202735913803E-3</v>
      </c>
      <c r="H4914" s="20">
        <v>2.5656996348180899E-3</v>
      </c>
      <c r="I4914" s="20">
        <v>2.8030247823513702E-3</v>
      </c>
      <c r="J4914" s="20">
        <v>3.9790661301450001E-4</v>
      </c>
      <c r="K4914" s="20" t="s">
        <v>282</v>
      </c>
      <c r="L4914" s="20">
        <v>7.4188649350361499E-3</v>
      </c>
      <c r="M4914" s="51">
        <v>1.96043535928015E-2</v>
      </c>
    </row>
    <row r="4915" spans="1:13" x14ac:dyDescent="0.35">
      <c r="A4915" s="19" t="str">
        <f>B4353&amp;C4904&amp;D4915</f>
        <v>CONSUMO PER CAPITA (kg ó litros por individuo)Boquerones Ing.5-10MIL</v>
      </c>
      <c r="B4915" s="19">
        <v>0</v>
      </c>
      <c r="C4915" s="19">
        <v>0</v>
      </c>
      <c r="D4915" s="19" t="s">
        <v>11</v>
      </c>
      <c r="E4915" s="20">
        <v>6.1917314779557399E-2</v>
      </c>
      <c r="F4915" s="20">
        <v>2.0695561088553902E-2</v>
      </c>
      <c r="G4915" s="20">
        <v>8.3248445070746701E-3</v>
      </c>
      <c r="H4915" s="20">
        <v>5.2183249008446496E-3</v>
      </c>
      <c r="I4915" s="20">
        <v>6.56186267381304E-3</v>
      </c>
      <c r="J4915" s="20" t="s">
        <v>282</v>
      </c>
      <c r="K4915" s="20">
        <v>9.5123605806573704E-3</v>
      </c>
      <c r="L4915" s="20">
        <v>4.2445766059928704E-3</v>
      </c>
      <c r="M4915" s="51">
        <v>1.2892596630902601E-3</v>
      </c>
    </row>
    <row r="4916" spans="1:13" x14ac:dyDescent="0.35">
      <c r="A4916" s="19" t="str">
        <f>B4353&amp;C4904&amp;D4916</f>
        <v>CONSUMO PER CAPITA (kg ó litros por individuo)Boquerones Ing.10-30MIL</v>
      </c>
      <c r="B4916" s="19">
        <v>0</v>
      </c>
      <c r="C4916" s="19">
        <v>0</v>
      </c>
      <c r="D4916" s="19" t="s">
        <v>12</v>
      </c>
      <c r="E4916" s="20">
        <v>1.25719672167927E-2</v>
      </c>
      <c r="F4916" s="20">
        <v>3.3433027053276399E-3</v>
      </c>
      <c r="G4916" s="20">
        <v>8.8896231213051406E-3</v>
      </c>
      <c r="H4916" s="20">
        <v>1.11487178516018E-2</v>
      </c>
      <c r="I4916" s="20">
        <v>2.3152205562659199E-2</v>
      </c>
      <c r="J4916" s="20">
        <v>4.43540310663463E-3</v>
      </c>
      <c r="K4916" s="20">
        <v>1.04481011991361E-2</v>
      </c>
      <c r="L4916" s="20">
        <v>6.7235774783130703E-3</v>
      </c>
      <c r="M4916" s="51">
        <v>2.0438181766058001E-2</v>
      </c>
    </row>
    <row r="4917" spans="1:13" x14ac:dyDescent="0.35">
      <c r="A4917" s="19" t="str">
        <f>B4353&amp;C4904&amp;D4917</f>
        <v>CONSUMO PER CAPITA (kg ó litros por individuo)Boquerones Ing.30-100MIL</v>
      </c>
      <c r="B4917" s="19">
        <v>0</v>
      </c>
      <c r="C4917" s="19">
        <v>0</v>
      </c>
      <c r="D4917" s="19" t="s">
        <v>13</v>
      </c>
      <c r="E4917" s="20">
        <v>1.3091943353561E-2</v>
      </c>
      <c r="F4917" s="20">
        <v>2.9100038412863201E-3</v>
      </c>
      <c r="G4917" s="20">
        <v>3.4358216726428298E-3</v>
      </c>
      <c r="H4917" s="20">
        <v>1.7072098809355001E-2</v>
      </c>
      <c r="I4917" s="20">
        <v>1.25136336131235E-2</v>
      </c>
      <c r="J4917" s="20">
        <v>5.8801621811013002E-3</v>
      </c>
      <c r="K4917" s="20">
        <v>4.8967981879219696E-3</v>
      </c>
      <c r="L4917" s="20">
        <v>6.6651630000340899E-3</v>
      </c>
      <c r="M4917" s="51">
        <v>1.53509822522346E-2</v>
      </c>
    </row>
    <row r="4918" spans="1:13" x14ac:dyDescent="0.35">
      <c r="A4918" s="19" t="str">
        <f>B4353&amp;C4904&amp;D4918</f>
        <v>CONSUMO PER CAPITA (kg ó litros por individuo)Boquerones Ing.100-200MIL</v>
      </c>
      <c r="B4918" s="19">
        <v>0</v>
      </c>
      <c r="C4918" s="19">
        <v>0</v>
      </c>
      <c r="D4918" s="19" t="s">
        <v>14</v>
      </c>
      <c r="E4918" s="20">
        <v>3.0556867478690301E-2</v>
      </c>
      <c r="F4918" s="20">
        <v>3.2734406378826298E-3</v>
      </c>
      <c r="G4918" s="20">
        <v>1.18469081623975E-2</v>
      </c>
      <c r="H4918" s="20">
        <v>1.5241119364867601E-2</v>
      </c>
      <c r="I4918" s="20">
        <v>2.1670859329178501E-2</v>
      </c>
      <c r="J4918" s="20">
        <v>8.7350167163040403E-3</v>
      </c>
      <c r="K4918" s="20">
        <v>1.79856370862405E-2</v>
      </c>
      <c r="L4918" s="20">
        <v>1.6605414565598799E-2</v>
      </c>
      <c r="M4918" s="51">
        <v>4.3888623620239701E-2</v>
      </c>
    </row>
    <row r="4919" spans="1:13" x14ac:dyDescent="0.35">
      <c r="A4919" s="19" t="str">
        <f>B4353&amp;C4904&amp;D4919</f>
        <v>CONSUMO PER CAPITA (kg ó litros por individuo)Boquerones Ing.200-500MIL</v>
      </c>
      <c r="B4919" s="19">
        <v>0</v>
      </c>
      <c r="C4919" s="19">
        <v>0</v>
      </c>
      <c r="D4919" s="19" t="s">
        <v>15</v>
      </c>
      <c r="E4919" s="20">
        <v>1.29033460141519E-2</v>
      </c>
      <c r="F4919" s="20">
        <v>7.1184996402478898E-3</v>
      </c>
      <c r="G4919" s="20" t="s">
        <v>282</v>
      </c>
      <c r="H4919" s="20">
        <v>3.3974606635366598E-3</v>
      </c>
      <c r="I4919" s="20">
        <v>4.1750215081636399E-2</v>
      </c>
      <c r="J4919" s="20">
        <v>5.8219480002146499E-3</v>
      </c>
      <c r="K4919" s="20">
        <v>3.0376068265871299E-3</v>
      </c>
      <c r="L4919" s="20">
        <v>1.4898506755517699E-2</v>
      </c>
      <c r="M4919" s="51">
        <v>2.40189644389605E-2</v>
      </c>
    </row>
    <row r="4920" spans="1:13" x14ac:dyDescent="0.35">
      <c r="A4920" s="19" t="str">
        <f>B4353&amp;C4904&amp;D4920</f>
        <v>CONSUMO PER CAPITA (kg ó litros por individuo)Boquerones Ing.&gt;500MIL</v>
      </c>
      <c r="B4920" s="19">
        <v>0</v>
      </c>
      <c r="C4920" s="19">
        <v>0</v>
      </c>
      <c r="D4920" s="19" t="s">
        <v>16</v>
      </c>
      <c r="E4920" s="20">
        <v>3.9981446694713499E-2</v>
      </c>
      <c r="F4920" s="20">
        <v>3.3425147946421499E-2</v>
      </c>
      <c r="G4920" s="20">
        <v>3.29055760025928E-2</v>
      </c>
      <c r="H4920" s="20">
        <v>3.53866293975134E-2</v>
      </c>
      <c r="I4920" s="20">
        <v>2.2945676386087899E-2</v>
      </c>
      <c r="J4920" s="20">
        <v>3.13733805753229E-2</v>
      </c>
      <c r="K4920" s="20">
        <v>2.4492537982451199E-2</v>
      </c>
      <c r="L4920" s="20">
        <v>2.47295519817619E-2</v>
      </c>
      <c r="M4920" s="51">
        <v>4.4187205634137097E-2</v>
      </c>
    </row>
    <row r="4921" spans="1:13" x14ac:dyDescent="0.35">
      <c r="A4921" s="19" t="str">
        <f>B4353&amp;C4904&amp;D4921</f>
        <v>CONSUMO PER CAPITA (kg ó litros por individuo)Boquerones Ing.DE 15 A 19 AÑOS</v>
      </c>
      <c r="B4921" s="19">
        <v>0</v>
      </c>
      <c r="C4921" s="19">
        <v>0</v>
      </c>
      <c r="D4921" s="19" t="s">
        <v>39</v>
      </c>
      <c r="E4921" s="20" t="s">
        <v>282</v>
      </c>
      <c r="F4921" s="20" t="s">
        <v>282</v>
      </c>
      <c r="G4921" s="20" t="s">
        <v>282</v>
      </c>
      <c r="H4921" s="20">
        <v>4.4205745012345504E-3</v>
      </c>
      <c r="I4921" s="20">
        <v>2.99692737373005E-2</v>
      </c>
      <c r="J4921" s="20" t="s">
        <v>282</v>
      </c>
      <c r="K4921" s="20" t="s">
        <v>282</v>
      </c>
      <c r="L4921" s="20" t="s">
        <v>282</v>
      </c>
      <c r="M4921" s="51" t="s">
        <v>282</v>
      </c>
    </row>
    <row r="4922" spans="1:13" x14ac:dyDescent="0.35">
      <c r="A4922" s="19" t="str">
        <f>B4353&amp;C4904&amp;D4922</f>
        <v>CONSUMO PER CAPITA (kg ó litros por individuo)Boquerones Ing.DE 20 A 24 AÑOS</v>
      </c>
      <c r="B4922" s="19">
        <v>0</v>
      </c>
      <c r="C4922" s="19">
        <v>0</v>
      </c>
      <c r="D4922" s="19" t="s">
        <v>40</v>
      </c>
      <c r="E4922" s="20" t="s">
        <v>282</v>
      </c>
      <c r="F4922" s="20" t="s">
        <v>282</v>
      </c>
      <c r="G4922" s="20" t="s">
        <v>282</v>
      </c>
      <c r="H4922" s="20">
        <v>2.3853189678413999E-3</v>
      </c>
      <c r="I4922" s="20" t="s">
        <v>282</v>
      </c>
      <c r="J4922" s="20" t="s">
        <v>282</v>
      </c>
      <c r="K4922" s="20" t="s">
        <v>282</v>
      </c>
      <c r="L4922" s="20" t="s">
        <v>282</v>
      </c>
      <c r="M4922" s="51">
        <v>3.83330735102332E-3</v>
      </c>
    </row>
    <row r="4923" spans="1:13" x14ac:dyDescent="0.35">
      <c r="A4923" s="19" t="str">
        <f>B4353&amp;C4904&amp;D4923</f>
        <v>CONSUMO PER CAPITA (kg ó litros por individuo)Boquerones Ing.DE 25 A 34 AÑOS</v>
      </c>
      <c r="B4923" s="19">
        <v>0</v>
      </c>
      <c r="C4923" s="19">
        <v>0</v>
      </c>
      <c r="D4923" s="19" t="s">
        <v>41</v>
      </c>
      <c r="E4923" s="20">
        <v>3.7763834999474701E-3</v>
      </c>
      <c r="F4923" s="20">
        <v>4.27257466846082E-3</v>
      </c>
      <c r="G4923" s="20">
        <v>3.7425739410363902E-3</v>
      </c>
      <c r="H4923" s="20">
        <v>3.5079996224365601E-3</v>
      </c>
      <c r="I4923" s="20">
        <v>4.8698727488310804E-3</v>
      </c>
      <c r="J4923" s="20">
        <v>5.3062462571803104E-4</v>
      </c>
      <c r="K4923" s="20">
        <v>1.9659886152635899E-4</v>
      </c>
      <c r="L4923" s="20">
        <v>1.03923800452826E-3</v>
      </c>
      <c r="M4923" s="51">
        <v>2.28815901693739E-3</v>
      </c>
    </row>
    <row r="4924" spans="1:13" x14ac:dyDescent="0.35">
      <c r="A4924" s="19" t="str">
        <f>B4353&amp;C4904&amp;D4924</f>
        <v>CONSUMO PER CAPITA (kg ó litros por individuo)Boquerones Ing.DE 35 A 49 AÑOS</v>
      </c>
      <c r="B4924" s="19">
        <v>0</v>
      </c>
      <c r="C4924" s="19">
        <v>0</v>
      </c>
      <c r="D4924" s="19" t="s">
        <v>42</v>
      </c>
      <c r="E4924" s="20">
        <v>1.2331658158045799E-2</v>
      </c>
      <c r="F4924" s="20">
        <v>9.5244101321383101E-4</v>
      </c>
      <c r="G4924" s="20">
        <v>3.5418162600138301E-3</v>
      </c>
      <c r="H4924" s="20">
        <v>3.9179154836799096E-3</v>
      </c>
      <c r="I4924" s="20">
        <v>7.8709246958391706E-3</v>
      </c>
      <c r="J4924" s="20">
        <v>1.1457149041263E-3</v>
      </c>
      <c r="K4924" s="20">
        <v>6.4989301926272102E-3</v>
      </c>
      <c r="L4924" s="20">
        <v>2.85291846785322E-3</v>
      </c>
      <c r="M4924" s="51">
        <v>1.33404067489709E-2</v>
      </c>
    </row>
    <row r="4925" spans="1:13" x14ac:dyDescent="0.35">
      <c r="A4925" s="19" t="str">
        <f>B4353&amp;C4904&amp;D4925</f>
        <v>CONSUMO PER CAPITA (kg ó litros por individuo)Boquerones Ing.DE 50 A 59 AÑOS</v>
      </c>
      <c r="B4925" s="19">
        <v>0</v>
      </c>
      <c r="C4925" s="19">
        <v>0</v>
      </c>
      <c r="D4925" s="19" t="s">
        <v>43</v>
      </c>
      <c r="E4925" s="20">
        <v>2.66778834928415E-2</v>
      </c>
      <c r="F4925" s="20">
        <v>2.08290410048779E-2</v>
      </c>
      <c r="G4925" s="20">
        <v>7.4839565152375999E-3</v>
      </c>
      <c r="H4925" s="20">
        <v>1.4913162667087001E-2</v>
      </c>
      <c r="I4925" s="20">
        <v>2.4016094772952599E-2</v>
      </c>
      <c r="J4925" s="20">
        <v>8.7921394170600298E-3</v>
      </c>
      <c r="K4925" s="20">
        <v>4.8619601011490304E-3</v>
      </c>
      <c r="L4925" s="20">
        <v>1.42459730743906E-2</v>
      </c>
      <c r="M4925" s="51">
        <v>4.0546482904298402E-2</v>
      </c>
    </row>
    <row r="4926" spans="1:13" x14ac:dyDescent="0.35">
      <c r="A4926" s="19" t="str">
        <f>B4353&amp;C4904&amp;D4926</f>
        <v>CONSUMO PER CAPITA (kg ó litros por individuo)Boquerones Ing.DE 60 A 75 AÑOS</v>
      </c>
      <c r="B4926" s="19">
        <v>0</v>
      </c>
      <c r="C4926" s="19">
        <v>0</v>
      </c>
      <c r="D4926" s="19" t="s">
        <v>44</v>
      </c>
      <c r="E4926" s="20">
        <v>5.6951127770424298E-2</v>
      </c>
      <c r="F4926" s="20">
        <v>2.1815556233319801E-2</v>
      </c>
      <c r="G4926" s="20">
        <v>3.26079429771714E-2</v>
      </c>
      <c r="H4926" s="20">
        <v>4.74625125311363E-2</v>
      </c>
      <c r="I4926" s="20">
        <v>4.7405681450998299E-2</v>
      </c>
      <c r="J4926" s="20">
        <v>3.16941382094088E-2</v>
      </c>
      <c r="K4926" s="20">
        <v>3.2372622433090401E-2</v>
      </c>
      <c r="L4926" s="20">
        <v>3.3229570663403998E-2</v>
      </c>
      <c r="M4926" s="51">
        <v>4.8426165855298499E-2</v>
      </c>
    </row>
    <row r="4927" spans="1:13" x14ac:dyDescent="0.35">
      <c r="A4927" s="19" t="str">
        <f>B4353&amp;C4904&amp;D4927</f>
        <v>CONSUMO PER CAPITA (kg ó litros por individuo)Boquerones Ing.NIVEL ALTO</v>
      </c>
      <c r="B4927" s="19">
        <v>0</v>
      </c>
      <c r="C4927" s="19">
        <v>0</v>
      </c>
      <c r="D4927" s="19" t="s">
        <v>256</v>
      </c>
      <c r="E4927" s="20">
        <v>1.9517920378279499E-2</v>
      </c>
      <c r="F4927" s="20">
        <v>1.16657497109644E-2</v>
      </c>
      <c r="G4927" s="20">
        <v>1.3825570673284601E-2</v>
      </c>
      <c r="H4927" s="20">
        <v>2.02804148829815E-2</v>
      </c>
      <c r="I4927" s="20">
        <v>2.57413864655982E-2</v>
      </c>
      <c r="J4927" s="20">
        <v>1.61943849581365E-2</v>
      </c>
      <c r="K4927" s="20">
        <v>1.1747892146381601E-2</v>
      </c>
      <c r="L4927" s="20">
        <v>1.4528116046633399E-2</v>
      </c>
      <c r="M4927" s="51">
        <v>3.3678750517387897E-2</v>
      </c>
    </row>
    <row r="4928" spans="1:13" x14ac:dyDescent="0.35">
      <c r="A4928" s="19" t="str">
        <f>B4353&amp;C4904&amp;D4928</f>
        <v>CONSUMO PER CAPITA (kg ó litros por individuo)Boquerones Ing.NIVEL MEDIO ALTO</v>
      </c>
      <c r="B4928" s="19">
        <v>0</v>
      </c>
      <c r="C4928" s="19">
        <v>0</v>
      </c>
      <c r="D4928" s="19" t="s">
        <v>257</v>
      </c>
      <c r="E4928" s="20">
        <v>2.2043437515910001E-2</v>
      </c>
      <c r="F4928" s="20">
        <v>6.1825837415105901E-3</v>
      </c>
      <c r="G4928" s="20">
        <v>1.0912514184669301E-2</v>
      </c>
      <c r="H4928" s="20">
        <v>1.0869502109060901E-2</v>
      </c>
      <c r="I4928" s="20">
        <v>1.5571558969092399E-2</v>
      </c>
      <c r="J4928" s="20">
        <v>2.4586774677661598E-3</v>
      </c>
      <c r="K4928" s="20">
        <v>1.0952370241232299E-2</v>
      </c>
      <c r="L4928" s="20">
        <v>1.34404762345313E-2</v>
      </c>
      <c r="M4928" s="51">
        <v>3.4758248022314503E-2</v>
      </c>
    </row>
    <row r="4929" spans="1:13" x14ac:dyDescent="0.35">
      <c r="A4929" s="19" t="str">
        <f>B4353&amp;C4904&amp;D4929</f>
        <v>CONSUMO PER CAPITA (kg ó litros por individuo)Boquerones Ing.NIVEL MEDIO</v>
      </c>
      <c r="B4929" s="19">
        <v>0</v>
      </c>
      <c r="C4929" s="19">
        <v>0</v>
      </c>
      <c r="D4929" s="19" t="s">
        <v>258</v>
      </c>
      <c r="E4929" s="20">
        <v>2.5341407325728E-2</v>
      </c>
      <c r="F4929" s="20">
        <v>2.1232511596593801E-2</v>
      </c>
      <c r="G4929" s="20">
        <v>1.18276846791118E-2</v>
      </c>
      <c r="H4929" s="20">
        <v>1.4580392543418801E-2</v>
      </c>
      <c r="I4929" s="20">
        <v>2.8430417331162E-2</v>
      </c>
      <c r="J4929" s="20">
        <v>6.8083965560305302E-3</v>
      </c>
      <c r="K4929" s="20">
        <v>1.08104529824758E-2</v>
      </c>
      <c r="L4929" s="20">
        <v>1.4532781981136399E-2</v>
      </c>
      <c r="M4929" s="51">
        <v>1.2819956453313099E-2</v>
      </c>
    </row>
    <row r="4930" spans="1:13" x14ac:dyDescent="0.35">
      <c r="A4930" s="19" t="str">
        <f>B4353&amp;C4904&amp;D4930</f>
        <v>CONSUMO PER CAPITA (kg ó litros por individuo)Boquerones Ing.NIVEL MEDIO BAJO</v>
      </c>
      <c r="B4930" s="19">
        <v>0</v>
      </c>
      <c r="C4930" s="19">
        <v>0</v>
      </c>
      <c r="D4930" s="19" t="s">
        <v>259</v>
      </c>
      <c r="E4930" s="20">
        <v>2.2147250948808199E-2</v>
      </c>
      <c r="F4930" s="20">
        <v>6.3136254363183901E-3</v>
      </c>
      <c r="G4930" s="20">
        <v>9.3556350950277506E-3</v>
      </c>
      <c r="H4930" s="20">
        <v>1.2660004111363799E-2</v>
      </c>
      <c r="I4930" s="20">
        <v>2.06440340821183E-2</v>
      </c>
      <c r="J4930" s="20">
        <v>8.50765361150441E-3</v>
      </c>
      <c r="K4930" s="20">
        <v>1.0561988539158899E-2</v>
      </c>
      <c r="L4930" s="20">
        <v>5.5065588141082504E-3</v>
      </c>
      <c r="M4930" s="51">
        <v>3.6489060726902299E-2</v>
      </c>
    </row>
    <row r="4931" spans="1:13" x14ac:dyDescent="0.35">
      <c r="A4931" s="19" t="str">
        <f>B4353&amp;C4904&amp;D4931</f>
        <v>CONSUMO PER CAPITA (kg ó litros por individuo)Boquerones Ing.HOMBRE</v>
      </c>
      <c r="B4931" s="19">
        <v>0</v>
      </c>
      <c r="C4931" s="19">
        <v>0</v>
      </c>
      <c r="D4931" s="19" t="s">
        <v>21</v>
      </c>
      <c r="E4931" s="20">
        <v>2.3833519917782701E-2</v>
      </c>
      <c r="F4931" s="20">
        <v>1.3836855011587599E-2</v>
      </c>
      <c r="G4931" s="20">
        <v>1.5584739607753501E-2</v>
      </c>
      <c r="H4931" s="20">
        <v>2.0185136777380399E-2</v>
      </c>
      <c r="I4931" s="20">
        <v>2.4033204343999401E-2</v>
      </c>
      <c r="J4931" s="20">
        <v>1.16123299536073E-2</v>
      </c>
      <c r="K4931" s="20">
        <v>1.50929101420114E-2</v>
      </c>
      <c r="L4931" s="20">
        <v>1.45453961800877E-2</v>
      </c>
      <c r="M4931" s="51">
        <v>2.2908914278927901E-2</v>
      </c>
    </row>
    <row r="4932" spans="1:13" x14ac:dyDescent="0.35">
      <c r="A4932" s="19" t="str">
        <f>B4353&amp;C4904&amp;D4932</f>
        <v>CONSUMO PER CAPITA (kg ó litros por individuo)Boquerones Ing.MUJER</v>
      </c>
      <c r="B4932" s="19">
        <v>0</v>
      </c>
      <c r="C4932" s="19">
        <v>0</v>
      </c>
      <c r="D4932" s="19" t="s">
        <v>22</v>
      </c>
      <c r="E4932" s="20">
        <v>2.0891495823576599E-2</v>
      </c>
      <c r="F4932" s="20">
        <v>6.0189163047475501E-3</v>
      </c>
      <c r="G4932" s="20">
        <v>5.4774172926281397E-3</v>
      </c>
      <c r="H4932" s="20">
        <v>1.16542328031257E-2</v>
      </c>
      <c r="I4932" s="20">
        <v>1.7268867714501399E-2</v>
      </c>
      <c r="J4932" s="20">
        <v>7.1737483694731003E-3</v>
      </c>
      <c r="K4932" s="20">
        <v>5.6147070360916098E-3</v>
      </c>
      <c r="L4932" s="20">
        <v>8.3824986004177298E-3</v>
      </c>
      <c r="M4932" s="51">
        <v>2.4361200636955901E-2</v>
      </c>
    </row>
    <row r="4933" spans="1:13" x14ac:dyDescent="0.35">
      <c r="A4933" s="19" t="str">
        <f>B4353&amp;C4933&amp;D4933</f>
        <v>CONSUMO PER CAPITA (kg ó litros por individuo)Sardinas Ing.T.ESPAÑA</v>
      </c>
      <c r="B4933" s="19">
        <v>0</v>
      </c>
      <c r="C4933" s="19" t="s">
        <v>139</v>
      </c>
      <c r="D4933" s="19" t="s">
        <v>36</v>
      </c>
      <c r="E4933" s="20">
        <v>3.0069232246196599E-2</v>
      </c>
      <c r="F4933" s="20">
        <v>3.7108936847683998E-3</v>
      </c>
      <c r="G4933" s="20">
        <v>5.6624968044470397E-3</v>
      </c>
      <c r="H4933" s="20">
        <v>1.5052251675547501E-2</v>
      </c>
      <c r="I4933" s="20">
        <v>3.2411454409286201E-2</v>
      </c>
      <c r="J4933" s="20">
        <v>6.3773527607499103E-3</v>
      </c>
      <c r="K4933" s="20">
        <v>7.5278522971732103E-3</v>
      </c>
      <c r="L4933" s="20">
        <v>8.0172567135029307E-3</v>
      </c>
      <c r="M4933" s="51">
        <v>3.2287548811168597E-2</v>
      </c>
    </row>
    <row r="4934" spans="1:13" x14ac:dyDescent="0.35">
      <c r="A4934" s="19" t="str">
        <f>B4353&amp;C4933&amp;D4934</f>
        <v>CONSUMO PER CAPITA (kg ó litros por individuo)Sardinas Ing.BCN AM</v>
      </c>
      <c r="B4934" s="19">
        <v>0</v>
      </c>
      <c r="C4934" s="19">
        <v>0</v>
      </c>
      <c r="D4934" s="19" t="s">
        <v>1</v>
      </c>
      <c r="E4934" s="20">
        <v>1.66379051951859E-2</v>
      </c>
      <c r="F4934" s="20">
        <v>4.6472632601709304E-3</v>
      </c>
      <c r="G4934" s="20">
        <v>1.4469623584550599E-3</v>
      </c>
      <c r="H4934" s="20">
        <v>1.91779077405397E-3</v>
      </c>
      <c r="I4934" s="20">
        <v>6.6166752421819002E-3</v>
      </c>
      <c r="J4934" s="20">
        <v>2.6460049552039702E-3</v>
      </c>
      <c r="K4934" s="20">
        <v>2.83637358337015E-3</v>
      </c>
      <c r="L4934" s="20">
        <v>5.58924656678832E-4</v>
      </c>
      <c r="M4934" s="51">
        <v>5.68688738608337E-3</v>
      </c>
    </row>
    <row r="4935" spans="1:13" x14ac:dyDescent="0.35">
      <c r="A4935" s="19" t="str">
        <f>B4353&amp;C4933&amp;D4935</f>
        <v>CONSUMO PER CAPITA (kg ó litros por individuo)Sardinas Ing.REST.CAT ARAGON</v>
      </c>
      <c r="B4935" s="19">
        <v>0</v>
      </c>
      <c r="C4935" s="19">
        <v>0</v>
      </c>
      <c r="D4935" s="19" t="s">
        <v>2</v>
      </c>
      <c r="E4935" s="20">
        <v>4.7292494918673997E-3</v>
      </c>
      <c r="F4935" s="20">
        <v>1.5163986619463601E-3</v>
      </c>
      <c r="G4935" s="20">
        <v>2.5212276313723802E-3</v>
      </c>
      <c r="H4935" s="20">
        <v>2.2717553026774598E-3</v>
      </c>
      <c r="I4935" s="20">
        <v>5.2828438975475699E-3</v>
      </c>
      <c r="J4935" s="20">
        <v>1.21364499402901E-2</v>
      </c>
      <c r="K4935" s="20">
        <v>3.60703486341839E-3</v>
      </c>
      <c r="L4935" s="20">
        <v>4.1589659396157703E-3</v>
      </c>
      <c r="M4935" s="51">
        <v>2.2719472878816802E-2</v>
      </c>
    </row>
    <row r="4936" spans="1:13" x14ac:dyDescent="0.35">
      <c r="A4936" s="19" t="str">
        <f>B4353&amp;C4933&amp;D4936</f>
        <v>CONSUMO PER CAPITA (kg ó litros por individuo)Sardinas Ing.LEVANTE</v>
      </c>
      <c r="B4936" s="19">
        <v>0</v>
      </c>
      <c r="C4936" s="19">
        <v>0</v>
      </c>
      <c r="D4936" s="19" t="s">
        <v>3</v>
      </c>
      <c r="E4936" s="20">
        <v>1.4274568733032299E-2</v>
      </c>
      <c r="F4936" s="20">
        <v>4.0904140584199196E-3</v>
      </c>
      <c r="G4936" s="20">
        <v>7.2202829657037103E-3</v>
      </c>
      <c r="H4936" s="20">
        <v>3.6261584231157398E-2</v>
      </c>
      <c r="I4936" s="20">
        <v>1.85581502211868E-2</v>
      </c>
      <c r="J4936" s="20">
        <v>8.4480440360570393E-3</v>
      </c>
      <c r="K4936" s="20">
        <v>2.3339884565310401E-2</v>
      </c>
      <c r="L4936" s="20">
        <v>6.5931812984346902E-3</v>
      </c>
      <c r="M4936" s="51">
        <v>1.6037525700022901E-2</v>
      </c>
    </row>
    <row r="4937" spans="1:13" x14ac:dyDescent="0.35">
      <c r="A4937" s="19" t="str">
        <f>B4353&amp;C4933&amp;D4937</f>
        <v>CONSUMO PER CAPITA (kg ó litros por individuo)Sardinas Ing.ANDALUCIA</v>
      </c>
      <c r="B4937" s="19">
        <v>0</v>
      </c>
      <c r="C4937" s="19">
        <v>0</v>
      </c>
      <c r="D4937" s="19" t="s">
        <v>4</v>
      </c>
      <c r="E4937" s="20">
        <v>7.5762873189898605E-2</v>
      </c>
      <c r="F4937" s="20">
        <v>4.3436883701722297E-3</v>
      </c>
      <c r="G4937" s="20">
        <v>6.7907082118741904E-3</v>
      </c>
      <c r="H4937" s="20">
        <v>1.27055173880187E-2</v>
      </c>
      <c r="I4937" s="20">
        <v>8.6956944701275907E-2</v>
      </c>
      <c r="J4937" s="20">
        <v>2.3467936330922299E-3</v>
      </c>
      <c r="K4937" s="20">
        <v>2.6035038534651402E-3</v>
      </c>
      <c r="L4937" s="20">
        <v>7.9605019610223399E-3</v>
      </c>
      <c r="M4937" s="51">
        <v>6.9929156677824095E-2</v>
      </c>
    </row>
    <row r="4938" spans="1:13" x14ac:dyDescent="0.35">
      <c r="A4938" s="19" t="str">
        <f>B4353&amp;C4933&amp;D4938</f>
        <v>CONSUMO PER CAPITA (kg ó litros por individuo)Sardinas Ing.MDD AM</v>
      </c>
      <c r="B4938" s="19">
        <v>0</v>
      </c>
      <c r="C4938" s="19">
        <v>0</v>
      </c>
      <c r="D4938" s="19" t="s">
        <v>5</v>
      </c>
      <c r="E4938" s="20">
        <v>2.8661607589708499E-2</v>
      </c>
      <c r="F4938" s="20">
        <v>6.6060450958555503E-4</v>
      </c>
      <c r="G4938" s="20">
        <v>1.9844368801426701E-3</v>
      </c>
      <c r="H4938" s="20">
        <v>1.57542096108453E-2</v>
      </c>
      <c r="I4938" s="20">
        <v>2.2350116334101298E-2</v>
      </c>
      <c r="J4938" s="20">
        <v>1.44411309676228E-3</v>
      </c>
      <c r="K4938" s="20">
        <v>3.4667062253663399E-4</v>
      </c>
      <c r="L4938" s="20">
        <v>1.39532446976373E-2</v>
      </c>
      <c r="M4938" s="51">
        <v>3.3020182205559599E-2</v>
      </c>
    </row>
    <row r="4939" spans="1:13" x14ac:dyDescent="0.35">
      <c r="A4939" s="19" t="str">
        <f>B4353&amp;C4933&amp;D4939</f>
        <v>CONSUMO PER CAPITA (kg ó litros por individuo)Sardinas Ing.RTO CENTRO</v>
      </c>
      <c r="B4939" s="19">
        <v>0</v>
      </c>
      <c r="C4939" s="19">
        <v>0</v>
      </c>
      <c r="D4939" s="19" t="s">
        <v>6</v>
      </c>
      <c r="E4939" s="20">
        <v>1.8786649307968101E-2</v>
      </c>
      <c r="F4939" s="20">
        <v>8.2790399449210496E-3</v>
      </c>
      <c r="G4939" s="20">
        <v>2.0648915279497599E-2</v>
      </c>
      <c r="H4939" s="20">
        <v>1.8535578591548099E-2</v>
      </c>
      <c r="I4939" s="20">
        <v>1.4526597050299199E-2</v>
      </c>
      <c r="J4939" s="20">
        <v>3.5989091206417301E-3</v>
      </c>
      <c r="K4939" s="20">
        <v>9.4648051774330298E-3</v>
      </c>
      <c r="L4939" s="20">
        <v>8.7501684614328199E-3</v>
      </c>
      <c r="M4939" s="51">
        <v>1.8051005299939901E-2</v>
      </c>
    </row>
    <row r="4940" spans="1:13" x14ac:dyDescent="0.35">
      <c r="A4940" s="19" t="str">
        <f>B4353&amp;C4933&amp;D4940</f>
        <v>CONSUMO PER CAPITA (kg ó litros por individuo)Sardinas Ing.NORTE-CENTRO</v>
      </c>
      <c r="B4940" s="19">
        <v>0</v>
      </c>
      <c r="C4940" s="19">
        <v>0</v>
      </c>
      <c r="D4940" s="19" t="s">
        <v>7</v>
      </c>
      <c r="E4940" s="20">
        <v>1.29772252497818E-2</v>
      </c>
      <c r="F4940" s="20">
        <v>2.7076587035404702E-3</v>
      </c>
      <c r="G4940" s="20">
        <v>2.2568761666004302E-3</v>
      </c>
      <c r="H4940" s="20">
        <v>2.3664854567957299E-3</v>
      </c>
      <c r="I4940" s="20">
        <v>2.0632667313927201E-2</v>
      </c>
      <c r="J4940" s="20">
        <v>4.2955597014703402E-3</v>
      </c>
      <c r="K4940" s="20">
        <v>4.5853649539819702E-4</v>
      </c>
      <c r="L4940" s="20">
        <v>1.6362345421335901E-3</v>
      </c>
      <c r="M4940" s="51">
        <v>4.1067076204653503E-3</v>
      </c>
    </row>
    <row r="4941" spans="1:13" x14ac:dyDescent="0.35">
      <c r="A4941" s="19" t="str">
        <f>B4353&amp;C4933&amp;D4941</f>
        <v>CONSUMO PER CAPITA (kg ó litros por individuo)Sardinas Ing.NOROESTE</v>
      </c>
      <c r="B4941" s="19">
        <v>0</v>
      </c>
      <c r="C4941" s="19">
        <v>0</v>
      </c>
      <c r="D4941" s="19" t="s">
        <v>8</v>
      </c>
      <c r="E4941" s="20">
        <v>3.5699990448639002E-2</v>
      </c>
      <c r="F4941" s="20">
        <v>4.5545568902723398E-3</v>
      </c>
      <c r="G4941" s="20">
        <v>2.39037467773649E-3</v>
      </c>
      <c r="H4941" s="20">
        <v>2.42954252012028E-2</v>
      </c>
      <c r="I4941" s="20">
        <v>4.5270471873504102E-2</v>
      </c>
      <c r="J4941" s="20">
        <v>1.98212587601032E-2</v>
      </c>
      <c r="K4941" s="20">
        <v>1.75454739203308E-2</v>
      </c>
      <c r="L4941" s="20">
        <v>2.13234121107626E-2</v>
      </c>
      <c r="M4941" s="51">
        <v>6.1541458850686299E-2</v>
      </c>
    </row>
    <row r="4942" spans="1:13" x14ac:dyDescent="0.35">
      <c r="A4942" s="19" t="str">
        <f>B4353&amp;C4933&amp;D4942</f>
        <v>CONSUMO PER CAPITA (kg ó litros por individuo)Sardinas Ing.&lt;2MIL</v>
      </c>
      <c r="B4942" s="19">
        <v>0</v>
      </c>
      <c r="C4942" s="19">
        <v>0</v>
      </c>
      <c r="D4942" s="19" t="s">
        <v>9</v>
      </c>
      <c r="E4942" s="20" t="s">
        <v>282</v>
      </c>
      <c r="F4942" s="20">
        <v>1.31493831690704E-3</v>
      </c>
      <c r="G4942" s="20">
        <v>1.8038577384966E-2</v>
      </c>
      <c r="H4942" s="20">
        <v>9.5856200332111608E-3</v>
      </c>
      <c r="I4942" s="20">
        <v>2.6169728568370298E-2</v>
      </c>
      <c r="J4942" s="20" t="s">
        <v>282</v>
      </c>
      <c r="K4942" s="20">
        <v>2.4115556115223199E-2</v>
      </c>
      <c r="L4942" s="20" t="s">
        <v>282</v>
      </c>
      <c r="M4942" s="51">
        <v>1.9153900966099601E-2</v>
      </c>
    </row>
    <row r="4943" spans="1:13" x14ac:dyDescent="0.35">
      <c r="A4943" s="19" t="str">
        <f>B4353&amp;C4933&amp;D4943</f>
        <v>CONSUMO PER CAPITA (kg ó litros por individuo)Sardinas Ing.2-5MIL</v>
      </c>
      <c r="B4943" s="19">
        <v>0</v>
      </c>
      <c r="C4943" s="19">
        <v>0</v>
      </c>
      <c r="D4943" s="19" t="s">
        <v>10</v>
      </c>
      <c r="E4943" s="20">
        <v>2.06022126059731E-2</v>
      </c>
      <c r="F4943" s="20">
        <v>6.9105069342642799E-3</v>
      </c>
      <c r="G4943" s="20">
        <v>6.63423328619645E-3</v>
      </c>
      <c r="H4943" s="20">
        <v>1.70858584503213E-2</v>
      </c>
      <c r="I4943" s="20">
        <v>1.2188207543901699E-2</v>
      </c>
      <c r="J4943" s="20">
        <v>8.0925299789785902E-3</v>
      </c>
      <c r="K4943" s="20">
        <v>1.1365452745558701E-3</v>
      </c>
      <c r="L4943" s="20">
        <v>1.08109158724373E-2</v>
      </c>
      <c r="M4943" s="51">
        <v>2.8228347317624601E-2</v>
      </c>
    </row>
    <row r="4944" spans="1:13" x14ac:dyDescent="0.35">
      <c r="A4944" s="19" t="str">
        <f>B4353&amp;C4933&amp;D4944</f>
        <v>CONSUMO PER CAPITA (kg ó litros por individuo)Sardinas Ing.5-10MIL</v>
      </c>
      <c r="B4944" s="19">
        <v>0</v>
      </c>
      <c r="C4944" s="19">
        <v>0</v>
      </c>
      <c r="D4944" s="19" t="s">
        <v>11</v>
      </c>
      <c r="E4944" s="20">
        <v>1.56076780300945E-2</v>
      </c>
      <c r="F4944" s="20">
        <v>5.6922410264833301E-3</v>
      </c>
      <c r="G4944" s="20">
        <v>5.7892095684223604E-3</v>
      </c>
      <c r="H4944" s="20">
        <v>7.8059903758594404E-3</v>
      </c>
      <c r="I4944" s="20">
        <v>3.2208078678349503E-2</v>
      </c>
      <c r="J4944" s="20">
        <v>4.2404004680704602E-4</v>
      </c>
      <c r="K4944" s="20">
        <v>2.8034237300033501E-3</v>
      </c>
      <c r="L4944" s="20">
        <v>1.53079159045481E-2</v>
      </c>
      <c r="M4944" s="51">
        <v>1.05642988355971E-2</v>
      </c>
    </row>
    <row r="4945" spans="1:13" x14ac:dyDescent="0.35">
      <c r="A4945" s="19" t="str">
        <f>B4353&amp;C4933&amp;D4945</f>
        <v>CONSUMO PER CAPITA (kg ó litros por individuo)Sardinas Ing.10-30MIL</v>
      </c>
      <c r="B4945" s="19">
        <v>0</v>
      </c>
      <c r="C4945" s="19">
        <v>0</v>
      </c>
      <c r="D4945" s="19" t="s">
        <v>12</v>
      </c>
      <c r="E4945" s="20">
        <v>4.0235272900262298E-2</v>
      </c>
      <c r="F4945" s="20">
        <v>3.1013457143196899E-3</v>
      </c>
      <c r="G4945" s="20">
        <v>8.4509927932433695E-3</v>
      </c>
      <c r="H4945" s="20">
        <v>1.13555310577863E-2</v>
      </c>
      <c r="I4945" s="20">
        <v>6.4753611089467505E-2</v>
      </c>
      <c r="J4945" s="20">
        <v>7.9527425337754601E-3</v>
      </c>
      <c r="K4945" s="20">
        <v>2.3244993224796002E-3</v>
      </c>
      <c r="L4945" s="20">
        <v>7.9879622238189004E-3</v>
      </c>
      <c r="M4945" s="51">
        <v>2.8507276548258499E-2</v>
      </c>
    </row>
    <row r="4946" spans="1:13" x14ac:dyDescent="0.35">
      <c r="A4946" s="19" t="str">
        <f>B4353&amp;C4933&amp;D4946</f>
        <v>CONSUMO PER CAPITA (kg ó litros por individuo)Sardinas Ing.30-100MIL</v>
      </c>
      <c r="B4946" s="19">
        <v>0</v>
      </c>
      <c r="C4946" s="19">
        <v>0</v>
      </c>
      <c r="D4946" s="19" t="s">
        <v>13</v>
      </c>
      <c r="E4946" s="20">
        <v>1.75714634116696E-2</v>
      </c>
      <c r="F4946" s="20">
        <v>2.8474972964951501E-3</v>
      </c>
      <c r="G4946" s="20">
        <v>5.7410348824261798E-3</v>
      </c>
      <c r="H4946" s="20">
        <v>1.5357058402361699E-2</v>
      </c>
      <c r="I4946" s="20">
        <v>1.6637349372667198E-2</v>
      </c>
      <c r="J4946" s="20">
        <v>4.7257704952475702E-3</v>
      </c>
      <c r="K4946" s="20">
        <v>2.4413775778488701E-3</v>
      </c>
      <c r="L4946" s="20">
        <v>1.5409028336147599E-3</v>
      </c>
      <c r="M4946" s="51">
        <v>3.9495444938926198E-2</v>
      </c>
    </row>
    <row r="4947" spans="1:13" x14ac:dyDescent="0.35">
      <c r="A4947" s="19" t="str">
        <f>B4353&amp;C4933&amp;D4947</f>
        <v>CONSUMO PER CAPITA (kg ó litros por individuo)Sardinas Ing.100-200MIL</v>
      </c>
      <c r="B4947" s="19">
        <v>0</v>
      </c>
      <c r="C4947" s="19">
        <v>0</v>
      </c>
      <c r="D4947" s="19" t="s">
        <v>14</v>
      </c>
      <c r="E4947" s="20">
        <v>3.1907277983849403E-2</v>
      </c>
      <c r="F4947" s="20">
        <v>9.5938696110122303E-4</v>
      </c>
      <c r="G4947" s="20">
        <v>5.9976138824771195E-4</v>
      </c>
      <c r="H4947" s="20">
        <v>4.6569794382253704E-3</v>
      </c>
      <c r="I4947" s="20">
        <v>2.6782078654354599E-2</v>
      </c>
      <c r="J4947" s="20">
        <v>1.4586017801485999E-3</v>
      </c>
      <c r="K4947" s="20">
        <v>3.8008553668647401E-3</v>
      </c>
      <c r="L4947" s="20">
        <v>3.5740810379178499E-4</v>
      </c>
      <c r="M4947" s="51">
        <v>1.7494452961887601E-2</v>
      </c>
    </row>
    <row r="4948" spans="1:13" x14ac:dyDescent="0.35">
      <c r="A4948" s="19" t="str">
        <f>B4353&amp;C4933&amp;D4948</f>
        <v>CONSUMO PER CAPITA (kg ó litros por individuo)Sardinas Ing.200-500MIL</v>
      </c>
      <c r="B4948" s="19">
        <v>0</v>
      </c>
      <c r="C4948" s="19">
        <v>0</v>
      </c>
      <c r="D4948" s="19" t="s">
        <v>15</v>
      </c>
      <c r="E4948" s="20">
        <v>8.3645859471403201E-3</v>
      </c>
      <c r="F4948" s="20">
        <v>3.22046962568996E-3</v>
      </c>
      <c r="G4948" s="20">
        <v>6.5114092625048303E-4</v>
      </c>
      <c r="H4948" s="20">
        <v>8.1042609162432899E-3</v>
      </c>
      <c r="I4948" s="20">
        <v>1.2622766562700199E-2</v>
      </c>
      <c r="J4948" s="20">
        <v>1.27836827860468E-2</v>
      </c>
      <c r="K4948" s="20">
        <v>1.2856976236281801E-2</v>
      </c>
      <c r="L4948" s="20">
        <v>1.5724536845037902E-2</v>
      </c>
      <c r="M4948" s="51">
        <v>2.8923158146549399E-2</v>
      </c>
    </row>
    <row r="4949" spans="1:13" x14ac:dyDescent="0.35">
      <c r="A4949" s="19" t="str">
        <f>B4353&amp;C4933&amp;D4949</f>
        <v>CONSUMO PER CAPITA (kg ó litros por individuo)Sardinas Ing.&gt;500MIL</v>
      </c>
      <c r="B4949" s="19">
        <v>0</v>
      </c>
      <c r="C4949" s="19">
        <v>0</v>
      </c>
      <c r="D4949" s="19" t="s">
        <v>16</v>
      </c>
      <c r="E4949" s="20">
        <v>7.1071987275959203E-2</v>
      </c>
      <c r="F4949" s="20">
        <v>6.0375773763677301E-3</v>
      </c>
      <c r="G4949" s="20">
        <v>4.7028294735176803E-3</v>
      </c>
      <c r="H4949" s="20">
        <v>3.4588605474016702E-2</v>
      </c>
      <c r="I4949" s="20">
        <v>4.58634844622057E-2</v>
      </c>
      <c r="J4949" s="20">
        <v>9.1649468817785202E-3</v>
      </c>
      <c r="K4949" s="20">
        <v>1.6860741984891001E-2</v>
      </c>
      <c r="L4949" s="20">
        <v>1.3195208186719799E-2</v>
      </c>
      <c r="M4949" s="51">
        <v>5.5942891922101001E-2</v>
      </c>
    </row>
    <row r="4950" spans="1:13" x14ac:dyDescent="0.35">
      <c r="A4950" s="19" t="str">
        <f>B4353&amp;C4933&amp;D4950</f>
        <v>CONSUMO PER CAPITA (kg ó litros por individuo)Sardinas Ing.DE 15 A 19 AÑOS</v>
      </c>
      <c r="B4950" s="19">
        <v>0</v>
      </c>
      <c r="C4950" s="19">
        <v>0</v>
      </c>
      <c r="D4950" s="19" t="s">
        <v>39</v>
      </c>
      <c r="E4950" s="20" t="s">
        <v>282</v>
      </c>
      <c r="F4950" s="20" t="s">
        <v>282</v>
      </c>
      <c r="G4950" s="20" t="s">
        <v>282</v>
      </c>
      <c r="H4950" s="20" t="s">
        <v>282</v>
      </c>
      <c r="I4950" s="20" t="s">
        <v>282</v>
      </c>
      <c r="J4950" s="20" t="s">
        <v>282</v>
      </c>
      <c r="K4950" s="20" t="s">
        <v>282</v>
      </c>
      <c r="L4950" s="20">
        <v>1.3634366185564699E-3</v>
      </c>
      <c r="M4950" s="51">
        <v>1.00923136816747E-2</v>
      </c>
    </row>
    <row r="4951" spans="1:13" x14ac:dyDescent="0.35">
      <c r="A4951" s="19" t="str">
        <f>B4353&amp;C4933&amp;D4951</f>
        <v>CONSUMO PER CAPITA (kg ó litros por individuo)Sardinas Ing.DE 20 A 24 AÑOS</v>
      </c>
      <c r="B4951" s="19">
        <v>0</v>
      </c>
      <c r="C4951" s="19">
        <v>0</v>
      </c>
      <c r="D4951" s="19" t="s">
        <v>40</v>
      </c>
      <c r="E4951" s="20">
        <v>2.6255924889505202E-3</v>
      </c>
      <c r="F4951" s="20">
        <v>3.5612471166249199E-4</v>
      </c>
      <c r="G4951" s="20">
        <v>2.03502123917086E-4</v>
      </c>
      <c r="H4951" s="20" t="s">
        <v>282</v>
      </c>
      <c r="I4951" s="20">
        <v>4.9952187377661399E-3</v>
      </c>
      <c r="J4951" s="20" t="s">
        <v>282</v>
      </c>
      <c r="K4951" s="20">
        <v>4.1124164383739699E-4</v>
      </c>
      <c r="L4951" s="20" t="s">
        <v>282</v>
      </c>
      <c r="M4951" s="51" t="s">
        <v>282</v>
      </c>
    </row>
    <row r="4952" spans="1:13" x14ac:dyDescent="0.35">
      <c r="A4952" s="19" t="str">
        <f>B4353&amp;C4933&amp;D4952</f>
        <v>CONSUMO PER CAPITA (kg ó litros por individuo)Sardinas Ing.DE 25 A 34 AÑOS</v>
      </c>
      <c r="B4952" s="19">
        <v>0</v>
      </c>
      <c r="C4952" s="19">
        <v>0</v>
      </c>
      <c r="D4952" s="19" t="s">
        <v>41</v>
      </c>
      <c r="E4952" s="20">
        <v>4.2551569422423002E-3</v>
      </c>
      <c r="F4952" s="20">
        <v>4.94130662770433E-4</v>
      </c>
      <c r="G4952" s="20">
        <v>1.81707703487949E-3</v>
      </c>
      <c r="H4952" s="20">
        <v>2.5398738759459701E-3</v>
      </c>
      <c r="I4952" s="20">
        <v>7.8511293861660107E-3</v>
      </c>
      <c r="J4952" s="20">
        <v>2.9519504299985902E-3</v>
      </c>
      <c r="K4952" s="20">
        <v>8.3225997348870698E-4</v>
      </c>
      <c r="L4952" s="20">
        <v>5.7352729642447401E-3</v>
      </c>
      <c r="M4952" s="51">
        <v>3.0174139455290102E-3</v>
      </c>
    </row>
    <row r="4953" spans="1:13" x14ac:dyDescent="0.35">
      <c r="A4953" s="19" t="str">
        <f>B4353&amp;C4933&amp;D4953</f>
        <v>CONSUMO PER CAPITA (kg ó litros por individuo)Sardinas Ing.DE 35 A 49 AÑOS</v>
      </c>
      <c r="B4953" s="19">
        <v>0</v>
      </c>
      <c r="C4953" s="19">
        <v>0</v>
      </c>
      <c r="D4953" s="19" t="s">
        <v>42</v>
      </c>
      <c r="E4953" s="20">
        <v>2.1825832838457002E-2</v>
      </c>
      <c r="F4953" s="20">
        <v>1.7085550388751701E-3</v>
      </c>
      <c r="G4953" s="20">
        <v>2.13099429548328E-3</v>
      </c>
      <c r="H4953" s="20">
        <v>2.63436593159277E-3</v>
      </c>
      <c r="I4953" s="20">
        <v>8.8209040401557408E-3</v>
      </c>
      <c r="J4953" s="20">
        <v>2.3933137201256299E-3</v>
      </c>
      <c r="K4953" s="20">
        <v>3.46271382896159E-4</v>
      </c>
      <c r="L4953" s="20">
        <v>2.55435731826056E-3</v>
      </c>
      <c r="M4953" s="51">
        <v>1.9365367582954499E-2</v>
      </c>
    </row>
    <row r="4954" spans="1:13" x14ac:dyDescent="0.35">
      <c r="A4954" s="19" t="str">
        <f>B4353&amp;C4933&amp;D4954</f>
        <v>CONSUMO PER CAPITA (kg ó litros por individuo)Sardinas Ing.DE 50 A 59 AÑOS</v>
      </c>
      <c r="B4954" s="19">
        <v>0</v>
      </c>
      <c r="C4954" s="19">
        <v>0</v>
      </c>
      <c r="D4954" s="19" t="s">
        <v>43</v>
      </c>
      <c r="E4954" s="20">
        <v>2.3521184219759399E-2</v>
      </c>
      <c r="F4954" s="20">
        <v>3.9627218899321599E-3</v>
      </c>
      <c r="G4954" s="20">
        <v>8.2608350721353405E-3</v>
      </c>
      <c r="H4954" s="20">
        <v>1.6910240889068201E-2</v>
      </c>
      <c r="I4954" s="20">
        <v>2.6276315841423498E-2</v>
      </c>
      <c r="J4954" s="20">
        <v>4.7188851934793297E-3</v>
      </c>
      <c r="K4954" s="20">
        <v>3.8546276740909001E-3</v>
      </c>
      <c r="L4954" s="20">
        <v>7.0625419076812898E-3</v>
      </c>
      <c r="M4954" s="51">
        <v>3.8941961339211698E-2</v>
      </c>
    </row>
    <row r="4955" spans="1:13" x14ac:dyDescent="0.35">
      <c r="A4955" s="19" t="str">
        <f>B4353&amp;C4933&amp;D4955</f>
        <v>CONSUMO PER CAPITA (kg ó litros por individuo)Sardinas Ing.DE 60 A 75 AÑOS</v>
      </c>
      <c r="B4955" s="19">
        <v>0</v>
      </c>
      <c r="C4955" s="19">
        <v>0</v>
      </c>
      <c r="D4955" s="19" t="s">
        <v>44</v>
      </c>
      <c r="E4955" s="20">
        <v>8.0124594538753202E-2</v>
      </c>
      <c r="F4955" s="20">
        <v>1.03014757077209E-2</v>
      </c>
      <c r="G4955" s="20">
        <v>1.3701966477053899E-2</v>
      </c>
      <c r="H4955" s="20">
        <v>4.6333391835090103E-2</v>
      </c>
      <c r="I4955" s="20">
        <v>0.101522021666912</v>
      </c>
      <c r="J4955" s="20">
        <v>1.8914693452195399E-2</v>
      </c>
      <c r="K4955" s="20">
        <v>2.8320835108401499E-2</v>
      </c>
      <c r="L4955" s="20">
        <v>2.1543256282842801E-2</v>
      </c>
      <c r="M4955" s="51">
        <v>7.7435550124344804E-2</v>
      </c>
    </row>
    <row r="4956" spans="1:13" x14ac:dyDescent="0.35">
      <c r="A4956" s="19" t="str">
        <f>B4353&amp;C4933&amp;D4956</f>
        <v>CONSUMO PER CAPITA (kg ó litros por individuo)Sardinas Ing.NIVEL ALTO</v>
      </c>
      <c r="B4956" s="19">
        <v>0</v>
      </c>
      <c r="C4956" s="19">
        <v>0</v>
      </c>
      <c r="D4956" s="19" t="s">
        <v>256</v>
      </c>
      <c r="E4956" s="20">
        <v>1.8267733503850001E-2</v>
      </c>
      <c r="F4956" s="20">
        <v>4.1216669432146396E-3</v>
      </c>
      <c r="G4956" s="20">
        <v>2.04834002492691E-3</v>
      </c>
      <c r="H4956" s="20">
        <v>2.81711633177275E-2</v>
      </c>
      <c r="I4956" s="20">
        <v>2.71536006076867E-2</v>
      </c>
      <c r="J4956" s="20">
        <v>4.2084745469492804E-3</v>
      </c>
      <c r="K4956" s="20">
        <v>2.3798405889773702E-3</v>
      </c>
      <c r="L4956" s="20">
        <v>3.3696521213640099E-3</v>
      </c>
      <c r="M4956" s="51">
        <v>4.5373317574216303E-2</v>
      </c>
    </row>
    <row r="4957" spans="1:13" x14ac:dyDescent="0.35">
      <c r="A4957" s="19" t="str">
        <f>B4353&amp;C4933&amp;D4957</f>
        <v>CONSUMO PER CAPITA (kg ó litros por individuo)Sardinas Ing.NIVEL MEDIO ALTO</v>
      </c>
      <c r="B4957" s="19">
        <v>0</v>
      </c>
      <c r="C4957" s="19">
        <v>0</v>
      </c>
      <c r="D4957" s="19" t="s">
        <v>257</v>
      </c>
      <c r="E4957" s="20">
        <v>2.2177841383394299E-2</v>
      </c>
      <c r="F4957" s="20">
        <v>7.3677670260626198E-3</v>
      </c>
      <c r="G4957" s="20">
        <v>7.5126816327357503E-3</v>
      </c>
      <c r="H4957" s="20">
        <v>6.3529043463826798E-3</v>
      </c>
      <c r="I4957" s="20">
        <v>2.3498370583897699E-2</v>
      </c>
      <c r="J4957" s="20">
        <v>3.7474552395827402E-3</v>
      </c>
      <c r="K4957" s="20">
        <v>2.0486517144797001E-3</v>
      </c>
      <c r="L4957" s="20">
        <v>5.2729140176002304E-3</v>
      </c>
      <c r="M4957" s="51">
        <v>2.3564759282029599E-2</v>
      </c>
    </row>
    <row r="4958" spans="1:13" x14ac:dyDescent="0.35">
      <c r="A4958" s="19" t="str">
        <f>B4353&amp;C4933&amp;D4958</f>
        <v>CONSUMO PER CAPITA (kg ó litros por individuo)Sardinas Ing.NIVEL MEDIO</v>
      </c>
      <c r="B4958" s="19">
        <v>0</v>
      </c>
      <c r="C4958" s="19">
        <v>0</v>
      </c>
      <c r="D4958" s="19" t="s">
        <v>258</v>
      </c>
      <c r="E4958" s="20">
        <v>4.0582245921654603E-2</v>
      </c>
      <c r="F4958" s="20">
        <v>2.7498609393282599E-3</v>
      </c>
      <c r="G4958" s="20">
        <v>2.9308876074988998E-3</v>
      </c>
      <c r="H4958" s="20">
        <v>1.1448599542619399E-2</v>
      </c>
      <c r="I4958" s="20">
        <v>4.6975045473914602E-2</v>
      </c>
      <c r="J4958" s="20">
        <v>1.08452415073601E-2</v>
      </c>
      <c r="K4958" s="20">
        <v>6.81071145731133E-3</v>
      </c>
      <c r="L4958" s="20">
        <v>1.2541610163131199E-2</v>
      </c>
      <c r="M4958" s="51">
        <v>3.2921526962019901E-2</v>
      </c>
    </row>
    <row r="4959" spans="1:13" x14ac:dyDescent="0.35">
      <c r="A4959" s="19" t="str">
        <f>B4353&amp;C4933&amp;D4959</f>
        <v>CONSUMO PER CAPITA (kg ó litros por individuo)Sardinas Ing.NIVEL MEDIO BAJO</v>
      </c>
      <c r="B4959" s="19">
        <v>0</v>
      </c>
      <c r="C4959" s="19">
        <v>0</v>
      </c>
      <c r="D4959" s="19" t="s">
        <v>259</v>
      </c>
      <c r="E4959" s="20">
        <v>4.9580584069599497E-2</v>
      </c>
      <c r="F4959" s="20">
        <v>3.3234027870334701E-3</v>
      </c>
      <c r="G4959" s="20">
        <v>1.2122560795580099E-2</v>
      </c>
      <c r="H4959" s="20">
        <v>9.4970638859075297E-3</v>
      </c>
      <c r="I4959" s="20">
        <v>3.90287169150806E-2</v>
      </c>
      <c r="J4959" s="20">
        <v>3.98776107030874E-3</v>
      </c>
      <c r="K4959" s="20">
        <v>2.0666477087880601E-2</v>
      </c>
      <c r="L4959" s="20">
        <v>3.71061133772098E-3</v>
      </c>
      <c r="M4959" s="51">
        <v>2.48465859763164E-2</v>
      </c>
    </row>
    <row r="4960" spans="1:13" x14ac:dyDescent="0.35">
      <c r="A4960" s="19" t="str">
        <f>B4353&amp;C4933&amp;D4960</f>
        <v>CONSUMO PER CAPITA (kg ó litros por individuo)Sardinas Ing.HOMBRE</v>
      </c>
      <c r="B4960" s="19">
        <v>0</v>
      </c>
      <c r="C4960" s="19">
        <v>0</v>
      </c>
      <c r="D4960" s="19" t="s">
        <v>21</v>
      </c>
      <c r="E4960" s="20">
        <v>3.5088410983957298E-2</v>
      </c>
      <c r="F4960" s="20">
        <v>4.3977910083543396E-3</v>
      </c>
      <c r="G4960" s="20">
        <v>7.1574642986177396E-3</v>
      </c>
      <c r="H4960" s="20">
        <v>2.53459854748718E-2</v>
      </c>
      <c r="I4960" s="20">
        <v>2.6149592570916001E-2</v>
      </c>
      <c r="J4960" s="20">
        <v>7.6060670545540898E-3</v>
      </c>
      <c r="K4960" s="20">
        <v>1.3046694721534699E-2</v>
      </c>
      <c r="L4960" s="20">
        <v>1.23548597105975E-2</v>
      </c>
      <c r="M4960" s="51">
        <v>3.7463074264710801E-2</v>
      </c>
    </row>
    <row r="4961" spans="1:13" x14ac:dyDescent="0.35">
      <c r="A4961" s="19" t="str">
        <f>B4353&amp;C4933&amp;D4961</f>
        <v>CONSUMO PER CAPITA (kg ó litros por individuo)Sardinas Ing.MUJER</v>
      </c>
      <c r="B4961" s="19">
        <v>0</v>
      </c>
      <c r="C4961" s="19">
        <v>0</v>
      </c>
      <c r="D4961" s="19" t="s">
        <v>22</v>
      </c>
      <c r="E4961" s="20">
        <v>2.5103290593506401E-2</v>
      </c>
      <c r="F4961" s="20">
        <v>3.0298840578109601E-3</v>
      </c>
      <c r="G4961" s="20">
        <v>4.1853443240335297E-3</v>
      </c>
      <c r="H4961" s="20">
        <v>4.8813025472048098E-3</v>
      </c>
      <c r="I4961" s="20">
        <v>3.8598633585938499E-2</v>
      </c>
      <c r="J4961" s="20">
        <v>5.1632839272422702E-3</v>
      </c>
      <c r="K4961" s="20">
        <v>2.08182938053574E-3</v>
      </c>
      <c r="L4961" s="20">
        <v>3.7369624480481801E-3</v>
      </c>
      <c r="M4961" s="51">
        <v>2.7184057747717899E-2</v>
      </c>
    </row>
    <row r="4962" spans="1:13" x14ac:dyDescent="0.35">
      <c r="A4962" s="19" t="str">
        <f>B4353&amp;C4962&amp;D4962</f>
        <v>CONSUMO PER CAPITA (kg ó litros por individuo)Rape Ing.T.ESPAÑA</v>
      </c>
      <c r="B4962" s="19">
        <v>0</v>
      </c>
      <c r="C4962" s="19" t="s">
        <v>140</v>
      </c>
      <c r="D4962" s="19" t="s">
        <v>36</v>
      </c>
      <c r="E4962" s="20">
        <v>4.7802544418981199E-3</v>
      </c>
      <c r="F4962" s="20">
        <v>3.6163852482268399E-3</v>
      </c>
      <c r="G4962" s="20">
        <v>6.1444468521221901E-3</v>
      </c>
      <c r="H4962" s="20">
        <v>5.6528208758565898E-3</v>
      </c>
      <c r="I4962" s="20">
        <v>6.0786943601599999E-3</v>
      </c>
      <c r="J4962" s="20">
        <v>8.0325561078508807E-3</v>
      </c>
      <c r="K4962" s="20">
        <v>6.5744054326493896E-3</v>
      </c>
      <c r="L4962" s="20">
        <v>8.5708095863284792E-3</v>
      </c>
      <c r="M4962" s="51">
        <v>4.4639439437424199E-3</v>
      </c>
    </row>
    <row r="4963" spans="1:13" x14ac:dyDescent="0.35">
      <c r="A4963" s="19" t="str">
        <f>B4353&amp;C4962&amp;D4963</f>
        <v>CONSUMO PER CAPITA (kg ó litros por individuo)Rape Ing.BCN AM</v>
      </c>
      <c r="B4963" s="19">
        <v>0</v>
      </c>
      <c r="C4963" s="19">
        <v>0</v>
      </c>
      <c r="D4963" s="19" t="s">
        <v>1</v>
      </c>
      <c r="E4963" s="20">
        <v>3.2699515076127501E-3</v>
      </c>
      <c r="F4963" s="20" t="s">
        <v>282</v>
      </c>
      <c r="G4963" s="20">
        <v>8.8200081046656102E-3</v>
      </c>
      <c r="H4963" s="20">
        <v>1.3702948837427699E-3</v>
      </c>
      <c r="I4963" s="20">
        <v>4.7562471123680497E-3</v>
      </c>
      <c r="J4963" s="20">
        <v>7.7786991274873098E-3</v>
      </c>
      <c r="K4963" s="20">
        <v>4.9576136464214897E-3</v>
      </c>
      <c r="L4963" s="20">
        <v>2.9101823613225599E-3</v>
      </c>
      <c r="M4963" s="51">
        <v>7.5155309265592402E-3</v>
      </c>
    </row>
    <row r="4964" spans="1:13" x14ac:dyDescent="0.35">
      <c r="A4964" s="19" t="str">
        <f>B4353&amp;C4962&amp;D4964</f>
        <v>CONSUMO PER CAPITA (kg ó litros por individuo)Rape Ing.REST.CAT ARAGON</v>
      </c>
      <c r="B4964" s="19">
        <v>0</v>
      </c>
      <c r="C4964" s="19">
        <v>0</v>
      </c>
      <c r="D4964" s="19" t="s">
        <v>2</v>
      </c>
      <c r="E4964" s="20">
        <v>4.2793413884560996E-3</v>
      </c>
      <c r="F4964" s="20">
        <v>1.5152700667168801E-3</v>
      </c>
      <c r="G4964" s="20">
        <v>6.6242727317081997E-3</v>
      </c>
      <c r="H4964" s="20">
        <v>4.70423873030808E-3</v>
      </c>
      <c r="I4964" s="20">
        <v>1.92174482346089E-2</v>
      </c>
      <c r="J4964" s="20">
        <v>1.46311995478799E-2</v>
      </c>
      <c r="K4964" s="20">
        <v>2.2108148515974601E-2</v>
      </c>
      <c r="L4964" s="20">
        <v>2.7636828467380299E-3</v>
      </c>
      <c r="M4964" s="51">
        <v>1.9869704117163999E-2</v>
      </c>
    </row>
    <row r="4965" spans="1:13" x14ac:dyDescent="0.35">
      <c r="A4965" s="19" t="str">
        <f>B4353&amp;C4962&amp;D4965</f>
        <v>CONSUMO PER CAPITA (kg ó litros por individuo)Rape Ing.LEVANTE</v>
      </c>
      <c r="B4965" s="19">
        <v>0</v>
      </c>
      <c r="C4965" s="19">
        <v>0</v>
      </c>
      <c r="D4965" s="19" t="s">
        <v>3</v>
      </c>
      <c r="E4965" s="20">
        <v>4.6947873054190804E-3</v>
      </c>
      <c r="F4965" s="20">
        <v>3.75169425363382E-3</v>
      </c>
      <c r="G4965" s="20">
        <v>1.13590170596727E-2</v>
      </c>
      <c r="H4965" s="20">
        <v>4.5006092322395696E-3</v>
      </c>
      <c r="I4965" s="20">
        <v>5.9298176896498802E-3</v>
      </c>
      <c r="J4965" s="20">
        <v>9.7987664929519106E-3</v>
      </c>
      <c r="K4965" s="20">
        <v>2.5929577294125602E-3</v>
      </c>
      <c r="L4965" s="20">
        <v>8.8711719714191107E-3</v>
      </c>
      <c r="M4965" s="51" t="s">
        <v>282</v>
      </c>
    </row>
    <row r="4966" spans="1:13" x14ac:dyDescent="0.35">
      <c r="A4966" s="19" t="str">
        <f>B4353&amp;C4962&amp;D4966</f>
        <v>CONSUMO PER CAPITA (kg ó litros por individuo)Rape Ing.ANDALUCIA</v>
      </c>
      <c r="B4966" s="19">
        <v>0</v>
      </c>
      <c r="C4966" s="19">
        <v>0</v>
      </c>
      <c r="D4966" s="19" t="s">
        <v>4</v>
      </c>
      <c r="E4966" s="20">
        <v>7.9594708934346801E-3</v>
      </c>
      <c r="F4966" s="20">
        <v>7.1608436108456597E-4</v>
      </c>
      <c r="G4966" s="20">
        <v>2.0200050067963001E-3</v>
      </c>
      <c r="H4966" s="20">
        <v>8.7088561873145697E-4</v>
      </c>
      <c r="I4966" s="20">
        <v>1.50218123925326E-3</v>
      </c>
      <c r="J4966" s="20" t="s">
        <v>282</v>
      </c>
      <c r="K4966" s="20">
        <v>2.5191638934974601E-3</v>
      </c>
      <c r="L4966" s="20" t="s">
        <v>282</v>
      </c>
      <c r="M4966" s="51" t="s">
        <v>282</v>
      </c>
    </row>
    <row r="4967" spans="1:13" x14ac:dyDescent="0.35">
      <c r="A4967" s="19" t="str">
        <f>B4353&amp;C4962&amp;D4967</f>
        <v>CONSUMO PER CAPITA (kg ó litros por individuo)Rape Ing.MDD AM</v>
      </c>
      <c r="B4967" s="19">
        <v>0</v>
      </c>
      <c r="C4967" s="19">
        <v>0</v>
      </c>
      <c r="D4967" s="19" t="s">
        <v>5</v>
      </c>
      <c r="E4967" s="20">
        <v>1.4450739023890899E-3</v>
      </c>
      <c r="F4967" s="20">
        <v>9.4041431772492405E-4</v>
      </c>
      <c r="G4967" s="20">
        <v>9.4221591152991203E-3</v>
      </c>
      <c r="H4967" s="20">
        <v>3.4457031872655399E-3</v>
      </c>
      <c r="I4967" s="20">
        <v>8.5615466889814792E-3</v>
      </c>
      <c r="J4967" s="20">
        <v>7.9006940646825004E-3</v>
      </c>
      <c r="K4967" s="20">
        <v>5.1930482307587502E-3</v>
      </c>
      <c r="L4967" s="20" t="s">
        <v>282</v>
      </c>
      <c r="M4967" s="51">
        <v>4.7819087173524098E-3</v>
      </c>
    </row>
    <row r="4968" spans="1:13" x14ac:dyDescent="0.35">
      <c r="A4968" s="19" t="str">
        <f>B4353&amp;C4962&amp;D4968</f>
        <v>CONSUMO PER CAPITA (kg ó litros por individuo)Rape Ing.RTO CENTRO</v>
      </c>
      <c r="B4968" s="19">
        <v>0</v>
      </c>
      <c r="C4968" s="19">
        <v>0</v>
      </c>
      <c r="D4968" s="19" t="s">
        <v>6</v>
      </c>
      <c r="E4968" s="20" t="s">
        <v>282</v>
      </c>
      <c r="F4968" s="20">
        <v>1.6923401528160199E-3</v>
      </c>
      <c r="G4968" s="20">
        <v>3.1188062928377801E-3</v>
      </c>
      <c r="H4968" s="20">
        <v>6.8495078930392705E-4</v>
      </c>
      <c r="I4968" s="20">
        <v>2.82403973959936E-3</v>
      </c>
      <c r="J4968" s="20" t="s">
        <v>282</v>
      </c>
      <c r="K4968" s="20" t="s">
        <v>282</v>
      </c>
      <c r="L4968" s="20">
        <v>7.2267848321463796E-3</v>
      </c>
      <c r="M4968" s="51">
        <v>2.63107441007353E-3</v>
      </c>
    </row>
    <row r="4969" spans="1:13" x14ac:dyDescent="0.35">
      <c r="A4969" s="19" t="str">
        <f>B4353&amp;C4962&amp;D4969</f>
        <v>CONSUMO PER CAPITA (kg ó litros por individuo)Rape Ing.NORTE-CENTRO</v>
      </c>
      <c r="B4969" s="19">
        <v>0</v>
      </c>
      <c r="C4969" s="19">
        <v>0</v>
      </c>
      <c r="D4969" s="19" t="s">
        <v>7</v>
      </c>
      <c r="E4969" s="20">
        <v>1.2815663311182999E-2</v>
      </c>
      <c r="F4969" s="20">
        <v>7.7625369825702097E-3</v>
      </c>
      <c r="G4969" s="20" t="s">
        <v>282</v>
      </c>
      <c r="H4969" s="20">
        <v>3.1606289376276998E-3</v>
      </c>
      <c r="I4969" s="20">
        <v>1.56558793354781E-3</v>
      </c>
      <c r="J4969" s="20">
        <v>1.06641254104807E-2</v>
      </c>
      <c r="K4969" s="20">
        <v>9.9614920292904006E-3</v>
      </c>
      <c r="L4969" s="20">
        <v>4.6690233059341703E-2</v>
      </c>
      <c r="M4969" s="51">
        <v>9.2376844120415605E-4</v>
      </c>
    </row>
    <row r="4970" spans="1:13" x14ac:dyDescent="0.35">
      <c r="A4970" s="19" t="str">
        <f>B4353&amp;C4962&amp;D4970</f>
        <v>CONSUMO PER CAPITA (kg ó litros por individuo)Rape Ing.NOROESTE</v>
      </c>
      <c r="B4970" s="19">
        <v>0</v>
      </c>
      <c r="C4970" s="19">
        <v>0</v>
      </c>
      <c r="D4970" s="19" t="s">
        <v>8</v>
      </c>
      <c r="E4970" s="20">
        <v>1.5990426261586199E-3</v>
      </c>
      <c r="F4970" s="20">
        <v>1.8283332344158201E-2</v>
      </c>
      <c r="G4970" s="20">
        <v>7.71437087455361E-3</v>
      </c>
      <c r="H4970" s="20">
        <v>3.5449958161483698E-2</v>
      </c>
      <c r="I4970" s="20">
        <v>3.4673895403865198E-3</v>
      </c>
      <c r="J4970" s="20">
        <v>1.98447612535863E-2</v>
      </c>
      <c r="K4970" s="20">
        <v>7.1068454387241096E-3</v>
      </c>
      <c r="L4970" s="20">
        <v>1.6477014815904901E-2</v>
      </c>
      <c r="M4970" s="51">
        <v>1.60495636257226E-3</v>
      </c>
    </row>
    <row r="4971" spans="1:13" x14ac:dyDescent="0.35">
      <c r="A4971" s="19" t="str">
        <f>B4353&amp;C4962&amp;D4971</f>
        <v>CONSUMO PER CAPITA (kg ó litros por individuo)Rape Ing.&lt;2MIL</v>
      </c>
      <c r="B4971" s="19">
        <v>0</v>
      </c>
      <c r="C4971" s="19">
        <v>0</v>
      </c>
      <c r="D4971" s="19" t="s">
        <v>9</v>
      </c>
      <c r="E4971" s="20" t="s">
        <v>282</v>
      </c>
      <c r="F4971" s="20" t="s">
        <v>282</v>
      </c>
      <c r="G4971" s="20">
        <v>5.1065084718015501E-3</v>
      </c>
      <c r="H4971" s="20" t="s">
        <v>282</v>
      </c>
      <c r="I4971" s="20" t="s">
        <v>282</v>
      </c>
      <c r="J4971" s="20">
        <v>1.55546049465289E-2</v>
      </c>
      <c r="K4971" s="20">
        <v>5.3723521482389597E-3</v>
      </c>
      <c r="L4971" s="20" t="s">
        <v>282</v>
      </c>
      <c r="M4971" s="51">
        <v>1.25113599984431E-2</v>
      </c>
    </row>
    <row r="4972" spans="1:13" x14ac:dyDescent="0.35">
      <c r="A4972" s="19" t="str">
        <f>B4353&amp;C4962&amp;D4972</f>
        <v>CONSUMO PER CAPITA (kg ó litros por individuo)Rape Ing.2-5MIL</v>
      </c>
      <c r="B4972" s="19">
        <v>0</v>
      </c>
      <c r="C4972" s="19">
        <v>0</v>
      </c>
      <c r="D4972" s="19" t="s">
        <v>10</v>
      </c>
      <c r="E4972" s="20">
        <v>1.47024942536836E-3</v>
      </c>
      <c r="F4972" s="20">
        <v>8.9204405789045007E-3</v>
      </c>
      <c r="G4972" s="20">
        <v>1.2997045204050199E-3</v>
      </c>
      <c r="H4972" s="20" t="s">
        <v>282</v>
      </c>
      <c r="I4972" s="20" t="s">
        <v>282</v>
      </c>
      <c r="J4972" s="20" t="s">
        <v>282</v>
      </c>
      <c r="K4972" s="20" t="s">
        <v>282</v>
      </c>
      <c r="L4972" s="20">
        <v>8.5057779690838799E-3</v>
      </c>
      <c r="M4972" s="51" t="s">
        <v>282</v>
      </c>
    </row>
    <row r="4973" spans="1:13" x14ac:dyDescent="0.35">
      <c r="A4973" s="19" t="str">
        <f>B4353&amp;C4962&amp;D4973</f>
        <v>CONSUMO PER CAPITA (kg ó litros por individuo)Rape Ing.5-10MIL</v>
      </c>
      <c r="B4973" s="19">
        <v>0</v>
      </c>
      <c r="C4973" s="19">
        <v>0</v>
      </c>
      <c r="D4973" s="19" t="s">
        <v>11</v>
      </c>
      <c r="E4973" s="20">
        <v>2.4320233720534902E-3</v>
      </c>
      <c r="F4973" s="20">
        <v>1.7530850102216299E-3</v>
      </c>
      <c r="G4973" s="20">
        <v>9.7240043371538999E-4</v>
      </c>
      <c r="H4973" s="20">
        <v>1.31242651388677E-2</v>
      </c>
      <c r="I4973" s="20">
        <v>1.72642274118497E-2</v>
      </c>
      <c r="J4973" s="20">
        <v>8.1285871458215905E-3</v>
      </c>
      <c r="K4973" s="20">
        <v>1.12888231684202E-2</v>
      </c>
      <c r="L4973" s="20">
        <v>7.6976696944618898E-3</v>
      </c>
      <c r="M4973" s="51" t="s">
        <v>282</v>
      </c>
    </row>
    <row r="4974" spans="1:13" x14ac:dyDescent="0.35">
      <c r="A4974" s="19" t="str">
        <f>B4353&amp;C4962&amp;D4974</f>
        <v>CONSUMO PER CAPITA (kg ó litros por individuo)Rape Ing.10-30MIL</v>
      </c>
      <c r="B4974" s="19">
        <v>0</v>
      </c>
      <c r="C4974" s="19">
        <v>0</v>
      </c>
      <c r="D4974" s="19" t="s">
        <v>12</v>
      </c>
      <c r="E4974" s="20">
        <v>7.2523658861128899E-3</v>
      </c>
      <c r="F4974" s="20">
        <v>4.7223671657972898E-3</v>
      </c>
      <c r="G4974" s="20">
        <v>2.9853169699855398E-3</v>
      </c>
      <c r="H4974" s="20">
        <v>8.0209819556778302E-3</v>
      </c>
      <c r="I4974" s="20">
        <v>5.7701147070608498E-3</v>
      </c>
      <c r="J4974" s="20">
        <v>9.3541995843181604E-3</v>
      </c>
      <c r="K4974" s="20">
        <v>9.3515487357970803E-4</v>
      </c>
      <c r="L4974" s="20">
        <v>2.5993060651190301E-2</v>
      </c>
      <c r="M4974" s="51">
        <v>4.8043554165945702E-3</v>
      </c>
    </row>
    <row r="4975" spans="1:13" x14ac:dyDescent="0.35">
      <c r="A4975" s="19" t="str">
        <f>B4353&amp;C4962&amp;D4975</f>
        <v>CONSUMO PER CAPITA (kg ó litros por individuo)Rape Ing.30-100MIL</v>
      </c>
      <c r="B4975" s="19">
        <v>0</v>
      </c>
      <c r="C4975" s="19">
        <v>0</v>
      </c>
      <c r="D4975" s="19" t="s">
        <v>13</v>
      </c>
      <c r="E4975" s="20">
        <v>6.3268995407214403E-3</v>
      </c>
      <c r="F4975" s="20">
        <v>2.7325812126843801E-3</v>
      </c>
      <c r="G4975" s="20">
        <v>7.0270956238297497E-3</v>
      </c>
      <c r="H4975" s="20">
        <v>6.8866128830102902E-3</v>
      </c>
      <c r="I4975" s="20">
        <v>8.9423332629026998E-3</v>
      </c>
      <c r="J4975" s="20">
        <v>7.3902285103989197E-3</v>
      </c>
      <c r="K4975" s="20">
        <v>1.1369719345922799E-2</v>
      </c>
      <c r="L4975" s="20">
        <v>1.6354778575637099E-3</v>
      </c>
      <c r="M4975" s="51">
        <v>7.3748977034042299E-3</v>
      </c>
    </row>
    <row r="4976" spans="1:13" x14ac:dyDescent="0.35">
      <c r="A4976" s="19" t="str">
        <f>B4353&amp;C4962&amp;D4976</f>
        <v>CONSUMO PER CAPITA (kg ó litros por individuo)Rape Ing.100-200MIL</v>
      </c>
      <c r="B4976" s="19">
        <v>0</v>
      </c>
      <c r="C4976" s="19">
        <v>0</v>
      </c>
      <c r="D4976" s="19" t="s">
        <v>14</v>
      </c>
      <c r="E4976" s="20">
        <v>7.95133227005391E-3</v>
      </c>
      <c r="F4976" s="20">
        <v>5.7301554193041598E-3</v>
      </c>
      <c r="G4976" s="20">
        <v>1.0306282363299201E-3</v>
      </c>
      <c r="H4976" s="20">
        <v>1.8500701590016999E-3</v>
      </c>
      <c r="I4976" s="20">
        <v>1.5402652229295499E-3</v>
      </c>
      <c r="J4976" s="20">
        <v>2.1490153635173601E-3</v>
      </c>
      <c r="K4976" s="20">
        <v>1.3077024882627099E-2</v>
      </c>
      <c r="L4976" s="20">
        <v>4.5984800029748203E-3</v>
      </c>
      <c r="M4976" s="51">
        <v>8.1764141476890003E-4</v>
      </c>
    </row>
    <row r="4977" spans="1:13" x14ac:dyDescent="0.35">
      <c r="A4977" s="19" t="str">
        <f>B4353&amp;C4962&amp;D4977</f>
        <v>CONSUMO PER CAPITA (kg ó litros por individuo)Rape Ing.200-500MIL</v>
      </c>
      <c r="B4977" s="19">
        <v>0</v>
      </c>
      <c r="C4977" s="19">
        <v>0</v>
      </c>
      <c r="D4977" s="19" t="s">
        <v>15</v>
      </c>
      <c r="E4977" s="20">
        <v>6.5985306644200997E-3</v>
      </c>
      <c r="F4977" s="20">
        <v>4.6836862763519E-3</v>
      </c>
      <c r="G4977" s="20">
        <v>1.11239552933562E-3</v>
      </c>
      <c r="H4977" s="20">
        <v>1.12877014030878E-2</v>
      </c>
      <c r="I4977" s="20">
        <v>4.0611346812283204E-3</v>
      </c>
      <c r="J4977" s="20">
        <v>8.6721965252366598E-3</v>
      </c>
      <c r="K4977" s="20">
        <v>5.22520322495869E-3</v>
      </c>
      <c r="L4977" s="20">
        <v>7.4274314438333797E-3</v>
      </c>
      <c r="M4977" s="51">
        <v>4.1956130308415402E-3</v>
      </c>
    </row>
    <row r="4978" spans="1:13" x14ac:dyDescent="0.35">
      <c r="A4978" s="19" t="str">
        <f>B4353&amp;C4962&amp;D4978</f>
        <v>CONSUMO PER CAPITA (kg ó litros por individuo)Rape Ing.&gt;500MIL</v>
      </c>
      <c r="B4978" s="19">
        <v>0</v>
      </c>
      <c r="C4978" s="19">
        <v>0</v>
      </c>
      <c r="D4978" s="19" t="s">
        <v>16</v>
      </c>
      <c r="E4978" s="20">
        <v>1.12473741122836E-3</v>
      </c>
      <c r="F4978" s="20">
        <v>1.58782292152397E-3</v>
      </c>
      <c r="G4978" s="20">
        <v>2.0021606732454698E-2</v>
      </c>
      <c r="H4978" s="20" t="s">
        <v>282</v>
      </c>
      <c r="I4978" s="20">
        <v>5.9896297065532497E-3</v>
      </c>
      <c r="J4978" s="20">
        <v>1.07476970392083E-2</v>
      </c>
      <c r="K4978" s="20">
        <v>4.4660724086904901E-3</v>
      </c>
      <c r="L4978" s="20">
        <v>4.9025846963248604E-3</v>
      </c>
      <c r="M4978" s="51">
        <v>4.0768692825148703E-3</v>
      </c>
    </row>
    <row r="4979" spans="1:13" x14ac:dyDescent="0.35">
      <c r="A4979" s="19" t="str">
        <f>B4353&amp;C4962&amp;D4979</f>
        <v>CONSUMO PER CAPITA (kg ó litros por individuo)Rape Ing.DE 15 A 19 AÑOS</v>
      </c>
      <c r="B4979" s="19">
        <v>0</v>
      </c>
      <c r="C4979" s="19">
        <v>0</v>
      </c>
      <c r="D4979" s="19" t="s">
        <v>39</v>
      </c>
      <c r="E4979" s="20" t="s">
        <v>282</v>
      </c>
      <c r="F4979" s="20" t="s">
        <v>282</v>
      </c>
      <c r="G4979" s="20" t="s">
        <v>282</v>
      </c>
      <c r="H4979" s="20" t="s">
        <v>282</v>
      </c>
      <c r="I4979" s="20" t="s">
        <v>282</v>
      </c>
      <c r="J4979" s="20" t="s">
        <v>282</v>
      </c>
      <c r="K4979" s="20" t="s">
        <v>282</v>
      </c>
      <c r="L4979" s="20" t="s">
        <v>282</v>
      </c>
      <c r="M4979" s="51" t="s">
        <v>282</v>
      </c>
    </row>
    <row r="4980" spans="1:13" x14ac:dyDescent="0.35">
      <c r="A4980" s="19" t="str">
        <f>B4353&amp;C4962&amp;D4980</f>
        <v>CONSUMO PER CAPITA (kg ó litros por individuo)Rape Ing.DE 20 A 24 AÑOS</v>
      </c>
      <c r="B4980" s="19">
        <v>0</v>
      </c>
      <c r="C4980" s="19">
        <v>0</v>
      </c>
      <c r="D4980" s="19" t="s">
        <v>40</v>
      </c>
      <c r="E4980" s="20" t="s">
        <v>282</v>
      </c>
      <c r="F4980" s="20" t="s">
        <v>282</v>
      </c>
      <c r="G4980" s="20" t="s">
        <v>282</v>
      </c>
      <c r="H4980" s="20" t="s">
        <v>282</v>
      </c>
      <c r="I4980" s="20" t="s">
        <v>282</v>
      </c>
      <c r="J4980" s="20" t="s">
        <v>282</v>
      </c>
      <c r="K4980" s="20" t="s">
        <v>282</v>
      </c>
      <c r="L4980" s="20" t="s">
        <v>282</v>
      </c>
      <c r="M4980" s="51" t="s">
        <v>282</v>
      </c>
    </row>
    <row r="4981" spans="1:13" x14ac:dyDescent="0.35">
      <c r="A4981" s="19" t="str">
        <f>B4353&amp;C4962&amp;D4981</f>
        <v>CONSUMO PER CAPITA (kg ó litros por individuo)Rape Ing.DE 25 A 34 AÑOS</v>
      </c>
      <c r="B4981" s="19">
        <v>0</v>
      </c>
      <c r="C4981" s="19">
        <v>0</v>
      </c>
      <c r="D4981" s="19" t="s">
        <v>41</v>
      </c>
      <c r="E4981" s="20">
        <v>3.4002282932124502E-4</v>
      </c>
      <c r="F4981" s="20">
        <v>1.0322628038873501E-3</v>
      </c>
      <c r="G4981" s="20">
        <v>5.6243192728157396E-4</v>
      </c>
      <c r="H4981" s="20" t="s">
        <v>282</v>
      </c>
      <c r="I4981" s="20" t="s">
        <v>282</v>
      </c>
      <c r="J4981" s="20">
        <v>1.56305585443784E-3</v>
      </c>
      <c r="K4981" s="20">
        <v>1.6688442767531901E-3</v>
      </c>
      <c r="L4981" s="20" t="s">
        <v>282</v>
      </c>
      <c r="M4981" s="51" t="s">
        <v>282</v>
      </c>
    </row>
    <row r="4982" spans="1:13" x14ac:dyDescent="0.35">
      <c r="A4982" s="19" t="str">
        <f>B4353&amp;C4962&amp;D4982</f>
        <v>CONSUMO PER CAPITA (kg ó litros por individuo)Rape Ing.DE 35 A 49 AÑOS</v>
      </c>
      <c r="B4982" s="19">
        <v>0</v>
      </c>
      <c r="C4982" s="19">
        <v>0</v>
      </c>
      <c r="D4982" s="19" t="s">
        <v>42</v>
      </c>
      <c r="E4982" s="20">
        <v>8.7593893245574699E-4</v>
      </c>
      <c r="F4982" s="20">
        <v>2.5112228478919498E-3</v>
      </c>
      <c r="G4982" s="20">
        <v>3.0136626792844302E-3</v>
      </c>
      <c r="H4982" s="20">
        <v>1.25734686663671E-3</v>
      </c>
      <c r="I4982" s="20">
        <v>5.6440887983887598E-3</v>
      </c>
      <c r="J4982" s="20">
        <v>3.0544966430962801E-3</v>
      </c>
      <c r="K4982" s="20">
        <v>3.22466601835107E-3</v>
      </c>
      <c r="L4982" s="20">
        <v>1.4691224589383999E-2</v>
      </c>
      <c r="M4982" s="51">
        <v>1.27453352627156E-3</v>
      </c>
    </row>
    <row r="4983" spans="1:13" x14ac:dyDescent="0.35">
      <c r="A4983" s="19" t="str">
        <f>B4353&amp;C4962&amp;D4983</f>
        <v>CONSUMO PER CAPITA (kg ó litros por individuo)Rape Ing.DE 50 A 59 AÑOS</v>
      </c>
      <c r="B4983" s="19">
        <v>0</v>
      </c>
      <c r="C4983" s="19">
        <v>0</v>
      </c>
      <c r="D4983" s="19" t="s">
        <v>43</v>
      </c>
      <c r="E4983" s="20">
        <v>3.7787275118062701E-3</v>
      </c>
      <c r="F4983" s="20">
        <v>5.1969966090304499E-3</v>
      </c>
      <c r="G4983" s="20">
        <v>4.0865601740844599E-3</v>
      </c>
      <c r="H4983" s="20">
        <v>9.5175755473382393E-3</v>
      </c>
      <c r="I4983" s="20">
        <v>5.7963634847036996E-3</v>
      </c>
      <c r="J4983" s="20">
        <v>6.2785002073083903E-3</v>
      </c>
      <c r="K4983" s="20">
        <v>4.45976055339931E-3</v>
      </c>
      <c r="L4983" s="20">
        <v>5.13132995917529E-3</v>
      </c>
      <c r="M4983" s="51">
        <v>6.4384260612251496E-3</v>
      </c>
    </row>
    <row r="4984" spans="1:13" x14ac:dyDescent="0.35">
      <c r="A4984" s="19" t="str">
        <f>B4353&amp;C4962&amp;D4984</f>
        <v>CONSUMO PER CAPITA (kg ó litros por individuo)Rape Ing.DE 60 A 75 AÑOS</v>
      </c>
      <c r="B4984" s="19">
        <v>0</v>
      </c>
      <c r="C4984" s="19">
        <v>0</v>
      </c>
      <c r="D4984" s="19" t="s">
        <v>44</v>
      </c>
      <c r="E4984" s="20">
        <v>1.6506074095813901E-2</v>
      </c>
      <c r="F4984" s="20">
        <v>7.4923079711273098E-3</v>
      </c>
      <c r="G4984" s="20">
        <v>1.9141952180697999E-2</v>
      </c>
      <c r="H4984" s="20">
        <v>1.4909410100201199E-2</v>
      </c>
      <c r="I4984" s="20">
        <v>1.43155051535426E-2</v>
      </c>
      <c r="J4984" s="20">
        <v>2.4839483169208199E-2</v>
      </c>
      <c r="K4984" s="20">
        <v>1.96265019961901E-2</v>
      </c>
      <c r="L4984" s="20">
        <v>1.43402799046416E-2</v>
      </c>
      <c r="M4984" s="51">
        <v>1.2246856236602601E-2</v>
      </c>
    </row>
    <row r="4985" spans="1:13" x14ac:dyDescent="0.35">
      <c r="A4985" s="19" t="str">
        <f>B4353&amp;C4962&amp;D4985</f>
        <v>CONSUMO PER CAPITA (kg ó litros por individuo)Rape Ing.NIVEL ALTO</v>
      </c>
      <c r="B4985" s="19">
        <v>0</v>
      </c>
      <c r="C4985" s="19">
        <v>0</v>
      </c>
      <c r="D4985" s="19" t="s">
        <v>256</v>
      </c>
      <c r="E4985" s="20">
        <v>3.9263271188105997E-3</v>
      </c>
      <c r="F4985" s="20">
        <v>5.4187803862766198E-3</v>
      </c>
      <c r="G4985" s="20">
        <v>7.3199070570826698E-3</v>
      </c>
      <c r="H4985" s="20">
        <v>3.6485442408054798E-3</v>
      </c>
      <c r="I4985" s="20">
        <v>3.0918865099506402E-3</v>
      </c>
      <c r="J4985" s="20">
        <v>8.8755016480322295E-3</v>
      </c>
      <c r="K4985" s="20">
        <v>7.9142623991407899E-3</v>
      </c>
      <c r="L4985" s="20">
        <v>2.1569401238173101E-2</v>
      </c>
      <c r="M4985" s="51">
        <v>6.1318646780924198E-3</v>
      </c>
    </row>
    <row r="4986" spans="1:13" x14ac:dyDescent="0.35">
      <c r="A4986" s="19" t="str">
        <f>B4353&amp;C4962&amp;D4986</f>
        <v>CONSUMO PER CAPITA (kg ó litros por individuo)Rape Ing.NIVEL MEDIO ALTO</v>
      </c>
      <c r="B4986" s="19">
        <v>0</v>
      </c>
      <c r="C4986" s="19">
        <v>0</v>
      </c>
      <c r="D4986" s="19" t="s">
        <v>257</v>
      </c>
      <c r="E4986" s="20">
        <v>2.4056097479085801E-3</v>
      </c>
      <c r="F4986" s="20">
        <v>3.2962180297659901E-3</v>
      </c>
      <c r="G4986" s="20">
        <v>5.54466562589233E-3</v>
      </c>
      <c r="H4986" s="20">
        <v>3.8699594028346498E-3</v>
      </c>
      <c r="I4986" s="20">
        <v>7.92303260017874E-3</v>
      </c>
      <c r="J4986" s="20">
        <v>9.4941297889152305E-3</v>
      </c>
      <c r="K4986" s="20">
        <v>2.94592439596289E-3</v>
      </c>
      <c r="L4986" s="20">
        <v>2.4074699246660401E-3</v>
      </c>
      <c r="M4986" s="51">
        <v>5.74834490500348E-4</v>
      </c>
    </row>
    <row r="4987" spans="1:13" x14ac:dyDescent="0.35">
      <c r="A4987" s="19" t="str">
        <f>B4353&amp;C4962&amp;D4987</f>
        <v>CONSUMO PER CAPITA (kg ó litros por individuo)Rape Ing.NIVEL MEDIO</v>
      </c>
      <c r="B4987" s="19">
        <v>0</v>
      </c>
      <c r="C4987" s="19">
        <v>0</v>
      </c>
      <c r="D4987" s="19" t="s">
        <v>258</v>
      </c>
      <c r="E4987" s="20">
        <v>6.0220308662886999E-3</v>
      </c>
      <c r="F4987" s="20">
        <v>3.4794519623217498E-3</v>
      </c>
      <c r="G4987" s="20">
        <v>6.4730193419420502E-3</v>
      </c>
      <c r="H4987" s="20">
        <v>7.5180027351643896E-3</v>
      </c>
      <c r="I4987" s="20">
        <v>9.6257446208857997E-3</v>
      </c>
      <c r="J4987" s="20">
        <v>1.13398447134084E-2</v>
      </c>
      <c r="K4987" s="20">
        <v>7.7709897827810803E-3</v>
      </c>
      <c r="L4987" s="20">
        <v>5.7875916617593304E-3</v>
      </c>
      <c r="M4987" s="51">
        <v>6.5196901048420698E-3</v>
      </c>
    </row>
    <row r="4988" spans="1:13" x14ac:dyDescent="0.35">
      <c r="A4988" s="19" t="str">
        <f>B4353&amp;C4962&amp;D4988</f>
        <v>CONSUMO PER CAPITA (kg ó litros por individuo)Rape Ing.NIVEL MEDIO BAJO</v>
      </c>
      <c r="B4988" s="19">
        <v>0</v>
      </c>
      <c r="C4988" s="19">
        <v>0</v>
      </c>
      <c r="D4988" s="19" t="s">
        <v>259</v>
      </c>
      <c r="E4988" s="20">
        <v>1.3837301048066099E-2</v>
      </c>
      <c r="F4988" s="20">
        <v>2.8448270034063302E-3</v>
      </c>
      <c r="G4988" s="20">
        <v>6.4820121257337304E-3</v>
      </c>
      <c r="H4988" s="20">
        <v>1.19875256604635E-3</v>
      </c>
      <c r="I4988" s="20">
        <v>5.53213401094408E-3</v>
      </c>
      <c r="J4988" s="20">
        <v>5.6154929728982703E-3</v>
      </c>
      <c r="K4988" s="20">
        <v>8.8303911002684896E-3</v>
      </c>
      <c r="L4988" s="20">
        <v>1.0931906978857899E-2</v>
      </c>
      <c r="M4988" s="51">
        <v>5.2576061234496704E-3</v>
      </c>
    </row>
    <row r="4989" spans="1:13" x14ac:dyDescent="0.35">
      <c r="A4989" s="19" t="str">
        <f>B4353&amp;C4962&amp;D4989</f>
        <v>CONSUMO PER CAPITA (kg ó litros por individuo)Rape Ing.HOMBRE</v>
      </c>
      <c r="B4989" s="19">
        <v>0</v>
      </c>
      <c r="C4989" s="19">
        <v>0</v>
      </c>
      <c r="D4989" s="19" t="s">
        <v>21</v>
      </c>
      <c r="E4989" s="20">
        <v>6.0704596239788697E-3</v>
      </c>
      <c r="F4989" s="20">
        <v>3.8159058978672099E-3</v>
      </c>
      <c r="G4989" s="20">
        <v>8.1915104244647697E-3</v>
      </c>
      <c r="H4989" s="20">
        <v>4.1474664354363699E-3</v>
      </c>
      <c r="I4989" s="20">
        <v>1.0838067439185599E-2</v>
      </c>
      <c r="J4989" s="20">
        <v>7.37188916814536E-3</v>
      </c>
      <c r="K4989" s="20">
        <v>8.1659343421783496E-3</v>
      </c>
      <c r="L4989" s="20">
        <v>1.22068248377961E-2</v>
      </c>
      <c r="M4989" s="51">
        <v>5.5485881218318199E-3</v>
      </c>
    </row>
    <row r="4990" spans="1:13" x14ac:dyDescent="0.35">
      <c r="A4990" s="19" t="str">
        <f>B4353&amp;C4962&amp;D4990</f>
        <v>CONSUMO PER CAPITA (kg ó litros por individuo)Rape Ing.MUJER</v>
      </c>
      <c r="B4990" s="19">
        <v>0</v>
      </c>
      <c r="C4990" s="19">
        <v>0</v>
      </c>
      <c r="D4990" s="19" t="s">
        <v>22</v>
      </c>
      <c r="E4990" s="20">
        <v>3.5037341537554698E-3</v>
      </c>
      <c r="F4990" s="20">
        <v>3.41857357252565E-3</v>
      </c>
      <c r="G4990" s="20">
        <v>4.1217790874838699E-3</v>
      </c>
      <c r="H4990" s="20">
        <v>7.1402228862765798E-3</v>
      </c>
      <c r="I4990" s="20">
        <v>1.37608896170801E-3</v>
      </c>
      <c r="J4990" s="20">
        <v>8.6853460012996792E-3</v>
      </c>
      <c r="K4990" s="20">
        <v>5.0038741614404601E-3</v>
      </c>
      <c r="L4990" s="20">
        <v>4.9828231141020897E-3</v>
      </c>
      <c r="M4990" s="51">
        <v>3.3943981103570901E-3</v>
      </c>
    </row>
    <row r="4991" spans="1:13" x14ac:dyDescent="0.35">
      <c r="A4991" s="19" t="str">
        <f>B4353&amp;C4991&amp;D4991</f>
        <v>CONSUMO PER CAPITA (kg ó litros por individuo)Dorada Ing.T.ESPAÑA</v>
      </c>
      <c r="B4991" s="19">
        <v>0</v>
      </c>
      <c r="C4991" s="19" t="s">
        <v>141</v>
      </c>
      <c r="D4991" s="19" t="s">
        <v>36</v>
      </c>
      <c r="E4991" s="20">
        <v>1.5979523186901198E-2</v>
      </c>
      <c r="F4991" s="20">
        <v>1.3708222789820101E-2</v>
      </c>
      <c r="G4991" s="20">
        <v>1.0397520332813799E-2</v>
      </c>
      <c r="H4991" s="20">
        <v>8.6569303658837696E-3</v>
      </c>
      <c r="I4991" s="20">
        <v>1.1078242142339901E-2</v>
      </c>
      <c r="J4991" s="20">
        <v>6.4597879754443597E-3</v>
      </c>
      <c r="K4991" s="20">
        <v>4.79389494996082E-3</v>
      </c>
      <c r="L4991" s="20">
        <v>6.9225552322893799E-3</v>
      </c>
      <c r="M4991" s="51">
        <v>7.2166905612574203E-3</v>
      </c>
    </row>
    <row r="4992" spans="1:13" x14ac:dyDescent="0.35">
      <c r="A4992" s="19" t="str">
        <f>B4353&amp;C4991&amp;D4992</f>
        <v>CONSUMO PER CAPITA (kg ó litros por individuo)Dorada Ing.BCN AM</v>
      </c>
      <c r="B4992" s="19">
        <v>0</v>
      </c>
      <c r="C4992" s="19">
        <v>0</v>
      </c>
      <c r="D4992" s="19" t="s">
        <v>1</v>
      </c>
      <c r="E4992" s="20">
        <v>1.43164044653298E-2</v>
      </c>
      <c r="F4992" s="20">
        <v>1.0915207557693899E-2</v>
      </c>
      <c r="G4992" s="20">
        <v>4.4727616484213899E-3</v>
      </c>
      <c r="H4992" s="20">
        <v>1.4790026472132199E-2</v>
      </c>
      <c r="I4992" s="20">
        <v>1.53451224852957E-2</v>
      </c>
      <c r="J4992" s="20">
        <v>4.9329984288331704E-3</v>
      </c>
      <c r="K4992" s="20">
        <v>5.2972149716179204E-3</v>
      </c>
      <c r="L4992" s="20">
        <v>6.3356078109794104E-3</v>
      </c>
      <c r="M4992" s="51">
        <v>1.4548284485561299E-2</v>
      </c>
    </row>
    <row r="4993" spans="1:13" x14ac:dyDescent="0.35">
      <c r="A4993" s="19" t="str">
        <f>B4353&amp;C4991&amp;D4993</f>
        <v>CONSUMO PER CAPITA (kg ó litros por individuo)Dorada Ing.REST.CAT ARAGON</v>
      </c>
      <c r="B4993" s="19">
        <v>0</v>
      </c>
      <c r="C4993" s="19">
        <v>0</v>
      </c>
      <c r="D4993" s="19" t="s">
        <v>2</v>
      </c>
      <c r="E4993" s="20">
        <v>1.2957430489822E-2</v>
      </c>
      <c r="F4993" s="20">
        <v>3.6706220614376802E-3</v>
      </c>
      <c r="G4993" s="20">
        <v>5.2873584773865502E-3</v>
      </c>
      <c r="H4993" s="20">
        <v>5.9862206789011796E-3</v>
      </c>
      <c r="I4993" s="20">
        <v>1.5079595182652601E-2</v>
      </c>
      <c r="J4993" s="20">
        <v>2.2518643960404701E-3</v>
      </c>
      <c r="K4993" s="20">
        <v>1.01011190299032E-2</v>
      </c>
      <c r="L4993" s="20">
        <v>1.73941098577505E-2</v>
      </c>
      <c r="M4993" s="51">
        <v>9.1638046397155906E-3</v>
      </c>
    </row>
    <row r="4994" spans="1:13" x14ac:dyDescent="0.35">
      <c r="A4994" s="19" t="str">
        <f>B4353&amp;C4991&amp;D4994</f>
        <v>CONSUMO PER CAPITA (kg ó litros por individuo)Dorada Ing.LEVANTE</v>
      </c>
      <c r="B4994" s="19">
        <v>0</v>
      </c>
      <c r="C4994" s="19">
        <v>0</v>
      </c>
      <c r="D4994" s="19" t="s">
        <v>3</v>
      </c>
      <c r="E4994" s="20">
        <v>7.8561650758805102E-3</v>
      </c>
      <c r="F4994" s="20">
        <v>1.29454272329339E-2</v>
      </c>
      <c r="G4994" s="20">
        <v>3.7741625494310902E-3</v>
      </c>
      <c r="H4994" s="20">
        <v>3.4653975158977302E-3</v>
      </c>
      <c r="I4994" s="20">
        <v>1.16878824356432E-2</v>
      </c>
      <c r="J4994" s="20">
        <v>2.7179861769673101E-3</v>
      </c>
      <c r="K4994" s="20">
        <v>9.0256840261720398E-4</v>
      </c>
      <c r="L4994" s="20">
        <v>1.69518272968801E-3</v>
      </c>
      <c r="M4994" s="51">
        <v>8.7964422244189502E-3</v>
      </c>
    </row>
    <row r="4995" spans="1:13" x14ac:dyDescent="0.35">
      <c r="A4995" s="19" t="str">
        <f>B4353&amp;C4991&amp;D4995</f>
        <v>CONSUMO PER CAPITA (kg ó litros por individuo)Dorada Ing.ANDALUCIA</v>
      </c>
      <c r="B4995" s="19">
        <v>0</v>
      </c>
      <c r="C4995" s="19">
        <v>0</v>
      </c>
      <c r="D4995" s="19" t="s">
        <v>4</v>
      </c>
      <c r="E4995" s="20">
        <v>1.2832944907833601E-2</v>
      </c>
      <c r="F4995" s="20">
        <v>4.40825518183226E-3</v>
      </c>
      <c r="G4995" s="20">
        <v>3.81628148945857E-3</v>
      </c>
      <c r="H4995" s="20">
        <v>3.2192576389342498E-3</v>
      </c>
      <c r="I4995" s="20">
        <v>8.3873261844095003E-3</v>
      </c>
      <c r="J4995" s="20">
        <v>5.7897117019887496E-3</v>
      </c>
      <c r="K4995" s="20">
        <v>1.7940825649898999E-3</v>
      </c>
      <c r="L4995" s="20">
        <v>2.0095843184480501E-3</v>
      </c>
      <c r="M4995" s="51">
        <v>2.8481802896984801E-3</v>
      </c>
    </row>
    <row r="4996" spans="1:13" x14ac:dyDescent="0.35">
      <c r="A4996" s="19" t="str">
        <f>B4353&amp;C4991&amp;D4996</f>
        <v>CONSUMO PER CAPITA (kg ó litros por individuo)Dorada Ing.MDD AM</v>
      </c>
      <c r="B4996" s="19">
        <v>0</v>
      </c>
      <c r="C4996" s="19">
        <v>0</v>
      </c>
      <c r="D4996" s="19" t="s">
        <v>5</v>
      </c>
      <c r="E4996" s="20">
        <v>5.0451339941295699E-2</v>
      </c>
      <c r="F4996" s="20">
        <v>5.5220799082730497E-2</v>
      </c>
      <c r="G4996" s="20">
        <v>5.2088263070154003E-2</v>
      </c>
      <c r="H4996" s="20">
        <v>2.7401751028743E-2</v>
      </c>
      <c r="I4996" s="20">
        <v>1.8618652246470399E-2</v>
      </c>
      <c r="J4996" s="20">
        <v>2.36193078923327E-2</v>
      </c>
      <c r="K4996" s="20">
        <v>1.6464436992889901E-2</v>
      </c>
      <c r="L4996" s="20">
        <v>1.2948471486322799E-2</v>
      </c>
      <c r="M4996" s="51">
        <v>1.5501342947344E-2</v>
      </c>
    </row>
    <row r="4997" spans="1:13" x14ac:dyDescent="0.35">
      <c r="A4997" s="19" t="str">
        <f>B4353&amp;C4991&amp;D4997</f>
        <v>CONSUMO PER CAPITA (kg ó litros por individuo)Dorada Ing.RTO CENTRO</v>
      </c>
      <c r="B4997" s="19">
        <v>0</v>
      </c>
      <c r="C4997" s="19">
        <v>0</v>
      </c>
      <c r="D4997" s="19" t="s">
        <v>6</v>
      </c>
      <c r="E4997" s="20">
        <v>7.4595954432335899E-3</v>
      </c>
      <c r="F4997" s="20">
        <v>9.2323292397058204E-3</v>
      </c>
      <c r="G4997" s="20">
        <v>3.2801154190100698E-3</v>
      </c>
      <c r="H4997" s="20">
        <v>1.6968074907074499E-2</v>
      </c>
      <c r="I4997" s="20">
        <v>5.0142651264545399E-3</v>
      </c>
      <c r="J4997" s="20" t="s">
        <v>282</v>
      </c>
      <c r="K4997" s="20">
        <v>1.2222149209665501E-3</v>
      </c>
      <c r="L4997" s="20">
        <v>4.8490900960076796E-3</v>
      </c>
      <c r="M4997" s="51" t="s">
        <v>282</v>
      </c>
    </row>
    <row r="4998" spans="1:13" x14ac:dyDescent="0.35">
      <c r="A4998" s="19" t="str">
        <f>B4353&amp;C4991&amp;D4998</f>
        <v>CONSUMO PER CAPITA (kg ó litros por individuo)Dorada Ing.NORTE-CENTRO</v>
      </c>
      <c r="B4998" s="19">
        <v>0</v>
      </c>
      <c r="C4998" s="19">
        <v>0</v>
      </c>
      <c r="D4998" s="19" t="s">
        <v>7</v>
      </c>
      <c r="E4998" s="20">
        <v>1.0567344074109E-2</v>
      </c>
      <c r="F4998" s="20">
        <v>1.63341477563464E-3</v>
      </c>
      <c r="G4998" s="20">
        <v>1.4469569074610901E-3</v>
      </c>
      <c r="H4998" s="20" t="s">
        <v>282</v>
      </c>
      <c r="I4998" s="20">
        <v>6.6804150415790201E-3</v>
      </c>
      <c r="J4998" s="20">
        <v>5.95388254357615E-3</v>
      </c>
      <c r="K4998" s="20">
        <v>1.5412918034471599E-3</v>
      </c>
      <c r="L4998" s="20">
        <v>4.5358596273742096E-3</v>
      </c>
      <c r="M4998" s="51">
        <v>2.69898420281954E-3</v>
      </c>
    </row>
    <row r="4999" spans="1:13" x14ac:dyDescent="0.35">
      <c r="A4999" s="19" t="str">
        <f>B4353&amp;C4991&amp;D4999</f>
        <v>CONSUMO PER CAPITA (kg ó litros por individuo)Dorada Ing.NOROESTE</v>
      </c>
      <c r="B4999" s="19">
        <v>0</v>
      </c>
      <c r="C4999" s="19">
        <v>0</v>
      </c>
      <c r="D4999" s="19" t="s">
        <v>8</v>
      </c>
      <c r="E4999" s="20">
        <v>6.9145930455174502E-3</v>
      </c>
      <c r="F4999" s="20">
        <v>9.4755535942872404E-3</v>
      </c>
      <c r="G4999" s="20">
        <v>5.8849539506970801E-3</v>
      </c>
      <c r="H4999" s="20" t="s">
        <v>282</v>
      </c>
      <c r="I4999" s="20">
        <v>5.74211586116221E-3</v>
      </c>
      <c r="J4999" s="20">
        <v>4.2947977957404401E-3</v>
      </c>
      <c r="K4999" s="20" t="s">
        <v>282</v>
      </c>
      <c r="L4999" s="20">
        <v>8.1810797793365597E-3</v>
      </c>
      <c r="M4999" s="51">
        <v>3.9796485591099403E-3</v>
      </c>
    </row>
    <row r="5000" spans="1:13" x14ac:dyDescent="0.35">
      <c r="A5000" s="19" t="str">
        <f>B4353&amp;C4991&amp;D5000</f>
        <v>CONSUMO PER CAPITA (kg ó litros por individuo)Dorada Ing.&lt;2MIL</v>
      </c>
      <c r="B5000" s="19">
        <v>0</v>
      </c>
      <c r="C5000" s="19">
        <v>0</v>
      </c>
      <c r="D5000" s="19" t="s">
        <v>9</v>
      </c>
      <c r="E5000" s="20" t="s">
        <v>282</v>
      </c>
      <c r="F5000" s="20">
        <v>1.8524879426969801E-2</v>
      </c>
      <c r="G5000" s="20" t="s">
        <v>282</v>
      </c>
      <c r="H5000" s="20">
        <v>2.6903199265038001E-2</v>
      </c>
      <c r="I5000" s="20" t="s">
        <v>282</v>
      </c>
      <c r="J5000" s="20" t="s">
        <v>282</v>
      </c>
      <c r="K5000" s="20" t="s">
        <v>282</v>
      </c>
      <c r="L5000" s="20">
        <v>1.8806179777344001E-2</v>
      </c>
      <c r="M5000" s="51" t="s">
        <v>282</v>
      </c>
    </row>
    <row r="5001" spans="1:13" x14ac:dyDescent="0.35">
      <c r="A5001" s="19" t="str">
        <f>B4353&amp;C4991&amp;D5001</f>
        <v>CONSUMO PER CAPITA (kg ó litros por individuo)Dorada Ing.2-5MIL</v>
      </c>
      <c r="B5001" s="19">
        <v>0</v>
      </c>
      <c r="C5001" s="19">
        <v>0</v>
      </c>
      <c r="D5001" s="19" t="s">
        <v>10</v>
      </c>
      <c r="E5001" s="20">
        <v>1.3224974931626001E-2</v>
      </c>
      <c r="F5001" s="20">
        <v>3.98331992380922E-3</v>
      </c>
      <c r="G5001" s="20">
        <v>2.0291705166418099E-3</v>
      </c>
      <c r="H5001" s="20">
        <v>1.8710534774631299E-3</v>
      </c>
      <c r="I5001" s="20">
        <v>8.4008427730001799E-3</v>
      </c>
      <c r="J5001" s="20" t="s">
        <v>282</v>
      </c>
      <c r="K5001" s="20" t="s">
        <v>282</v>
      </c>
      <c r="L5001" s="20" t="s">
        <v>282</v>
      </c>
      <c r="M5001" s="51" t="s">
        <v>282</v>
      </c>
    </row>
    <row r="5002" spans="1:13" x14ac:dyDescent="0.35">
      <c r="A5002" s="19" t="str">
        <f>B4353&amp;C4991&amp;D5002</f>
        <v>CONSUMO PER CAPITA (kg ó litros por individuo)Dorada Ing.5-10MIL</v>
      </c>
      <c r="B5002" s="19">
        <v>0</v>
      </c>
      <c r="C5002" s="19">
        <v>0</v>
      </c>
      <c r="D5002" s="19" t="s">
        <v>11</v>
      </c>
      <c r="E5002" s="20">
        <v>1.3912510137908901E-2</v>
      </c>
      <c r="F5002" s="20">
        <v>1.2240383293674601E-2</v>
      </c>
      <c r="G5002" s="20">
        <v>1.1868858222781701E-2</v>
      </c>
      <c r="H5002" s="20">
        <v>2.11208747779847E-3</v>
      </c>
      <c r="I5002" s="20">
        <v>1.9209456128868801E-2</v>
      </c>
      <c r="J5002" s="20">
        <v>3.99814319152135E-3</v>
      </c>
      <c r="K5002" s="20">
        <v>2.46898798783659E-3</v>
      </c>
      <c r="L5002" s="20">
        <v>3.5556928742578099E-3</v>
      </c>
      <c r="M5002" s="51">
        <v>5.4972171573697002E-3</v>
      </c>
    </row>
    <row r="5003" spans="1:13" x14ac:dyDescent="0.35">
      <c r="A5003" s="19" t="str">
        <f>B4353&amp;C4991&amp;D5003</f>
        <v>CONSUMO PER CAPITA (kg ó litros por individuo)Dorada Ing.10-30MIL</v>
      </c>
      <c r="B5003" s="19">
        <v>0</v>
      </c>
      <c r="C5003" s="19">
        <v>0</v>
      </c>
      <c r="D5003" s="19" t="s">
        <v>12</v>
      </c>
      <c r="E5003" s="20">
        <v>9.6504209517904293E-3</v>
      </c>
      <c r="F5003" s="20">
        <v>4.7804951933229098E-3</v>
      </c>
      <c r="G5003" s="20">
        <v>3.04543482932099E-3</v>
      </c>
      <c r="H5003" s="20">
        <v>3.0937753517472398E-3</v>
      </c>
      <c r="I5003" s="20">
        <v>6.3021988563097299E-3</v>
      </c>
      <c r="J5003" s="20">
        <v>2.3685219533910698E-3</v>
      </c>
      <c r="K5003" s="20">
        <v>1.2677413847701901E-3</v>
      </c>
      <c r="L5003" s="20">
        <v>3.4049959824688099E-3</v>
      </c>
      <c r="M5003" s="51">
        <v>3.3136658622014E-3</v>
      </c>
    </row>
    <row r="5004" spans="1:13" x14ac:dyDescent="0.35">
      <c r="A5004" s="19" t="str">
        <f>B4353&amp;C4991&amp;D5004</f>
        <v>CONSUMO PER CAPITA (kg ó litros por individuo)Dorada Ing.30-100MIL</v>
      </c>
      <c r="B5004" s="19">
        <v>0</v>
      </c>
      <c r="C5004" s="19">
        <v>0</v>
      </c>
      <c r="D5004" s="19" t="s">
        <v>13</v>
      </c>
      <c r="E5004" s="20">
        <v>1.26476555113913E-2</v>
      </c>
      <c r="F5004" s="20">
        <v>8.2893901681159003E-3</v>
      </c>
      <c r="G5004" s="20">
        <v>3.9392593837909804E-3</v>
      </c>
      <c r="H5004" s="20">
        <v>5.9954083605260099E-3</v>
      </c>
      <c r="I5004" s="20">
        <v>1.05002627049693E-2</v>
      </c>
      <c r="J5004" s="20">
        <v>7.0379001992622297E-3</v>
      </c>
      <c r="K5004" s="20">
        <v>4.0045905292930397E-3</v>
      </c>
      <c r="L5004" s="20">
        <v>1.32000370256722E-3</v>
      </c>
      <c r="M5004" s="51">
        <v>9.9849395524107994E-3</v>
      </c>
    </row>
    <row r="5005" spans="1:13" x14ac:dyDescent="0.35">
      <c r="A5005" s="19" t="str">
        <f>B4353&amp;C4991&amp;D5005</f>
        <v>CONSUMO PER CAPITA (kg ó litros por individuo)Dorada Ing.100-200MIL</v>
      </c>
      <c r="B5005" s="19">
        <v>0</v>
      </c>
      <c r="C5005" s="19">
        <v>0</v>
      </c>
      <c r="D5005" s="19" t="s">
        <v>14</v>
      </c>
      <c r="E5005" s="20">
        <v>1.04852673030442E-2</v>
      </c>
      <c r="F5005" s="20">
        <v>3.5100097261987302E-3</v>
      </c>
      <c r="G5005" s="20">
        <v>1.0301137987281101E-2</v>
      </c>
      <c r="H5005" s="20">
        <v>1.11547988794027E-2</v>
      </c>
      <c r="I5005" s="20">
        <v>1.46972277312726E-2</v>
      </c>
      <c r="J5005" s="20">
        <v>8.5915243128231004E-3</v>
      </c>
      <c r="K5005" s="20">
        <v>9.6740966838931401E-3</v>
      </c>
      <c r="L5005" s="20">
        <v>1.75336027337296E-2</v>
      </c>
      <c r="M5005" s="51">
        <v>5.0688652026442604E-3</v>
      </c>
    </row>
    <row r="5006" spans="1:13" x14ac:dyDescent="0.35">
      <c r="A5006" s="19" t="str">
        <f>B4353&amp;C4991&amp;D5006</f>
        <v>CONSUMO PER CAPITA (kg ó litros por individuo)Dorada Ing.200-500MIL</v>
      </c>
      <c r="B5006" s="19">
        <v>0</v>
      </c>
      <c r="C5006" s="19">
        <v>0</v>
      </c>
      <c r="D5006" s="19" t="s">
        <v>15</v>
      </c>
      <c r="E5006" s="20">
        <v>1.09896415703416E-2</v>
      </c>
      <c r="F5006" s="20">
        <v>8.7317786440764197E-4</v>
      </c>
      <c r="G5006" s="20">
        <v>3.5048403034473301E-3</v>
      </c>
      <c r="H5006" s="20" t="s">
        <v>282</v>
      </c>
      <c r="I5006" s="20">
        <v>1.52989358446385E-3</v>
      </c>
      <c r="J5006" s="20">
        <v>3.2823867309578298E-3</v>
      </c>
      <c r="K5006" s="20">
        <v>1.1388266653813001E-3</v>
      </c>
      <c r="L5006" s="20">
        <v>8.8292740215743706E-3</v>
      </c>
      <c r="M5006" s="51">
        <v>1.5628181965130199E-3</v>
      </c>
    </row>
    <row r="5007" spans="1:13" x14ac:dyDescent="0.35">
      <c r="A5007" s="19" t="str">
        <f>B4353&amp;C4991&amp;D5007</f>
        <v>CONSUMO PER CAPITA (kg ó litros por individuo)Dorada Ing.&gt;500MIL</v>
      </c>
      <c r="B5007" s="19">
        <v>0</v>
      </c>
      <c r="C5007" s="19">
        <v>0</v>
      </c>
      <c r="D5007" s="19" t="s">
        <v>16</v>
      </c>
      <c r="E5007" s="20">
        <v>4.1324965966969003E-2</v>
      </c>
      <c r="F5007" s="20">
        <v>4.8239800655051297E-2</v>
      </c>
      <c r="G5007" s="20">
        <v>3.7646505153945797E-2</v>
      </c>
      <c r="H5007" s="20">
        <v>2.25693149528058E-2</v>
      </c>
      <c r="I5007" s="20">
        <v>2.2969974437172001E-2</v>
      </c>
      <c r="J5007" s="20">
        <v>1.7261221998301601E-2</v>
      </c>
      <c r="K5007" s="20">
        <v>1.39558110847047E-2</v>
      </c>
      <c r="L5007" s="20">
        <v>9.8006528458157004E-3</v>
      </c>
      <c r="M5007" s="51">
        <v>1.9725674117235099E-2</v>
      </c>
    </row>
    <row r="5008" spans="1:13" x14ac:dyDescent="0.35">
      <c r="A5008" s="19" t="str">
        <f>B4353&amp;C4991&amp;D5008</f>
        <v>CONSUMO PER CAPITA (kg ó litros por individuo)Dorada Ing.DE 15 A 19 AÑOS</v>
      </c>
      <c r="B5008" s="19">
        <v>0</v>
      </c>
      <c r="C5008" s="19">
        <v>0</v>
      </c>
      <c r="D5008" s="19" t="s">
        <v>39</v>
      </c>
      <c r="E5008" s="20" t="s">
        <v>282</v>
      </c>
      <c r="F5008" s="20" t="s">
        <v>282</v>
      </c>
      <c r="G5008" s="20" t="s">
        <v>282</v>
      </c>
      <c r="H5008" s="20" t="s">
        <v>282</v>
      </c>
      <c r="I5008" s="20" t="s">
        <v>282</v>
      </c>
      <c r="J5008" s="20" t="s">
        <v>282</v>
      </c>
      <c r="K5008" s="20" t="s">
        <v>282</v>
      </c>
      <c r="L5008" s="20" t="s">
        <v>282</v>
      </c>
      <c r="M5008" s="51" t="s">
        <v>282</v>
      </c>
    </row>
    <row r="5009" spans="1:13" x14ac:dyDescent="0.35">
      <c r="A5009" s="19" t="str">
        <f>B4353&amp;C4991&amp;D5009</f>
        <v>CONSUMO PER CAPITA (kg ó litros por individuo)Dorada Ing.DE 20 A 24 AÑOS</v>
      </c>
      <c r="B5009" s="19">
        <v>0</v>
      </c>
      <c r="C5009" s="19">
        <v>0</v>
      </c>
      <c r="D5009" s="19" t="s">
        <v>40</v>
      </c>
      <c r="E5009" s="20" t="s">
        <v>282</v>
      </c>
      <c r="F5009" s="20" t="s">
        <v>282</v>
      </c>
      <c r="G5009" s="20">
        <v>5.4021658753188899E-3</v>
      </c>
      <c r="H5009" s="20" t="s">
        <v>282</v>
      </c>
      <c r="I5009" s="20">
        <v>9.3937077394878905E-3</v>
      </c>
      <c r="J5009" s="20" t="s">
        <v>282</v>
      </c>
      <c r="K5009" s="20" t="s">
        <v>282</v>
      </c>
      <c r="L5009" s="20" t="s">
        <v>282</v>
      </c>
      <c r="M5009" s="51" t="s">
        <v>282</v>
      </c>
    </row>
    <row r="5010" spans="1:13" x14ac:dyDescent="0.35">
      <c r="A5010" s="19" t="str">
        <f>B4353&amp;C4991&amp;D5010</f>
        <v>CONSUMO PER CAPITA (kg ó litros por individuo)Dorada Ing.DE 25 A 34 AÑOS</v>
      </c>
      <c r="B5010" s="19">
        <v>0</v>
      </c>
      <c r="C5010" s="19">
        <v>0</v>
      </c>
      <c r="D5010" s="19" t="s">
        <v>41</v>
      </c>
      <c r="E5010" s="20">
        <v>5.5067222862223396E-3</v>
      </c>
      <c r="F5010" s="20">
        <v>2.8494614133362599E-3</v>
      </c>
      <c r="G5010" s="20">
        <v>8.7114743275225302E-3</v>
      </c>
      <c r="H5010" s="20">
        <v>6.75229680175472E-4</v>
      </c>
      <c r="I5010" s="20">
        <v>1.9903064489365302E-3</v>
      </c>
      <c r="J5010" s="20">
        <v>3.0579811600804798E-4</v>
      </c>
      <c r="K5010" s="20" t="s">
        <v>282</v>
      </c>
      <c r="L5010" s="20">
        <v>4.9115126355085198E-3</v>
      </c>
      <c r="M5010" s="51">
        <v>1.81783989044551E-3</v>
      </c>
    </row>
    <row r="5011" spans="1:13" x14ac:dyDescent="0.35">
      <c r="A5011" s="19" t="str">
        <f>B4353&amp;C4991&amp;D5011</f>
        <v>CONSUMO PER CAPITA (kg ó litros por individuo)Dorada Ing.DE 35 A 49 AÑOS</v>
      </c>
      <c r="B5011" s="19">
        <v>0</v>
      </c>
      <c r="C5011" s="19">
        <v>0</v>
      </c>
      <c r="D5011" s="19" t="s">
        <v>42</v>
      </c>
      <c r="E5011" s="20">
        <v>1.08035101461162E-2</v>
      </c>
      <c r="F5011" s="20">
        <v>4.8042738118457698E-3</v>
      </c>
      <c r="G5011" s="20">
        <v>5.2386550103715804E-3</v>
      </c>
      <c r="H5011" s="20">
        <v>3.0959890459373099E-3</v>
      </c>
      <c r="I5011" s="20">
        <v>7.6002822901569001E-3</v>
      </c>
      <c r="J5011" s="20">
        <v>2.8531374064900399E-3</v>
      </c>
      <c r="K5011" s="20">
        <v>1.4499973389224001E-3</v>
      </c>
      <c r="L5011" s="20">
        <v>4.1777857589726797E-3</v>
      </c>
      <c r="M5011" s="51">
        <v>4.8744255386268904E-3</v>
      </c>
    </row>
    <row r="5012" spans="1:13" x14ac:dyDescent="0.35">
      <c r="A5012" s="19" t="str">
        <f>B4353&amp;C4991&amp;D5012</f>
        <v>CONSUMO PER CAPITA (kg ó litros por individuo)Dorada Ing.DE 50 A 59 AÑOS</v>
      </c>
      <c r="B5012" s="19">
        <v>0</v>
      </c>
      <c r="C5012" s="19">
        <v>0</v>
      </c>
      <c r="D5012" s="19" t="s">
        <v>43</v>
      </c>
      <c r="E5012" s="20">
        <v>1.47929426105591E-2</v>
      </c>
      <c r="F5012" s="20">
        <v>1.04609790166303E-2</v>
      </c>
      <c r="G5012" s="20">
        <v>7.3810306535322797E-3</v>
      </c>
      <c r="H5012" s="20">
        <v>5.9956932861304499E-3</v>
      </c>
      <c r="I5012" s="20">
        <v>1.4035381022497E-2</v>
      </c>
      <c r="J5012" s="20">
        <v>6.5509952030531797E-3</v>
      </c>
      <c r="K5012" s="20">
        <v>5.4352004935869303E-3</v>
      </c>
      <c r="L5012" s="20">
        <v>5.4515022040529503E-3</v>
      </c>
      <c r="M5012" s="51">
        <v>2.9784683718465702E-3</v>
      </c>
    </row>
    <row r="5013" spans="1:13" x14ac:dyDescent="0.35">
      <c r="A5013" s="19" t="str">
        <f>B4353&amp;C4991&amp;D5013</f>
        <v>CONSUMO PER CAPITA (kg ó litros por individuo)Dorada Ing.DE 60 A 75 AÑOS</v>
      </c>
      <c r="B5013" s="19">
        <v>0</v>
      </c>
      <c r="C5013" s="19">
        <v>0</v>
      </c>
      <c r="D5013" s="19" t="s">
        <v>44</v>
      </c>
      <c r="E5013" s="20">
        <v>3.9981286991773099E-2</v>
      </c>
      <c r="F5013" s="20">
        <v>4.3437059061919199E-2</v>
      </c>
      <c r="G5013" s="20">
        <v>2.53344676524704E-2</v>
      </c>
      <c r="H5013" s="20">
        <v>2.83270074588809E-2</v>
      </c>
      <c r="I5013" s="20">
        <v>2.2562272184071901E-2</v>
      </c>
      <c r="J5013" s="20">
        <v>1.8758862767412E-2</v>
      </c>
      <c r="K5013" s="20">
        <v>1.43269603768931E-2</v>
      </c>
      <c r="L5013" s="20">
        <v>1.70573509606676E-2</v>
      </c>
      <c r="M5013" s="51">
        <v>2.1525527004338699E-2</v>
      </c>
    </row>
    <row r="5014" spans="1:13" x14ac:dyDescent="0.35">
      <c r="A5014" s="19" t="str">
        <f>B4353&amp;C4991&amp;D5014</f>
        <v>CONSUMO PER CAPITA (kg ó litros por individuo)Dorada Ing.NIVEL ALTO</v>
      </c>
      <c r="B5014" s="19">
        <v>0</v>
      </c>
      <c r="C5014" s="19">
        <v>0</v>
      </c>
      <c r="D5014" s="19" t="s">
        <v>256</v>
      </c>
      <c r="E5014" s="20">
        <v>1.72898516911505E-2</v>
      </c>
      <c r="F5014" s="20">
        <v>1.4761514788421E-2</v>
      </c>
      <c r="G5014" s="20">
        <v>1.73307440864881E-2</v>
      </c>
      <c r="H5014" s="20">
        <v>1.2432987315186401E-2</v>
      </c>
      <c r="I5014" s="20">
        <v>1.91120411517763E-2</v>
      </c>
      <c r="J5014" s="20">
        <v>9.5752855113826092E-3</v>
      </c>
      <c r="K5014" s="20">
        <v>7.4395104786208303E-3</v>
      </c>
      <c r="L5014" s="20">
        <v>1.4235054178241701E-3</v>
      </c>
      <c r="M5014" s="51">
        <v>9.0697726883939497E-3</v>
      </c>
    </row>
    <row r="5015" spans="1:13" x14ac:dyDescent="0.35">
      <c r="A5015" s="19" t="str">
        <f>B4353&amp;C4991&amp;D5015</f>
        <v>CONSUMO PER CAPITA (kg ó litros por individuo)Dorada Ing.NIVEL MEDIO ALTO</v>
      </c>
      <c r="B5015" s="19">
        <v>0</v>
      </c>
      <c r="C5015" s="19">
        <v>0</v>
      </c>
      <c r="D5015" s="19" t="s">
        <v>257</v>
      </c>
      <c r="E5015" s="20">
        <v>1.8113743203177001E-2</v>
      </c>
      <c r="F5015" s="20">
        <v>4.31596804057855E-3</v>
      </c>
      <c r="G5015" s="20">
        <v>8.1458677166345499E-4</v>
      </c>
      <c r="H5015" s="20">
        <v>1.8583181825736999E-3</v>
      </c>
      <c r="I5015" s="20">
        <v>5.2842251833145597E-3</v>
      </c>
      <c r="J5015" s="20">
        <v>3.3863985942135899E-3</v>
      </c>
      <c r="K5015" s="20">
        <v>1.8814472135596999E-3</v>
      </c>
      <c r="L5015" s="20">
        <v>7.2822462188087004E-3</v>
      </c>
      <c r="M5015" s="51">
        <v>5.2389165131912999E-3</v>
      </c>
    </row>
    <row r="5016" spans="1:13" x14ac:dyDescent="0.35">
      <c r="A5016" s="19" t="str">
        <f>B4353&amp;C4991&amp;D5016</f>
        <v>CONSUMO PER CAPITA (kg ó litros por individuo)Dorada Ing.NIVEL MEDIO</v>
      </c>
      <c r="B5016" s="19">
        <v>0</v>
      </c>
      <c r="C5016" s="19">
        <v>0</v>
      </c>
      <c r="D5016" s="19" t="s">
        <v>258</v>
      </c>
      <c r="E5016" s="20">
        <v>7.5137096346793797E-3</v>
      </c>
      <c r="F5016" s="20">
        <v>3.8874251036416299E-3</v>
      </c>
      <c r="G5016" s="20">
        <v>7.9559080998200596E-3</v>
      </c>
      <c r="H5016" s="20">
        <v>7.5520125747691397E-3</v>
      </c>
      <c r="I5016" s="20">
        <v>1.21790581999756E-2</v>
      </c>
      <c r="J5016" s="20">
        <v>1.6114038118702401E-3</v>
      </c>
      <c r="K5016" s="20">
        <v>3.0591958055545001E-3</v>
      </c>
      <c r="L5016" s="20">
        <v>9.1224515790371101E-3</v>
      </c>
      <c r="M5016" s="51">
        <v>7.2923867608576396E-3</v>
      </c>
    </row>
    <row r="5017" spans="1:13" x14ac:dyDescent="0.35">
      <c r="A5017" s="19" t="str">
        <f>B4353&amp;C4991&amp;D5017</f>
        <v>CONSUMO PER CAPITA (kg ó litros por individuo)Dorada Ing.NIVEL MEDIO BAJO</v>
      </c>
      <c r="B5017" s="19">
        <v>0</v>
      </c>
      <c r="C5017" s="19">
        <v>0</v>
      </c>
      <c r="D5017" s="19" t="s">
        <v>259</v>
      </c>
      <c r="E5017" s="20">
        <v>4.5699392371577899E-2</v>
      </c>
      <c r="F5017" s="20">
        <v>4.5521107284217897E-2</v>
      </c>
      <c r="G5017" s="20">
        <v>8.3237619187136007E-3</v>
      </c>
      <c r="H5017" s="20">
        <v>5.50468451050482E-3</v>
      </c>
      <c r="I5017" s="20">
        <v>1.1322032269528E-2</v>
      </c>
      <c r="J5017" s="20">
        <v>2.7604517138817399E-3</v>
      </c>
      <c r="K5017" s="20" t="s">
        <v>282</v>
      </c>
      <c r="L5017" s="20">
        <v>1.08995714186304E-2</v>
      </c>
      <c r="M5017" s="51">
        <v>6.4846360171704103E-3</v>
      </c>
    </row>
    <row r="5018" spans="1:13" x14ac:dyDescent="0.35">
      <c r="A5018" s="19" t="str">
        <f>B4353&amp;C4991&amp;D5018</f>
        <v>CONSUMO PER CAPITA (kg ó litros por individuo)Dorada Ing.HOMBRE</v>
      </c>
      <c r="B5018" s="19">
        <v>0</v>
      </c>
      <c r="C5018" s="19">
        <v>0</v>
      </c>
      <c r="D5018" s="19" t="s">
        <v>21</v>
      </c>
      <c r="E5018" s="20">
        <v>2.2400428215842101E-2</v>
      </c>
      <c r="F5018" s="20">
        <v>2.1990802723567199E-2</v>
      </c>
      <c r="G5018" s="20">
        <v>1.7058007074966301E-2</v>
      </c>
      <c r="H5018" s="20">
        <v>1.4575939019695699E-2</v>
      </c>
      <c r="I5018" s="20">
        <v>1.1541801609327801E-2</v>
      </c>
      <c r="J5018" s="20">
        <v>8.8376807199377003E-3</v>
      </c>
      <c r="K5018" s="20">
        <v>8.1190861580700008E-3</v>
      </c>
      <c r="L5018" s="20">
        <v>6.44969587529286E-3</v>
      </c>
      <c r="M5018" s="51">
        <v>8.6125775480867493E-3</v>
      </c>
    </row>
    <row r="5019" spans="1:13" x14ac:dyDescent="0.35">
      <c r="A5019" s="19" t="str">
        <f>B4353&amp;C4991&amp;D5019</f>
        <v>CONSUMO PER CAPITA (kg ó litros por individuo)Dorada Ing.MUJER</v>
      </c>
      <c r="B5019" s="19">
        <v>0</v>
      </c>
      <c r="C5019" s="19">
        <v>0</v>
      </c>
      <c r="D5019" s="19" t="s">
        <v>22</v>
      </c>
      <c r="E5019" s="20">
        <v>9.6267003820556304E-3</v>
      </c>
      <c r="F5019" s="20">
        <v>5.4966076334830496E-3</v>
      </c>
      <c r="G5019" s="20">
        <v>3.8163953207956199E-3</v>
      </c>
      <c r="H5019" s="20">
        <v>2.8085219419681198E-3</v>
      </c>
      <c r="I5019" s="20">
        <v>1.0620208272033801E-2</v>
      </c>
      <c r="J5019" s="20">
        <v>4.1102379081879E-3</v>
      </c>
      <c r="K5019" s="20">
        <v>1.5125811495133399E-3</v>
      </c>
      <c r="L5019" s="20">
        <v>7.3891685049965903E-3</v>
      </c>
      <c r="M5019" s="51">
        <v>5.8402332991016196E-3</v>
      </c>
    </row>
    <row r="5020" spans="1:13" x14ac:dyDescent="0.35">
      <c r="A5020" s="19" t="str">
        <f>B4353&amp;C5020&amp;D5020</f>
        <v>CONSUMO PER CAPITA (kg ó litros por individuo)Salmon Ing.T.ESPAÑA</v>
      </c>
      <c r="B5020" s="19">
        <v>0</v>
      </c>
      <c r="C5020" s="19" t="s">
        <v>142</v>
      </c>
      <c r="D5020" s="19" t="s">
        <v>36</v>
      </c>
      <c r="E5020" s="20">
        <v>4.9591101604626001E-2</v>
      </c>
      <c r="F5020" s="20">
        <v>3.9741838957392202E-2</v>
      </c>
      <c r="G5020" s="20">
        <v>3.7489741872797598E-2</v>
      </c>
      <c r="H5020" s="20">
        <v>4.54708857790301E-2</v>
      </c>
      <c r="I5020" s="20">
        <v>5.7026536349810301E-2</v>
      </c>
      <c r="J5020" s="20">
        <v>3.0681304821647801E-2</v>
      </c>
      <c r="K5020" s="20">
        <v>4.5104804330294103E-2</v>
      </c>
      <c r="L5020" s="20">
        <v>6.22682066676793E-2</v>
      </c>
      <c r="M5020" s="51">
        <v>6.1538472031040001E-2</v>
      </c>
    </row>
    <row r="5021" spans="1:13" x14ac:dyDescent="0.35">
      <c r="A5021" s="19" t="str">
        <f>B4353&amp;C5020&amp;D5021</f>
        <v>CONSUMO PER CAPITA (kg ó litros por individuo)Salmon Ing.BCN AM</v>
      </c>
      <c r="B5021" s="19">
        <v>0</v>
      </c>
      <c r="C5021" s="19">
        <v>0</v>
      </c>
      <c r="D5021" s="19" t="s">
        <v>1</v>
      </c>
      <c r="E5021" s="20">
        <v>4.7132638315630297E-2</v>
      </c>
      <c r="F5021" s="20">
        <v>4.1599490132793002E-2</v>
      </c>
      <c r="G5021" s="20">
        <v>8.8713325056936604E-2</v>
      </c>
      <c r="H5021" s="20">
        <v>5.5974170487446302E-2</v>
      </c>
      <c r="I5021" s="20">
        <v>7.7979557390178894E-2</v>
      </c>
      <c r="J5021" s="20">
        <v>3.8283848732011197E-2</v>
      </c>
      <c r="K5021" s="20">
        <v>4.8475854338334498E-2</v>
      </c>
      <c r="L5021" s="20">
        <v>7.3108561129360705E-2</v>
      </c>
      <c r="M5021" s="51">
        <v>7.5892896895793094E-2</v>
      </c>
    </row>
    <row r="5022" spans="1:13" x14ac:dyDescent="0.35">
      <c r="A5022" s="19" t="str">
        <f>B4353&amp;C5020&amp;D5022</f>
        <v>CONSUMO PER CAPITA (kg ó litros por individuo)Salmon Ing.REST.CAT ARAGON</v>
      </c>
      <c r="B5022" s="19">
        <v>0</v>
      </c>
      <c r="C5022" s="19">
        <v>0</v>
      </c>
      <c r="D5022" s="19" t="s">
        <v>2</v>
      </c>
      <c r="E5022" s="20">
        <v>7.57964652079125E-2</v>
      </c>
      <c r="F5022" s="20">
        <v>6.4962346852925901E-2</v>
      </c>
      <c r="G5022" s="20">
        <v>3.0973712205773898E-2</v>
      </c>
      <c r="H5022" s="20">
        <v>4.7660189002445202E-2</v>
      </c>
      <c r="I5022" s="20">
        <v>7.8349761859843894E-2</v>
      </c>
      <c r="J5022" s="20">
        <v>2.8395698070341702E-2</v>
      </c>
      <c r="K5022" s="20">
        <v>3.5846648696416801E-2</v>
      </c>
      <c r="L5022" s="20">
        <v>4.4424357582499199E-2</v>
      </c>
      <c r="M5022" s="51">
        <v>9.6484438349121404E-2</v>
      </c>
    </row>
    <row r="5023" spans="1:13" x14ac:dyDescent="0.35">
      <c r="A5023" s="19" t="str">
        <f>B4353&amp;C5020&amp;D5023</f>
        <v>CONSUMO PER CAPITA (kg ó litros por individuo)Salmon Ing.LEVANTE</v>
      </c>
      <c r="B5023" s="19">
        <v>0</v>
      </c>
      <c r="C5023" s="19">
        <v>0</v>
      </c>
      <c r="D5023" s="19" t="s">
        <v>3</v>
      </c>
      <c r="E5023" s="20">
        <v>6.2359682045087003E-2</v>
      </c>
      <c r="F5023" s="20">
        <v>6.3439233702826295E-2</v>
      </c>
      <c r="G5023" s="20">
        <v>4.6787347642009598E-2</v>
      </c>
      <c r="H5023" s="20">
        <v>5.1840586145881898E-2</v>
      </c>
      <c r="I5023" s="20">
        <v>5.7492815877862598E-2</v>
      </c>
      <c r="J5023" s="20">
        <v>4.3192826596794999E-2</v>
      </c>
      <c r="K5023" s="20">
        <v>4.6004140208409698E-2</v>
      </c>
      <c r="L5023" s="20">
        <v>6.8383904212329996E-2</v>
      </c>
      <c r="M5023" s="51">
        <v>6.9260512335696703E-2</v>
      </c>
    </row>
    <row r="5024" spans="1:13" x14ac:dyDescent="0.35">
      <c r="A5024" s="19" t="str">
        <f>B4353&amp;C5020&amp;D5024</f>
        <v>CONSUMO PER CAPITA (kg ó litros por individuo)Salmon Ing.ANDALUCIA</v>
      </c>
      <c r="B5024" s="19">
        <v>0</v>
      </c>
      <c r="C5024" s="19">
        <v>0</v>
      </c>
      <c r="D5024" s="19" t="s">
        <v>4</v>
      </c>
      <c r="E5024" s="20">
        <v>3.6437284658253098E-2</v>
      </c>
      <c r="F5024" s="20">
        <v>1.8894227460753199E-2</v>
      </c>
      <c r="G5024" s="20">
        <v>1.2977169013720201E-2</v>
      </c>
      <c r="H5024" s="20">
        <v>4.5210889126657001E-2</v>
      </c>
      <c r="I5024" s="20">
        <v>4.13487778679286E-2</v>
      </c>
      <c r="J5024" s="20">
        <v>2.1260925237986301E-2</v>
      </c>
      <c r="K5024" s="20">
        <v>2.5580730822101501E-2</v>
      </c>
      <c r="L5024" s="20">
        <v>2.7320543083043301E-2</v>
      </c>
      <c r="M5024" s="51">
        <v>5.1034579766548599E-2</v>
      </c>
    </row>
    <row r="5025" spans="1:13" x14ac:dyDescent="0.35">
      <c r="A5025" s="19" t="str">
        <f>B4353&amp;C5020&amp;D5025</f>
        <v>CONSUMO PER CAPITA (kg ó litros por individuo)Salmon Ing.MDD AM</v>
      </c>
      <c r="B5025" s="19">
        <v>0</v>
      </c>
      <c r="C5025" s="19">
        <v>0</v>
      </c>
      <c r="D5025" s="19" t="s">
        <v>5</v>
      </c>
      <c r="E5025" s="20">
        <v>8.8225140939128796E-2</v>
      </c>
      <c r="F5025" s="20">
        <v>5.89233557578209E-2</v>
      </c>
      <c r="G5025" s="20">
        <v>5.7395748760046099E-2</v>
      </c>
      <c r="H5025" s="20">
        <v>9.5186537743508298E-2</v>
      </c>
      <c r="I5025" s="20">
        <v>9.8967624782618099E-2</v>
      </c>
      <c r="J5025" s="20">
        <v>4.12782631185011E-2</v>
      </c>
      <c r="K5025" s="20">
        <v>0.11549336906916099</v>
      </c>
      <c r="L5025" s="20">
        <v>0.21603171427261</v>
      </c>
      <c r="M5025" s="51">
        <v>8.3062688024159795E-2</v>
      </c>
    </row>
    <row r="5026" spans="1:13" x14ac:dyDescent="0.35">
      <c r="A5026" s="19" t="str">
        <f>B4353&amp;C5020&amp;D5026</f>
        <v>CONSUMO PER CAPITA (kg ó litros por individuo)Salmon Ing.RTO CENTRO</v>
      </c>
      <c r="B5026" s="19">
        <v>0</v>
      </c>
      <c r="C5026" s="19">
        <v>0</v>
      </c>
      <c r="D5026" s="19" t="s">
        <v>6</v>
      </c>
      <c r="E5026" s="20">
        <v>1.9287709411520401E-2</v>
      </c>
      <c r="F5026" s="20">
        <v>1.71114302008952E-2</v>
      </c>
      <c r="G5026" s="20">
        <v>3.0276250462168301E-2</v>
      </c>
      <c r="H5026" s="20">
        <v>2.1313157175713599E-2</v>
      </c>
      <c r="I5026" s="20">
        <v>3.3740288384151398E-2</v>
      </c>
      <c r="J5026" s="20">
        <v>2.62925952891012E-2</v>
      </c>
      <c r="K5026" s="20">
        <v>5.0972278317255398E-2</v>
      </c>
      <c r="L5026" s="20">
        <v>2.3494776778237199E-2</v>
      </c>
      <c r="M5026" s="51">
        <v>3.1537395950469699E-2</v>
      </c>
    </row>
    <row r="5027" spans="1:13" x14ac:dyDescent="0.35">
      <c r="A5027" s="19" t="str">
        <f>B4353&amp;C5020&amp;D5027</f>
        <v>CONSUMO PER CAPITA (kg ó litros por individuo)Salmon Ing.NORTE-CENTRO</v>
      </c>
      <c r="B5027" s="19">
        <v>0</v>
      </c>
      <c r="C5027" s="19">
        <v>0</v>
      </c>
      <c r="D5027" s="19" t="s">
        <v>7</v>
      </c>
      <c r="E5027" s="20">
        <v>3.2224590135581203E-2</v>
      </c>
      <c r="F5027" s="20">
        <v>2.2821293999013E-2</v>
      </c>
      <c r="G5027" s="20">
        <v>1.99167050235667E-2</v>
      </c>
      <c r="H5027" s="20">
        <v>1.0712815088634999E-2</v>
      </c>
      <c r="I5027" s="20">
        <v>2.17143329715343E-2</v>
      </c>
      <c r="J5027" s="20">
        <v>2.33292840248688E-2</v>
      </c>
      <c r="K5027" s="20">
        <v>2.10218195011499E-2</v>
      </c>
      <c r="L5027" s="20">
        <v>1.1522937971669599E-2</v>
      </c>
      <c r="M5027" s="51">
        <v>5.2672003723113599E-2</v>
      </c>
    </row>
    <row r="5028" spans="1:13" x14ac:dyDescent="0.35">
      <c r="A5028" s="19" t="str">
        <f>B4353&amp;C5020&amp;D5028</f>
        <v>CONSUMO PER CAPITA (kg ó litros por individuo)Salmon Ing.NOROESTE</v>
      </c>
      <c r="B5028" s="19">
        <v>0</v>
      </c>
      <c r="C5028" s="19">
        <v>0</v>
      </c>
      <c r="D5028" s="19" t="s">
        <v>8</v>
      </c>
      <c r="E5028" s="20">
        <v>1.54877688851275E-2</v>
      </c>
      <c r="F5028" s="20">
        <v>2.12630859833399E-2</v>
      </c>
      <c r="G5028" s="20">
        <v>2.9468614275745299E-2</v>
      </c>
      <c r="H5028" s="20">
        <v>9.3647671495049392E-3</v>
      </c>
      <c r="I5028" s="20">
        <v>3.8440613265999297E-2</v>
      </c>
      <c r="J5028" s="20">
        <v>2.2387016766926299E-2</v>
      </c>
      <c r="K5028" s="20">
        <v>1.227789210601E-2</v>
      </c>
      <c r="L5028" s="20">
        <v>1.2774081162581099E-2</v>
      </c>
      <c r="M5028" s="51">
        <v>1.4610154266467199E-2</v>
      </c>
    </row>
    <row r="5029" spans="1:13" x14ac:dyDescent="0.35">
      <c r="A5029" s="19" t="str">
        <f>B4353&amp;C5020&amp;D5029</f>
        <v>CONSUMO PER CAPITA (kg ó litros por individuo)Salmon Ing.&lt;2MIL</v>
      </c>
      <c r="B5029" s="19">
        <v>0</v>
      </c>
      <c r="C5029" s="19">
        <v>0</v>
      </c>
      <c r="D5029" s="19" t="s">
        <v>9</v>
      </c>
      <c r="E5029" s="20">
        <v>1.8987910044718202E-2</v>
      </c>
      <c r="F5029" s="20">
        <v>1.4812388353433899E-2</v>
      </c>
      <c r="G5029" s="20">
        <v>4.55922110243622E-2</v>
      </c>
      <c r="H5029" s="20">
        <v>1.50677411747353E-2</v>
      </c>
      <c r="I5029" s="20">
        <v>1.8742285982994301E-2</v>
      </c>
      <c r="J5029" s="20">
        <v>2.02230204582825E-2</v>
      </c>
      <c r="K5029" s="20">
        <v>2.5193835820291499E-2</v>
      </c>
      <c r="L5029" s="20">
        <v>1.00511840842887E-2</v>
      </c>
      <c r="M5029" s="51">
        <v>1.40416962868868E-2</v>
      </c>
    </row>
    <row r="5030" spans="1:13" x14ac:dyDescent="0.35">
      <c r="A5030" s="19" t="str">
        <f>B4353&amp;C5020&amp;D5030</f>
        <v>CONSUMO PER CAPITA (kg ó litros por individuo)Salmon Ing.2-5MIL</v>
      </c>
      <c r="B5030" s="19">
        <v>0</v>
      </c>
      <c r="C5030" s="19">
        <v>0</v>
      </c>
      <c r="D5030" s="19" t="s">
        <v>10</v>
      </c>
      <c r="E5030" s="20">
        <v>4.69748928507241E-2</v>
      </c>
      <c r="F5030" s="20">
        <v>1.87926519935512E-2</v>
      </c>
      <c r="G5030" s="20">
        <v>3.9501128403133098E-3</v>
      </c>
      <c r="H5030" s="20">
        <v>1.1373504736339701E-2</v>
      </c>
      <c r="I5030" s="20">
        <v>9.4968779171014893E-3</v>
      </c>
      <c r="J5030" s="20">
        <v>5.6768767211100701E-3</v>
      </c>
      <c r="K5030" s="20">
        <v>2.03545348119481E-2</v>
      </c>
      <c r="L5030" s="20">
        <v>2.7844463977883101E-2</v>
      </c>
      <c r="M5030" s="51">
        <v>2.0372078706626998E-2</v>
      </c>
    </row>
    <row r="5031" spans="1:13" x14ac:dyDescent="0.35">
      <c r="A5031" s="19" t="str">
        <f>B4353&amp;C5020&amp;D5031</f>
        <v>CONSUMO PER CAPITA (kg ó litros por individuo)Salmon Ing.5-10MIL</v>
      </c>
      <c r="B5031" s="19">
        <v>0</v>
      </c>
      <c r="C5031" s="19">
        <v>0</v>
      </c>
      <c r="D5031" s="19" t="s">
        <v>11</v>
      </c>
      <c r="E5031" s="20">
        <v>6.0986693620826003E-2</v>
      </c>
      <c r="F5031" s="20">
        <v>3.39333365780638E-2</v>
      </c>
      <c r="G5031" s="20">
        <v>4.1011005009161598E-2</v>
      </c>
      <c r="H5031" s="20">
        <v>6.3480507341749301E-2</v>
      </c>
      <c r="I5031" s="20">
        <v>5.12828643541565E-2</v>
      </c>
      <c r="J5031" s="20">
        <v>2.31592087685429E-2</v>
      </c>
      <c r="K5031" s="20">
        <v>4.2112221154774199E-2</v>
      </c>
      <c r="L5031" s="20">
        <v>0.103004694276963</v>
      </c>
      <c r="M5031" s="51">
        <v>6.31300574595621E-2</v>
      </c>
    </row>
    <row r="5032" spans="1:13" x14ac:dyDescent="0.35">
      <c r="A5032" s="19" t="str">
        <f>B4353&amp;C5020&amp;D5032</f>
        <v>CONSUMO PER CAPITA (kg ó litros por individuo)Salmon Ing.10-30MIL</v>
      </c>
      <c r="B5032" s="19">
        <v>0</v>
      </c>
      <c r="C5032" s="19">
        <v>0</v>
      </c>
      <c r="D5032" s="19" t="s">
        <v>12</v>
      </c>
      <c r="E5032" s="20">
        <v>2.77152875145854E-2</v>
      </c>
      <c r="F5032" s="20">
        <v>4.3329368009658302E-2</v>
      </c>
      <c r="G5032" s="20">
        <v>2.5333121531706099E-2</v>
      </c>
      <c r="H5032" s="20">
        <v>2.8363927595503699E-2</v>
      </c>
      <c r="I5032" s="20">
        <v>5.5193784380616999E-2</v>
      </c>
      <c r="J5032" s="20">
        <v>3.6340371272559499E-2</v>
      </c>
      <c r="K5032" s="20">
        <v>3.3846023303921502E-2</v>
      </c>
      <c r="L5032" s="20">
        <v>2.1266757259780399E-2</v>
      </c>
      <c r="M5032" s="51">
        <v>7.3811939402702906E-2</v>
      </c>
    </row>
    <row r="5033" spans="1:13" x14ac:dyDescent="0.35">
      <c r="A5033" s="19" t="str">
        <f>B4353&amp;C5020&amp;D5033</f>
        <v>CONSUMO PER CAPITA (kg ó litros por individuo)Salmon Ing.30-100MIL</v>
      </c>
      <c r="B5033" s="19">
        <v>0</v>
      </c>
      <c r="C5033" s="19">
        <v>0</v>
      </c>
      <c r="D5033" s="19" t="s">
        <v>13</v>
      </c>
      <c r="E5033" s="20">
        <v>3.6193029227873999E-2</v>
      </c>
      <c r="F5033" s="20">
        <v>3.6818359347384602E-2</v>
      </c>
      <c r="G5033" s="20">
        <v>5.14637805830137E-2</v>
      </c>
      <c r="H5033" s="20">
        <v>5.0708182321657497E-2</v>
      </c>
      <c r="I5033" s="20">
        <v>4.5688193827810697E-2</v>
      </c>
      <c r="J5033" s="20">
        <v>3.0223060685809999E-2</v>
      </c>
      <c r="K5033" s="20">
        <v>5.0764525172882102E-2</v>
      </c>
      <c r="L5033" s="20">
        <v>0.13006014495981399</v>
      </c>
      <c r="M5033" s="51">
        <v>5.8485995759531902E-2</v>
      </c>
    </row>
    <row r="5034" spans="1:13" x14ac:dyDescent="0.35">
      <c r="A5034" s="19" t="str">
        <f>B4353&amp;C5020&amp;D5034</f>
        <v>CONSUMO PER CAPITA (kg ó litros por individuo)Salmon Ing.100-200MIL</v>
      </c>
      <c r="B5034" s="19">
        <v>0</v>
      </c>
      <c r="C5034" s="19">
        <v>0</v>
      </c>
      <c r="D5034" s="19" t="s">
        <v>14</v>
      </c>
      <c r="E5034" s="20">
        <v>6.1540394855116601E-2</v>
      </c>
      <c r="F5034" s="20">
        <v>2.8192297773361599E-2</v>
      </c>
      <c r="G5034" s="20">
        <v>3.5039951034889799E-2</v>
      </c>
      <c r="H5034" s="20">
        <v>6.9296123834996004E-2</v>
      </c>
      <c r="I5034" s="20">
        <v>6.3269421862458305E-2</v>
      </c>
      <c r="J5034" s="20">
        <v>2.4477914998245299E-2</v>
      </c>
      <c r="K5034" s="20">
        <v>4.0919497450419902E-2</v>
      </c>
      <c r="L5034" s="20">
        <v>3.95988808249359E-2</v>
      </c>
      <c r="M5034" s="51">
        <v>9.1147462225573295E-2</v>
      </c>
    </row>
    <row r="5035" spans="1:13" x14ac:dyDescent="0.35">
      <c r="A5035" s="19" t="str">
        <f>B4353&amp;C5020&amp;D5035</f>
        <v>CONSUMO PER CAPITA (kg ó litros por individuo)Salmon Ing.200-500MIL</v>
      </c>
      <c r="B5035" s="19">
        <v>0</v>
      </c>
      <c r="C5035" s="19">
        <v>0</v>
      </c>
      <c r="D5035" s="19" t="s">
        <v>15</v>
      </c>
      <c r="E5035" s="20">
        <v>4.9174564641535301E-2</v>
      </c>
      <c r="F5035" s="20">
        <v>7.5245735496512395E-2</v>
      </c>
      <c r="G5035" s="20">
        <v>3.1097475029391499E-2</v>
      </c>
      <c r="H5035" s="20">
        <v>3.0221962244472801E-2</v>
      </c>
      <c r="I5035" s="20">
        <v>9.1000092188370699E-2</v>
      </c>
      <c r="J5035" s="20">
        <v>3.6625569261129101E-2</v>
      </c>
      <c r="K5035" s="20">
        <v>3.95804134539917E-2</v>
      </c>
      <c r="L5035" s="20">
        <v>5.2667917408154297E-2</v>
      </c>
      <c r="M5035" s="51">
        <v>7.3776514600558202E-2</v>
      </c>
    </row>
    <row r="5036" spans="1:13" x14ac:dyDescent="0.35">
      <c r="A5036" s="19" t="str">
        <f>B4353&amp;C5020&amp;D5036</f>
        <v>CONSUMO PER CAPITA (kg ó litros por individuo)Salmon Ing.&gt;500MIL</v>
      </c>
      <c r="B5036" s="19">
        <v>0</v>
      </c>
      <c r="C5036" s="19">
        <v>0</v>
      </c>
      <c r="D5036" s="19" t="s">
        <v>16</v>
      </c>
      <c r="E5036" s="20">
        <v>8.8623579227319907E-2</v>
      </c>
      <c r="F5036" s="20">
        <v>3.8410106641047902E-2</v>
      </c>
      <c r="G5036" s="20">
        <v>4.7991719965758801E-2</v>
      </c>
      <c r="H5036" s="20">
        <v>6.9925550066639794E-2</v>
      </c>
      <c r="I5036" s="20">
        <v>7.7568213545965894E-2</v>
      </c>
      <c r="J5036" s="20">
        <v>4.1146993362761598E-2</v>
      </c>
      <c r="K5036" s="20">
        <v>7.5223060029844094E-2</v>
      </c>
      <c r="L5036" s="20">
        <v>5.6637085303638701E-2</v>
      </c>
      <c r="M5036" s="51">
        <v>5.6182563123769597E-2</v>
      </c>
    </row>
    <row r="5037" spans="1:13" x14ac:dyDescent="0.35">
      <c r="A5037" s="19" t="str">
        <f>B4353&amp;C5020&amp;D5037</f>
        <v>CONSUMO PER CAPITA (kg ó litros por individuo)Salmon Ing.DE 15 A 19 AÑOS</v>
      </c>
      <c r="B5037" s="19">
        <v>0</v>
      </c>
      <c r="C5037" s="19">
        <v>0</v>
      </c>
      <c r="D5037" s="19" t="s">
        <v>39</v>
      </c>
      <c r="E5037" s="20" t="s">
        <v>282</v>
      </c>
      <c r="F5037" s="20" t="s">
        <v>282</v>
      </c>
      <c r="G5037" s="20">
        <v>1.6360907925713999E-2</v>
      </c>
      <c r="H5037" s="20" t="s">
        <v>282</v>
      </c>
      <c r="I5037" s="20">
        <v>7.9291457703371902E-3</v>
      </c>
      <c r="J5037" s="20" t="s">
        <v>282</v>
      </c>
      <c r="K5037" s="20" t="s">
        <v>282</v>
      </c>
      <c r="L5037" s="20">
        <v>1.9640533184565301E-3</v>
      </c>
      <c r="M5037" s="51" t="s">
        <v>282</v>
      </c>
    </row>
    <row r="5038" spans="1:13" x14ac:dyDescent="0.35">
      <c r="A5038" s="19" t="str">
        <f>B4353&amp;C5020&amp;D5038</f>
        <v>CONSUMO PER CAPITA (kg ó litros por individuo)Salmon Ing.DE 20 A 24 AÑOS</v>
      </c>
      <c r="B5038" s="19">
        <v>0</v>
      </c>
      <c r="C5038" s="19">
        <v>0</v>
      </c>
      <c r="D5038" s="19" t="s">
        <v>40</v>
      </c>
      <c r="E5038" s="20">
        <v>2.5688804100982301E-2</v>
      </c>
      <c r="F5038" s="20">
        <v>5.0722232785646998E-2</v>
      </c>
      <c r="G5038" s="20">
        <v>1.4356105402544899E-2</v>
      </c>
      <c r="H5038" s="20">
        <v>8.4965662746379206E-3</v>
      </c>
      <c r="I5038" s="20">
        <v>1.35225927511155E-2</v>
      </c>
      <c r="J5038" s="20">
        <v>1.44133832757687E-2</v>
      </c>
      <c r="K5038" s="20">
        <v>2.8803205035434001E-2</v>
      </c>
      <c r="L5038" s="20">
        <v>4.6814306033580701E-2</v>
      </c>
      <c r="M5038" s="51">
        <v>6.3797905890986301E-2</v>
      </c>
    </row>
    <row r="5039" spans="1:13" x14ac:dyDescent="0.35">
      <c r="A5039" s="19" t="str">
        <f>B4353&amp;C5020&amp;D5039</f>
        <v>CONSUMO PER CAPITA (kg ó litros por individuo)Salmon Ing.DE 25 A 34 AÑOS</v>
      </c>
      <c r="B5039" s="19">
        <v>0</v>
      </c>
      <c r="C5039" s="19">
        <v>0</v>
      </c>
      <c r="D5039" s="19" t="s">
        <v>41</v>
      </c>
      <c r="E5039" s="20">
        <v>9.8755981172008303E-2</v>
      </c>
      <c r="F5039" s="20">
        <v>7.3255655009258E-2</v>
      </c>
      <c r="G5039" s="20">
        <v>5.1593319694616599E-2</v>
      </c>
      <c r="H5039" s="20">
        <v>0.11052696580726599</v>
      </c>
      <c r="I5039" s="20">
        <v>4.5552385525522703E-2</v>
      </c>
      <c r="J5039" s="20">
        <v>2.54431323309194E-2</v>
      </c>
      <c r="K5039" s="20">
        <v>7.6345267826119903E-2</v>
      </c>
      <c r="L5039" s="20">
        <v>2.7674862341253902E-2</v>
      </c>
      <c r="M5039" s="51">
        <v>6.3003431766489704E-2</v>
      </c>
    </row>
    <row r="5040" spans="1:13" x14ac:dyDescent="0.35">
      <c r="A5040" s="19" t="str">
        <f>B4353&amp;C5020&amp;D5040</f>
        <v>CONSUMO PER CAPITA (kg ó litros por individuo)Salmon Ing.DE 35 A 49 AÑOS</v>
      </c>
      <c r="B5040" s="19">
        <v>0</v>
      </c>
      <c r="C5040" s="19">
        <v>0</v>
      </c>
      <c r="D5040" s="19" t="s">
        <v>42</v>
      </c>
      <c r="E5040" s="20">
        <v>4.3126953156993997E-2</v>
      </c>
      <c r="F5040" s="20">
        <v>3.3790056154759197E-2</v>
      </c>
      <c r="G5040" s="20">
        <v>3.6549183473728902E-2</v>
      </c>
      <c r="H5040" s="20">
        <v>3.4457520831738503E-2</v>
      </c>
      <c r="I5040" s="20">
        <v>6.9317536486312503E-2</v>
      </c>
      <c r="J5040" s="20">
        <v>3.12740564750267E-2</v>
      </c>
      <c r="K5040" s="20">
        <v>4.3758561829552699E-2</v>
      </c>
      <c r="L5040" s="20">
        <v>5.6255464490926499E-2</v>
      </c>
      <c r="M5040" s="51">
        <v>6.4387750677828606E-2</v>
      </c>
    </row>
    <row r="5041" spans="1:13" x14ac:dyDescent="0.35">
      <c r="A5041" s="19" t="str">
        <f>B4353&amp;C5020&amp;D5041</f>
        <v>CONSUMO PER CAPITA (kg ó litros por individuo)Salmon Ing.DE 50 A 59 AÑOS</v>
      </c>
      <c r="B5041" s="19">
        <v>0</v>
      </c>
      <c r="C5041" s="19">
        <v>0</v>
      </c>
      <c r="D5041" s="19" t="s">
        <v>43</v>
      </c>
      <c r="E5041" s="20">
        <v>3.1906230252299002E-2</v>
      </c>
      <c r="F5041" s="20">
        <v>2.8723128005557E-2</v>
      </c>
      <c r="G5041" s="20">
        <v>3.7589033879251298E-2</v>
      </c>
      <c r="H5041" s="20">
        <v>3.3481122754934499E-2</v>
      </c>
      <c r="I5041" s="20">
        <v>6.6552450541658606E-2</v>
      </c>
      <c r="J5041" s="20">
        <v>3.2007718822891801E-2</v>
      </c>
      <c r="K5041" s="20">
        <v>5.1774132300362298E-2</v>
      </c>
      <c r="L5041" s="20">
        <v>5.0434590176064199E-2</v>
      </c>
      <c r="M5041" s="51">
        <v>8.0974510621048296E-2</v>
      </c>
    </row>
    <row r="5042" spans="1:13" x14ac:dyDescent="0.35">
      <c r="A5042" s="19" t="str">
        <f>B4353&amp;C5020&amp;D5042</f>
        <v>CONSUMO PER CAPITA (kg ó litros por individuo)Salmon Ing.DE 60 A 75 AÑOS</v>
      </c>
      <c r="B5042" s="19">
        <v>0</v>
      </c>
      <c r="C5042" s="19">
        <v>0</v>
      </c>
      <c r="D5042" s="19" t="s">
        <v>44</v>
      </c>
      <c r="E5042" s="20">
        <v>6.3888468060813997E-2</v>
      </c>
      <c r="F5042" s="20">
        <v>4.4529481967413201E-2</v>
      </c>
      <c r="G5042" s="20">
        <v>4.2762421913069198E-2</v>
      </c>
      <c r="H5042" s="20">
        <v>5.3461176312589898E-2</v>
      </c>
      <c r="I5042" s="20">
        <v>6.7489486901493298E-2</v>
      </c>
      <c r="J5042" s="20">
        <v>4.6012623471108897E-2</v>
      </c>
      <c r="K5042" s="20">
        <v>3.9926951148225198E-2</v>
      </c>
      <c r="L5042" s="20">
        <v>0.124614015025346</v>
      </c>
      <c r="M5042" s="51">
        <v>5.82325246361797E-2</v>
      </c>
    </row>
    <row r="5043" spans="1:13" x14ac:dyDescent="0.35">
      <c r="A5043" s="19" t="str">
        <f>B4353&amp;C5020&amp;D5043</f>
        <v>CONSUMO PER CAPITA (kg ó litros por individuo)Salmon Ing.NIVEL ALTO</v>
      </c>
      <c r="B5043" s="19">
        <v>0</v>
      </c>
      <c r="C5043" s="19">
        <v>0</v>
      </c>
      <c r="D5043" s="19" t="s">
        <v>256</v>
      </c>
      <c r="E5043" s="20">
        <v>6.6487949591774106E-2</v>
      </c>
      <c r="F5043" s="20">
        <v>7.0335654980813997E-2</v>
      </c>
      <c r="G5043" s="20">
        <v>3.9005761212397697E-2</v>
      </c>
      <c r="H5043" s="20">
        <v>6.3836767354917598E-2</v>
      </c>
      <c r="I5043" s="20">
        <v>8.69775430027281E-2</v>
      </c>
      <c r="J5043" s="20">
        <v>3.09180722139871E-2</v>
      </c>
      <c r="K5043" s="20">
        <v>6.3431920472130601E-2</v>
      </c>
      <c r="L5043" s="20">
        <v>0.14670358770212899</v>
      </c>
      <c r="M5043" s="51">
        <v>9.6381148890990101E-2</v>
      </c>
    </row>
    <row r="5044" spans="1:13" x14ac:dyDescent="0.35">
      <c r="A5044" s="19" t="str">
        <f>B4353&amp;C5020&amp;D5044</f>
        <v>CONSUMO PER CAPITA (kg ó litros por individuo)Salmon Ing.NIVEL MEDIO ALTO</v>
      </c>
      <c r="B5044" s="19">
        <v>0</v>
      </c>
      <c r="C5044" s="19">
        <v>0</v>
      </c>
      <c r="D5044" s="19" t="s">
        <v>257</v>
      </c>
      <c r="E5044" s="20">
        <v>6.3662836362569503E-2</v>
      </c>
      <c r="F5044" s="20">
        <v>3.4315218360312302E-2</v>
      </c>
      <c r="G5044" s="20">
        <v>5.03920846827332E-2</v>
      </c>
      <c r="H5044" s="20">
        <v>5.7217408357382898E-2</v>
      </c>
      <c r="I5044" s="20">
        <v>6.3303034201786207E-2</v>
      </c>
      <c r="J5044" s="20">
        <v>5.2092318831387999E-2</v>
      </c>
      <c r="K5044" s="20">
        <v>2.4300674478655599E-2</v>
      </c>
      <c r="L5044" s="20">
        <v>6.0051036090029403E-2</v>
      </c>
      <c r="M5044" s="51">
        <v>9.0646367365684793E-2</v>
      </c>
    </row>
    <row r="5045" spans="1:13" x14ac:dyDescent="0.35">
      <c r="A5045" s="19" t="str">
        <f>B4353&amp;C5020&amp;D5045</f>
        <v>CONSUMO PER CAPITA (kg ó litros por individuo)Salmon Ing.NIVEL MEDIO</v>
      </c>
      <c r="B5045" s="19">
        <v>0</v>
      </c>
      <c r="C5045" s="19">
        <v>0</v>
      </c>
      <c r="D5045" s="19" t="s">
        <v>258</v>
      </c>
      <c r="E5045" s="20">
        <v>4.9007858110514002E-2</v>
      </c>
      <c r="F5045" s="20">
        <v>4.0939849660848099E-2</v>
      </c>
      <c r="G5045" s="20">
        <v>4.4144740978792098E-2</v>
      </c>
      <c r="H5045" s="20">
        <v>3.09202383638294E-2</v>
      </c>
      <c r="I5045" s="20">
        <v>5.5613509566841697E-2</v>
      </c>
      <c r="J5045" s="20">
        <v>3.2060618293255697E-2</v>
      </c>
      <c r="K5045" s="20">
        <v>4.5010439460814303E-2</v>
      </c>
      <c r="L5045" s="20">
        <v>3.47064168711885E-2</v>
      </c>
      <c r="M5045" s="51">
        <v>4.8375820637345898E-2</v>
      </c>
    </row>
    <row r="5046" spans="1:13" x14ac:dyDescent="0.35">
      <c r="A5046" s="19" t="str">
        <f>B4353&amp;C5020&amp;D5046</f>
        <v>CONSUMO PER CAPITA (kg ó litros por individuo)Salmon Ing.NIVEL MEDIO BAJO</v>
      </c>
      <c r="B5046" s="19">
        <v>0</v>
      </c>
      <c r="C5046" s="19">
        <v>0</v>
      </c>
      <c r="D5046" s="19" t="s">
        <v>259</v>
      </c>
      <c r="E5046" s="20">
        <v>4.3448824456733898E-2</v>
      </c>
      <c r="F5046" s="20">
        <v>1.5872229889573201E-2</v>
      </c>
      <c r="G5046" s="20">
        <v>4.2437361629227503E-2</v>
      </c>
      <c r="H5046" s="20">
        <v>3.90573543075051E-2</v>
      </c>
      <c r="I5046" s="20">
        <v>5.0815367012268201E-2</v>
      </c>
      <c r="J5046" s="20">
        <v>2.2158187648324199E-2</v>
      </c>
      <c r="K5046" s="20">
        <v>4.2321484781645997E-2</v>
      </c>
      <c r="L5046" s="20">
        <v>3.2675660152233298E-2</v>
      </c>
      <c r="M5046" s="51">
        <v>5.8690283772102197E-2</v>
      </c>
    </row>
    <row r="5047" spans="1:13" x14ac:dyDescent="0.35">
      <c r="A5047" s="19" t="str">
        <f>B4353&amp;C5020&amp;D5047</f>
        <v>CONSUMO PER CAPITA (kg ó litros por individuo)Salmon Ing.HOMBRE</v>
      </c>
      <c r="B5047" s="19">
        <v>0</v>
      </c>
      <c r="C5047" s="19">
        <v>0</v>
      </c>
      <c r="D5047" s="19" t="s">
        <v>21</v>
      </c>
      <c r="E5047" s="20">
        <v>4.9026686991528103E-2</v>
      </c>
      <c r="F5047" s="20">
        <v>3.4508974820994402E-2</v>
      </c>
      <c r="G5047" s="20">
        <v>2.68194971180407E-2</v>
      </c>
      <c r="H5047" s="20">
        <v>4.8393206021582903E-2</v>
      </c>
      <c r="I5047" s="20">
        <v>4.7256165559957201E-2</v>
      </c>
      <c r="J5047" s="20">
        <v>2.5395873350092399E-2</v>
      </c>
      <c r="K5047" s="20">
        <v>3.3000134335855802E-2</v>
      </c>
      <c r="L5047" s="20">
        <v>4.7204230976446E-2</v>
      </c>
      <c r="M5047" s="51">
        <v>3.9717459526359702E-2</v>
      </c>
    </row>
    <row r="5048" spans="1:13" x14ac:dyDescent="0.35">
      <c r="A5048" s="19" t="str">
        <f>B4353&amp;C5020&amp;D5048</f>
        <v>CONSUMO PER CAPITA (kg ó litros por individuo)Salmon Ing.MUJER</v>
      </c>
      <c r="B5048" s="19">
        <v>0</v>
      </c>
      <c r="C5048" s="19">
        <v>0</v>
      </c>
      <c r="D5048" s="19" t="s">
        <v>22</v>
      </c>
      <c r="E5048" s="20">
        <v>5.0149489173011499E-2</v>
      </c>
      <c r="F5048" s="20">
        <v>4.4929847767006398E-2</v>
      </c>
      <c r="G5048" s="20">
        <v>4.8032836830916699E-2</v>
      </c>
      <c r="H5048" s="20">
        <v>4.2583447539515498E-2</v>
      </c>
      <c r="I5048" s="20">
        <v>6.6680339347076706E-2</v>
      </c>
      <c r="J5048" s="20">
        <v>3.5903729631226802E-2</v>
      </c>
      <c r="K5048" s="20">
        <v>5.7049741331829502E-2</v>
      </c>
      <c r="L5048" s="20">
        <v>7.7133227508102795E-2</v>
      </c>
      <c r="M5048" s="51">
        <v>8.3055821095817897E-2</v>
      </c>
    </row>
    <row r="5049" spans="1:13" x14ac:dyDescent="0.35">
      <c r="A5049" s="19" t="str">
        <f>B4353&amp;C5049&amp;D5049</f>
        <v>CONSUMO PER CAPITA (kg ó litros por individuo)Atun Fresco Ing.T.ESPAÑA</v>
      </c>
      <c r="B5049" s="19">
        <v>0</v>
      </c>
      <c r="C5049" s="19" t="s">
        <v>143</v>
      </c>
      <c r="D5049" s="19" t="s">
        <v>36</v>
      </c>
      <c r="E5049" s="20">
        <v>3.3686285644245501E-2</v>
      </c>
      <c r="F5049" s="20">
        <v>2.3050796103233399E-2</v>
      </c>
      <c r="G5049" s="20">
        <v>1.7656900311165898E-2</v>
      </c>
      <c r="H5049" s="20">
        <v>3.0934787919295201E-2</v>
      </c>
      <c r="I5049" s="20">
        <v>3.6810693513571802E-2</v>
      </c>
      <c r="J5049" s="20">
        <v>2.4041551801602699E-2</v>
      </c>
      <c r="K5049" s="20">
        <v>2.6605710080398401E-2</v>
      </c>
      <c r="L5049" s="20">
        <v>2.7391390261095099E-2</v>
      </c>
      <c r="M5049" s="51">
        <v>4.9323079138220698E-2</v>
      </c>
    </row>
    <row r="5050" spans="1:13" x14ac:dyDescent="0.35">
      <c r="A5050" s="19" t="str">
        <f>B4353&amp;C5049&amp;D5050</f>
        <v>CONSUMO PER CAPITA (kg ó litros por individuo)Atun Fresco Ing.BCN AM</v>
      </c>
      <c r="B5050" s="19">
        <v>0</v>
      </c>
      <c r="C5050" s="19">
        <v>0</v>
      </c>
      <c r="D5050" s="19" t="s">
        <v>1</v>
      </c>
      <c r="E5050" s="20">
        <v>1.43222871653158E-2</v>
      </c>
      <c r="F5050" s="20">
        <v>1.0048108571191599E-2</v>
      </c>
      <c r="G5050" s="20">
        <v>4.1522559647664402E-2</v>
      </c>
      <c r="H5050" s="20">
        <v>3.1421996229365402E-2</v>
      </c>
      <c r="I5050" s="20">
        <v>5.3599454953515299E-2</v>
      </c>
      <c r="J5050" s="20">
        <v>5.6418000718757803E-3</v>
      </c>
      <c r="K5050" s="20">
        <v>2.1132693843706599E-2</v>
      </c>
      <c r="L5050" s="20">
        <v>2.9334267576331601E-2</v>
      </c>
      <c r="M5050" s="51">
        <v>6.1616057976022202E-2</v>
      </c>
    </row>
    <row r="5051" spans="1:13" x14ac:dyDescent="0.35">
      <c r="A5051" s="19" t="str">
        <f>B4353&amp;C5049&amp;D5051</f>
        <v>CONSUMO PER CAPITA (kg ó litros por individuo)Atun Fresco Ing.REST.CAT ARAGON</v>
      </c>
      <c r="B5051" s="19">
        <v>0</v>
      </c>
      <c r="C5051" s="19">
        <v>0</v>
      </c>
      <c r="D5051" s="19" t="s">
        <v>2</v>
      </c>
      <c r="E5051" s="20">
        <v>1.3174254618671799E-2</v>
      </c>
      <c r="F5051" s="20">
        <v>1.9748392046167199E-2</v>
      </c>
      <c r="G5051" s="20">
        <v>8.82206134657448E-3</v>
      </c>
      <c r="H5051" s="20">
        <v>5.2835791731459199E-2</v>
      </c>
      <c r="I5051" s="20">
        <v>3.3367227798074099E-2</v>
      </c>
      <c r="J5051" s="20">
        <v>1.38174154208892E-2</v>
      </c>
      <c r="K5051" s="20">
        <v>7.7473729927783497E-3</v>
      </c>
      <c r="L5051" s="20">
        <v>2.81575242293765E-2</v>
      </c>
      <c r="M5051" s="51">
        <v>3.5393229926234303E-2</v>
      </c>
    </row>
    <row r="5052" spans="1:13" x14ac:dyDescent="0.35">
      <c r="A5052" s="19" t="str">
        <f>B4353&amp;C5049&amp;D5052</f>
        <v>CONSUMO PER CAPITA (kg ó litros por individuo)Atun Fresco Ing.LEVANTE</v>
      </c>
      <c r="B5052" s="19">
        <v>0</v>
      </c>
      <c r="C5052" s="19">
        <v>0</v>
      </c>
      <c r="D5052" s="19" t="s">
        <v>3</v>
      </c>
      <c r="E5052" s="20">
        <v>2.63282885658901E-2</v>
      </c>
      <c r="F5052" s="20">
        <v>9.2166224626163695E-3</v>
      </c>
      <c r="G5052" s="20">
        <v>1.00764298669125E-2</v>
      </c>
      <c r="H5052" s="20">
        <v>3.79806481218051E-2</v>
      </c>
      <c r="I5052" s="20">
        <v>3.2691643409255497E-2</v>
      </c>
      <c r="J5052" s="20">
        <v>3.1890342681988898E-2</v>
      </c>
      <c r="K5052" s="20">
        <v>4.2601648961418E-2</v>
      </c>
      <c r="L5052" s="20">
        <v>3.13302575391598E-2</v>
      </c>
      <c r="M5052" s="51">
        <v>5.2989008490006699E-2</v>
      </c>
    </row>
    <row r="5053" spans="1:13" x14ac:dyDescent="0.35">
      <c r="A5053" s="19" t="str">
        <f>B4353&amp;C5049&amp;D5053</f>
        <v>CONSUMO PER CAPITA (kg ó litros por individuo)Atun Fresco Ing.ANDALUCIA</v>
      </c>
      <c r="B5053" s="19">
        <v>0</v>
      </c>
      <c r="C5053" s="19">
        <v>0</v>
      </c>
      <c r="D5053" s="19" t="s">
        <v>4</v>
      </c>
      <c r="E5053" s="20">
        <v>5.1917577021052701E-2</v>
      </c>
      <c r="F5053" s="20">
        <v>3.4857662405298702E-2</v>
      </c>
      <c r="G5053" s="20">
        <v>1.6507689304350402E-2</v>
      </c>
      <c r="H5053" s="20">
        <v>2.7697549707411499E-2</v>
      </c>
      <c r="I5053" s="20">
        <v>4.3866766549401102E-2</v>
      </c>
      <c r="J5053" s="20">
        <v>1.9904304894760399E-2</v>
      </c>
      <c r="K5053" s="20">
        <v>2.4651656738059101E-2</v>
      </c>
      <c r="L5053" s="20">
        <v>3.2326855818399503E-2</v>
      </c>
      <c r="M5053" s="51">
        <v>4.9839319550724397E-2</v>
      </c>
    </row>
    <row r="5054" spans="1:13" x14ac:dyDescent="0.35">
      <c r="A5054" s="19" t="str">
        <f>B4353&amp;C5049&amp;D5054</f>
        <v>CONSUMO PER CAPITA (kg ó litros por individuo)Atun Fresco Ing.MDD AM</v>
      </c>
      <c r="B5054" s="19">
        <v>0</v>
      </c>
      <c r="C5054" s="19">
        <v>0</v>
      </c>
      <c r="D5054" s="19" t="s">
        <v>5</v>
      </c>
      <c r="E5054" s="20">
        <v>4.7598419652247197E-2</v>
      </c>
      <c r="F5054" s="20">
        <v>5.5997110354304602E-2</v>
      </c>
      <c r="G5054" s="20">
        <v>3.4163666603435901E-2</v>
      </c>
      <c r="H5054" s="20">
        <v>5.0481519233193099E-2</v>
      </c>
      <c r="I5054" s="20">
        <v>4.8493822340314199E-2</v>
      </c>
      <c r="J5054" s="20">
        <v>5.4801900262296102E-2</v>
      </c>
      <c r="K5054" s="20">
        <v>4.9589501982041102E-2</v>
      </c>
      <c r="L5054" s="20">
        <v>4.5996393562732898E-2</v>
      </c>
      <c r="M5054" s="51">
        <v>4.51442335897006E-2</v>
      </c>
    </row>
    <row r="5055" spans="1:13" x14ac:dyDescent="0.35">
      <c r="A5055" s="19" t="str">
        <f>B4353&amp;C5049&amp;D5055</f>
        <v>CONSUMO PER CAPITA (kg ó litros por individuo)Atun Fresco Ing.RTO CENTRO</v>
      </c>
      <c r="B5055" s="19">
        <v>0</v>
      </c>
      <c r="C5055" s="19">
        <v>0</v>
      </c>
      <c r="D5055" s="19" t="s">
        <v>6</v>
      </c>
      <c r="E5055" s="20">
        <v>1.7317929164479599E-2</v>
      </c>
      <c r="F5055" s="20">
        <v>1.81064522794296E-2</v>
      </c>
      <c r="G5055" s="20">
        <v>6.4965394245586399E-3</v>
      </c>
      <c r="H5055" s="20">
        <v>1.38069779104887E-2</v>
      </c>
      <c r="I5055" s="20">
        <v>1.6115259317107999E-2</v>
      </c>
      <c r="J5055" s="20">
        <v>1.5290556770313201E-2</v>
      </c>
      <c r="K5055" s="20">
        <v>1.91941774289132E-2</v>
      </c>
      <c r="L5055" s="20">
        <v>7.8400146869611106E-3</v>
      </c>
      <c r="M5055" s="51">
        <v>6.7902633920515501E-2</v>
      </c>
    </row>
    <row r="5056" spans="1:13" x14ac:dyDescent="0.35">
      <c r="A5056" s="19" t="str">
        <f>B4353&amp;C5049&amp;D5056</f>
        <v>CONSUMO PER CAPITA (kg ó litros por individuo)Atun Fresco Ing.NORTE-CENTRO</v>
      </c>
      <c r="B5056" s="19">
        <v>0</v>
      </c>
      <c r="C5056" s="19">
        <v>0</v>
      </c>
      <c r="D5056" s="19" t="s">
        <v>7</v>
      </c>
      <c r="E5056" s="20">
        <v>3.8456497825959703E-2</v>
      </c>
      <c r="F5056" s="20">
        <v>5.3565153879933797E-3</v>
      </c>
      <c r="G5056" s="20">
        <v>1.1402113266592E-2</v>
      </c>
      <c r="H5056" s="20">
        <v>5.9503109543671603E-3</v>
      </c>
      <c r="I5056" s="20">
        <v>3.0516048467054701E-2</v>
      </c>
      <c r="J5056" s="20">
        <v>2.8522667961727501E-2</v>
      </c>
      <c r="K5056" s="20">
        <v>3.5067915439707997E-2</v>
      </c>
      <c r="L5056" s="20">
        <v>1.7690671269552899E-2</v>
      </c>
      <c r="M5056" s="51">
        <v>5.3991124261622503E-2</v>
      </c>
    </row>
    <row r="5057" spans="1:13" x14ac:dyDescent="0.35">
      <c r="A5057" s="19" t="str">
        <f>B4353&amp;C5049&amp;D5057</f>
        <v>CONSUMO PER CAPITA (kg ó litros por individuo)Atun Fresco Ing.NOROESTE</v>
      </c>
      <c r="B5057" s="19">
        <v>0</v>
      </c>
      <c r="C5057" s="19">
        <v>0</v>
      </c>
      <c r="D5057" s="19" t="s">
        <v>8</v>
      </c>
      <c r="E5057" s="20">
        <v>4.6253548362213001E-2</v>
      </c>
      <c r="F5057" s="20">
        <v>1.35045170100518E-2</v>
      </c>
      <c r="G5057" s="20">
        <v>1.5377763125860901E-2</v>
      </c>
      <c r="H5057" s="20">
        <v>9.0251843546125098E-3</v>
      </c>
      <c r="I5057" s="20">
        <v>2.6750264621713399E-2</v>
      </c>
      <c r="J5057" s="20">
        <v>1.3231934185626E-2</v>
      </c>
      <c r="K5057" s="20">
        <v>1.6567860677181199E-3</v>
      </c>
      <c r="L5057" s="20">
        <v>9.7771793652901406E-3</v>
      </c>
      <c r="M5057" s="51">
        <v>3.0535107493337901E-2</v>
      </c>
    </row>
    <row r="5058" spans="1:13" x14ac:dyDescent="0.35">
      <c r="A5058" s="19" t="str">
        <f>B4353&amp;C5049&amp;D5058</f>
        <v>CONSUMO PER CAPITA (kg ó litros por individuo)Atun Fresco Ing.&lt;2MIL</v>
      </c>
      <c r="B5058" s="19">
        <v>0</v>
      </c>
      <c r="C5058" s="19">
        <v>0</v>
      </c>
      <c r="D5058" s="19" t="s">
        <v>9</v>
      </c>
      <c r="E5058" s="20">
        <v>1.3883046830270101E-2</v>
      </c>
      <c r="F5058" s="20">
        <v>6.4967597965527096E-3</v>
      </c>
      <c r="G5058" s="20">
        <v>1.6470501720891101E-3</v>
      </c>
      <c r="H5058" s="20">
        <v>3.0935561013247799E-2</v>
      </c>
      <c r="I5058" s="20">
        <v>1.1707024650900601E-2</v>
      </c>
      <c r="J5058" s="20">
        <v>6.7276109121122807E-2</v>
      </c>
      <c r="K5058" s="20">
        <v>7.7970992307531697E-2</v>
      </c>
      <c r="L5058" s="20">
        <v>2.1331510023061401E-2</v>
      </c>
      <c r="M5058" s="51">
        <v>2.7391482401897E-2</v>
      </c>
    </row>
    <row r="5059" spans="1:13" x14ac:dyDescent="0.35">
      <c r="A5059" s="19" t="str">
        <f>B4353&amp;C5049&amp;D5059</f>
        <v>CONSUMO PER CAPITA (kg ó litros por individuo)Atun Fresco Ing.2-5MIL</v>
      </c>
      <c r="B5059" s="19">
        <v>0</v>
      </c>
      <c r="C5059" s="19">
        <v>0</v>
      </c>
      <c r="D5059" s="19" t="s">
        <v>10</v>
      </c>
      <c r="E5059" s="20">
        <v>2.5704415231528398E-2</v>
      </c>
      <c r="F5059" s="20">
        <v>8.4712229512170101E-3</v>
      </c>
      <c r="G5059" s="20">
        <v>1.92516452896602E-2</v>
      </c>
      <c r="H5059" s="20">
        <v>1.24093483996894E-2</v>
      </c>
      <c r="I5059" s="20">
        <v>1.8540276718759401E-2</v>
      </c>
      <c r="J5059" s="20">
        <v>1.39742101959036E-2</v>
      </c>
      <c r="K5059" s="20">
        <v>4.3921828852536999E-3</v>
      </c>
      <c r="L5059" s="20">
        <v>3.7878064591957999E-2</v>
      </c>
      <c r="M5059" s="51">
        <v>3.0856779781972501E-2</v>
      </c>
    </row>
    <row r="5060" spans="1:13" x14ac:dyDescent="0.35">
      <c r="A5060" s="19" t="str">
        <f>B4353&amp;C5049&amp;D5060</f>
        <v>CONSUMO PER CAPITA (kg ó litros por individuo)Atun Fresco Ing.5-10MIL</v>
      </c>
      <c r="B5060" s="19">
        <v>0</v>
      </c>
      <c r="C5060" s="19">
        <v>0</v>
      </c>
      <c r="D5060" s="19" t="s">
        <v>11</v>
      </c>
      <c r="E5060" s="20">
        <v>2.0385981283791901E-2</v>
      </c>
      <c r="F5060" s="20">
        <v>1.4247664292838901E-2</v>
      </c>
      <c r="G5060" s="20">
        <v>1.4160155772475E-2</v>
      </c>
      <c r="H5060" s="20">
        <v>2.6617835660661102E-2</v>
      </c>
      <c r="I5060" s="20">
        <v>2.2731155825907502E-2</v>
      </c>
      <c r="J5060" s="20">
        <v>2.22493122655157E-2</v>
      </c>
      <c r="K5060" s="20">
        <v>2.1965947540419001E-2</v>
      </c>
      <c r="L5060" s="20">
        <v>5.2563355888309099E-2</v>
      </c>
      <c r="M5060" s="51">
        <v>6.3325840695574898E-2</v>
      </c>
    </row>
    <row r="5061" spans="1:13" x14ac:dyDescent="0.35">
      <c r="A5061" s="19" t="str">
        <f>B4353&amp;C5049&amp;D5061</f>
        <v>CONSUMO PER CAPITA (kg ó litros por individuo)Atun Fresco Ing.10-30MIL</v>
      </c>
      <c r="B5061" s="19">
        <v>0</v>
      </c>
      <c r="C5061" s="19">
        <v>0</v>
      </c>
      <c r="D5061" s="19" t="s">
        <v>12</v>
      </c>
      <c r="E5061" s="20">
        <v>4.1878467469090401E-2</v>
      </c>
      <c r="F5061" s="20">
        <v>2.6065387821428899E-2</v>
      </c>
      <c r="G5061" s="20">
        <v>1.36903581656763E-2</v>
      </c>
      <c r="H5061" s="20">
        <v>2.0467885966389699E-2</v>
      </c>
      <c r="I5061" s="20">
        <v>4.3170762610739599E-2</v>
      </c>
      <c r="J5061" s="20">
        <v>1.40306631720743E-2</v>
      </c>
      <c r="K5061" s="20">
        <v>2.0028655418339699E-2</v>
      </c>
      <c r="L5061" s="20">
        <v>2.3135355013844901E-2</v>
      </c>
      <c r="M5061" s="51">
        <v>4.4877122516568897E-2</v>
      </c>
    </row>
    <row r="5062" spans="1:13" x14ac:dyDescent="0.35">
      <c r="A5062" s="19" t="str">
        <f>B4353&amp;C5049&amp;D5062</f>
        <v>CONSUMO PER CAPITA (kg ó litros por individuo)Atun Fresco Ing.30-100MIL</v>
      </c>
      <c r="B5062" s="19">
        <v>0</v>
      </c>
      <c r="C5062" s="19">
        <v>0</v>
      </c>
      <c r="D5062" s="19" t="s">
        <v>13</v>
      </c>
      <c r="E5062" s="20">
        <v>2.1436133605513299E-2</v>
      </c>
      <c r="F5062" s="20">
        <v>1.30904626687618E-2</v>
      </c>
      <c r="G5062" s="20">
        <v>2.05985763797354E-2</v>
      </c>
      <c r="H5062" s="20">
        <v>1.9362881520152999E-2</v>
      </c>
      <c r="I5062" s="20">
        <v>2.51435116741771E-2</v>
      </c>
      <c r="J5062" s="20">
        <v>1.03652657388977E-2</v>
      </c>
      <c r="K5062" s="20">
        <v>1.85221896183441E-2</v>
      </c>
      <c r="L5062" s="20">
        <v>2.2788326953912499E-2</v>
      </c>
      <c r="M5062" s="51">
        <v>8.1824471612233399E-2</v>
      </c>
    </row>
    <row r="5063" spans="1:13" x14ac:dyDescent="0.35">
      <c r="A5063" s="19" t="str">
        <f>B4353&amp;C5049&amp;D5063</f>
        <v>CONSUMO PER CAPITA (kg ó litros por individuo)Atun Fresco Ing.100-200MIL</v>
      </c>
      <c r="B5063" s="19">
        <v>0</v>
      </c>
      <c r="C5063" s="19">
        <v>0</v>
      </c>
      <c r="D5063" s="19" t="s">
        <v>14</v>
      </c>
      <c r="E5063" s="20">
        <v>4.1645278768439903E-2</v>
      </c>
      <c r="F5063" s="20">
        <v>2.4592267442361999E-2</v>
      </c>
      <c r="G5063" s="20">
        <v>1.5948637821384198E-2</v>
      </c>
      <c r="H5063" s="20">
        <v>2.3276894347056501E-2</v>
      </c>
      <c r="I5063" s="20">
        <v>6.4552123207056694E-2</v>
      </c>
      <c r="J5063" s="20">
        <v>2.6870320253554701E-2</v>
      </c>
      <c r="K5063" s="20">
        <v>1.47372225361335E-2</v>
      </c>
      <c r="L5063" s="20">
        <v>2.35523837094684E-2</v>
      </c>
      <c r="M5063" s="51">
        <v>3.6740872094458699E-2</v>
      </c>
    </row>
    <row r="5064" spans="1:13" x14ac:dyDescent="0.35">
      <c r="A5064" s="19" t="str">
        <f>B4353&amp;C5049&amp;D5064</f>
        <v>CONSUMO PER CAPITA (kg ó litros por individuo)Atun Fresco Ing.200-500MIL</v>
      </c>
      <c r="B5064" s="19">
        <v>0</v>
      </c>
      <c r="C5064" s="19">
        <v>0</v>
      </c>
      <c r="D5064" s="19" t="s">
        <v>15</v>
      </c>
      <c r="E5064" s="20">
        <v>5.1379521368014699E-2</v>
      </c>
      <c r="F5064" s="20">
        <v>2.8648752349298302E-2</v>
      </c>
      <c r="G5064" s="20">
        <v>1.5575844891748E-2</v>
      </c>
      <c r="H5064" s="20">
        <v>5.80095558894618E-2</v>
      </c>
      <c r="I5064" s="20">
        <v>2.7938404472995101E-2</v>
      </c>
      <c r="J5064" s="20">
        <v>2.01822769628697E-2</v>
      </c>
      <c r="K5064" s="20">
        <v>2.5335280573514599E-2</v>
      </c>
      <c r="L5064" s="20">
        <v>1.26283397544072E-2</v>
      </c>
      <c r="M5064" s="51">
        <v>4.6039885521605303E-2</v>
      </c>
    </row>
    <row r="5065" spans="1:13" x14ac:dyDescent="0.35">
      <c r="A5065" s="19" t="str">
        <f>B4353&amp;C5049&amp;D5065</f>
        <v>CONSUMO PER CAPITA (kg ó litros por individuo)Atun Fresco Ing.&gt;500MIL</v>
      </c>
      <c r="B5065" s="19">
        <v>0</v>
      </c>
      <c r="C5065" s="19">
        <v>0</v>
      </c>
      <c r="D5065" s="19" t="s">
        <v>16</v>
      </c>
      <c r="E5065" s="20">
        <v>3.8060799383697302E-2</v>
      </c>
      <c r="F5065" s="20">
        <v>4.2276157551728998E-2</v>
      </c>
      <c r="G5065" s="20">
        <v>2.74180462100156E-2</v>
      </c>
      <c r="H5065" s="20">
        <v>4.9327213503147498E-2</v>
      </c>
      <c r="I5065" s="20">
        <v>5.7736303892566301E-2</v>
      </c>
      <c r="J5065" s="20">
        <v>4.2631927181049703E-2</v>
      </c>
      <c r="K5065" s="20">
        <v>4.5269900249779803E-2</v>
      </c>
      <c r="L5065" s="20">
        <v>3.6645187015996297E-2</v>
      </c>
      <c r="M5065" s="51">
        <v>3.23297455419925E-2</v>
      </c>
    </row>
    <row r="5066" spans="1:13" x14ac:dyDescent="0.35">
      <c r="A5066" s="19" t="str">
        <f>B4353&amp;C5049&amp;D5066</f>
        <v>CONSUMO PER CAPITA (kg ó litros por individuo)Atun Fresco Ing.DE 15 A 19 AÑOS</v>
      </c>
      <c r="B5066" s="19">
        <v>0</v>
      </c>
      <c r="C5066" s="19">
        <v>0</v>
      </c>
      <c r="D5066" s="19" t="s">
        <v>39</v>
      </c>
      <c r="E5066" s="20" t="s">
        <v>282</v>
      </c>
      <c r="F5066" s="20" t="s">
        <v>282</v>
      </c>
      <c r="G5066" s="20" t="s">
        <v>282</v>
      </c>
      <c r="H5066" s="20" t="s">
        <v>282</v>
      </c>
      <c r="I5066" s="20" t="s">
        <v>282</v>
      </c>
      <c r="J5066" s="20">
        <v>9.0230849690319196E-3</v>
      </c>
      <c r="K5066" s="20" t="s">
        <v>282</v>
      </c>
      <c r="L5066" s="20" t="s">
        <v>282</v>
      </c>
      <c r="M5066" s="51">
        <v>3.2409178306059098E-3</v>
      </c>
    </row>
    <row r="5067" spans="1:13" x14ac:dyDescent="0.35">
      <c r="A5067" s="19" t="str">
        <f>B4353&amp;C5049&amp;D5067</f>
        <v>CONSUMO PER CAPITA (kg ó litros por individuo)Atun Fresco Ing.DE 20 A 24 AÑOS</v>
      </c>
      <c r="B5067" s="19">
        <v>0</v>
      </c>
      <c r="C5067" s="19">
        <v>0</v>
      </c>
      <c r="D5067" s="19" t="s">
        <v>40</v>
      </c>
      <c r="E5067" s="20">
        <v>2.7390516993662899E-3</v>
      </c>
      <c r="F5067" s="20">
        <v>5.9452481302062097E-3</v>
      </c>
      <c r="G5067" s="20" t="s">
        <v>282</v>
      </c>
      <c r="H5067" s="20">
        <v>5.2919785211623096E-3</v>
      </c>
      <c r="I5067" s="20" t="s">
        <v>282</v>
      </c>
      <c r="J5067" s="20">
        <v>6.3408126019010302E-3</v>
      </c>
      <c r="K5067" s="20">
        <v>5.5726488592518098E-3</v>
      </c>
      <c r="L5067" s="20">
        <v>2.2491908043281099E-2</v>
      </c>
      <c r="M5067" s="51">
        <v>1.12324872102668E-2</v>
      </c>
    </row>
    <row r="5068" spans="1:13" x14ac:dyDescent="0.35">
      <c r="A5068" s="19" t="str">
        <f>B4353&amp;C5049&amp;D5068</f>
        <v>CONSUMO PER CAPITA (kg ó litros por individuo)Atun Fresco Ing.DE 25 A 34 AÑOS</v>
      </c>
      <c r="B5068" s="19">
        <v>0</v>
      </c>
      <c r="C5068" s="19">
        <v>0</v>
      </c>
      <c r="D5068" s="19" t="s">
        <v>41</v>
      </c>
      <c r="E5068" s="20">
        <v>3.0157086794827301E-2</v>
      </c>
      <c r="F5068" s="20">
        <v>2.7351352550345199E-2</v>
      </c>
      <c r="G5068" s="20">
        <v>6.7752212156832001E-3</v>
      </c>
      <c r="H5068" s="20">
        <v>3.7113893495766E-2</v>
      </c>
      <c r="I5068" s="20">
        <v>2.9604643832327301E-2</v>
      </c>
      <c r="J5068" s="20">
        <v>1.64478033069233E-2</v>
      </c>
      <c r="K5068" s="20">
        <v>1.9757309081212801E-2</v>
      </c>
      <c r="L5068" s="20">
        <v>1.84583380112819E-2</v>
      </c>
      <c r="M5068" s="51">
        <v>3.0003456149730899E-2</v>
      </c>
    </row>
    <row r="5069" spans="1:13" x14ac:dyDescent="0.35">
      <c r="A5069" s="19" t="str">
        <f>B4353&amp;C5049&amp;D5069</f>
        <v>CONSUMO PER CAPITA (kg ó litros por individuo)Atun Fresco Ing.DE 35 A 49 AÑOS</v>
      </c>
      <c r="B5069" s="19">
        <v>0</v>
      </c>
      <c r="C5069" s="19">
        <v>0</v>
      </c>
      <c r="D5069" s="19" t="s">
        <v>42</v>
      </c>
      <c r="E5069" s="20">
        <v>3.2456534761620699E-2</v>
      </c>
      <c r="F5069" s="20">
        <v>1.47260598441529E-2</v>
      </c>
      <c r="G5069" s="20">
        <v>9.9204490092265705E-3</v>
      </c>
      <c r="H5069" s="20">
        <v>2.2283100892670799E-2</v>
      </c>
      <c r="I5069" s="20">
        <v>1.45957845168055E-2</v>
      </c>
      <c r="J5069" s="20">
        <v>2.11555323027867E-2</v>
      </c>
      <c r="K5069" s="20">
        <v>1.83716052686776E-2</v>
      </c>
      <c r="L5069" s="20">
        <v>2.3589130479288602E-2</v>
      </c>
      <c r="M5069" s="51">
        <v>3.26998565538133E-2</v>
      </c>
    </row>
    <row r="5070" spans="1:13" x14ac:dyDescent="0.35">
      <c r="A5070" s="19" t="str">
        <f>B4353&amp;C5049&amp;D5070</f>
        <v>CONSUMO PER CAPITA (kg ó litros por individuo)Atun Fresco Ing.DE 50 A 59 AÑOS</v>
      </c>
      <c r="B5070" s="19">
        <v>0</v>
      </c>
      <c r="C5070" s="19">
        <v>0</v>
      </c>
      <c r="D5070" s="19" t="s">
        <v>43</v>
      </c>
      <c r="E5070" s="20">
        <v>4.5367704193909703E-2</v>
      </c>
      <c r="F5070" s="20">
        <v>3.3131718344067203E-2</v>
      </c>
      <c r="G5070" s="20">
        <v>2.3327483094354801E-2</v>
      </c>
      <c r="H5070" s="20">
        <v>3.7246560848824897E-2</v>
      </c>
      <c r="I5070" s="20">
        <v>7.2694585576542306E-2</v>
      </c>
      <c r="J5070" s="20">
        <v>2.7638230185540801E-2</v>
      </c>
      <c r="K5070" s="20">
        <v>3.7309924598896302E-2</v>
      </c>
      <c r="L5070" s="20">
        <v>3.89536433971975E-2</v>
      </c>
      <c r="M5070" s="51">
        <v>6.7615283492336503E-2</v>
      </c>
    </row>
    <row r="5071" spans="1:13" x14ac:dyDescent="0.35">
      <c r="A5071" s="19" t="str">
        <f>B4353&amp;C5049&amp;D5071</f>
        <v>CONSUMO PER CAPITA (kg ó litros por individuo)Atun Fresco Ing.DE 60 A 75 AÑOS</v>
      </c>
      <c r="B5071" s="19">
        <v>0</v>
      </c>
      <c r="C5071" s="19">
        <v>0</v>
      </c>
      <c r="D5071" s="19" t="s">
        <v>44</v>
      </c>
      <c r="E5071" s="20">
        <v>4.6376641557735097E-2</v>
      </c>
      <c r="F5071" s="20">
        <v>3.4476620288104103E-2</v>
      </c>
      <c r="G5071" s="20">
        <v>4.0069694015071697E-2</v>
      </c>
      <c r="H5071" s="20">
        <v>4.95123564826584E-2</v>
      </c>
      <c r="I5071" s="20">
        <v>6.08399205235748E-2</v>
      </c>
      <c r="J5071" s="20">
        <v>3.9125250790999301E-2</v>
      </c>
      <c r="K5071" s="20">
        <v>4.6311741314753498E-2</v>
      </c>
      <c r="L5071" s="20">
        <v>3.7556673293408102E-2</v>
      </c>
      <c r="M5071" s="51">
        <v>9.1801580870168306E-2</v>
      </c>
    </row>
    <row r="5072" spans="1:13" x14ac:dyDescent="0.35">
      <c r="A5072" s="19" t="str">
        <f>B4353&amp;C5049&amp;D5072</f>
        <v>CONSUMO PER CAPITA (kg ó litros por individuo)Atun Fresco Ing.NIVEL ALTO</v>
      </c>
      <c r="B5072" s="19">
        <v>0</v>
      </c>
      <c r="C5072" s="19">
        <v>0</v>
      </c>
      <c r="D5072" s="19" t="s">
        <v>256</v>
      </c>
      <c r="E5072" s="20">
        <v>4.3763808558595803E-2</v>
      </c>
      <c r="F5072" s="20">
        <v>3.0684496107219902E-2</v>
      </c>
      <c r="G5072" s="20">
        <v>1.8941074028258401E-2</v>
      </c>
      <c r="H5072" s="20">
        <v>2.9608778757517999E-2</v>
      </c>
      <c r="I5072" s="20">
        <v>3.8387484874297301E-2</v>
      </c>
      <c r="J5072" s="20">
        <v>3.42155079972528E-2</v>
      </c>
      <c r="K5072" s="20">
        <v>3.3628433635458303E-2</v>
      </c>
      <c r="L5072" s="20">
        <v>3.9032922614039602E-2</v>
      </c>
      <c r="M5072" s="51">
        <v>6.0217312782904001E-2</v>
      </c>
    </row>
    <row r="5073" spans="1:13" x14ac:dyDescent="0.35">
      <c r="A5073" s="19" t="str">
        <f>B4353&amp;C5049&amp;D5073</f>
        <v>CONSUMO PER CAPITA (kg ó litros por individuo)Atun Fresco Ing.NIVEL MEDIO ALTO</v>
      </c>
      <c r="B5073" s="19">
        <v>0</v>
      </c>
      <c r="C5073" s="19">
        <v>0</v>
      </c>
      <c r="D5073" s="19" t="s">
        <v>257</v>
      </c>
      <c r="E5073" s="20">
        <v>5.2427686334724298E-2</v>
      </c>
      <c r="F5073" s="20">
        <v>2.2133294634254199E-2</v>
      </c>
      <c r="G5073" s="20">
        <v>1.8641362102928001E-2</v>
      </c>
      <c r="H5073" s="20">
        <v>2.77821480188448E-2</v>
      </c>
      <c r="I5073" s="20">
        <v>5.0016342746818099E-2</v>
      </c>
      <c r="J5073" s="20">
        <v>2.4849208932638801E-2</v>
      </c>
      <c r="K5073" s="20">
        <v>1.8633270914274701E-2</v>
      </c>
      <c r="L5073" s="20">
        <v>2.86267924814811E-2</v>
      </c>
      <c r="M5073" s="51">
        <v>5.8993002609420302E-2</v>
      </c>
    </row>
    <row r="5074" spans="1:13" x14ac:dyDescent="0.35">
      <c r="A5074" s="19" t="str">
        <f>B4353&amp;C5049&amp;D5074</f>
        <v>CONSUMO PER CAPITA (kg ó litros por individuo)Atun Fresco Ing.NIVEL MEDIO</v>
      </c>
      <c r="B5074" s="19">
        <v>0</v>
      </c>
      <c r="C5074" s="19">
        <v>0</v>
      </c>
      <c r="D5074" s="19" t="s">
        <v>258</v>
      </c>
      <c r="E5074" s="20">
        <v>2.53381921096297E-2</v>
      </c>
      <c r="F5074" s="20">
        <v>8.6975621466362299E-3</v>
      </c>
      <c r="G5074" s="20">
        <v>9.1479420096296695E-3</v>
      </c>
      <c r="H5074" s="20">
        <v>2.5135731104316699E-2</v>
      </c>
      <c r="I5074" s="20">
        <v>2.1409937341912402E-2</v>
      </c>
      <c r="J5074" s="20">
        <v>1.7128533601636201E-2</v>
      </c>
      <c r="K5074" s="20">
        <v>3.3332984106497203E-2</v>
      </c>
      <c r="L5074" s="20">
        <v>2.8329965083249298E-2</v>
      </c>
      <c r="M5074" s="51">
        <v>4.85729207928342E-2</v>
      </c>
    </row>
    <row r="5075" spans="1:13" x14ac:dyDescent="0.35">
      <c r="A5075" s="19" t="str">
        <f>B4353&amp;C5049&amp;D5075</f>
        <v>CONSUMO PER CAPITA (kg ó litros por individuo)Atun Fresco Ing.NIVEL MEDIO BAJO</v>
      </c>
      <c r="B5075" s="19">
        <v>0</v>
      </c>
      <c r="C5075" s="19">
        <v>0</v>
      </c>
      <c r="D5075" s="19" t="s">
        <v>259</v>
      </c>
      <c r="E5075" s="20">
        <v>3.2383167237068002E-2</v>
      </c>
      <c r="F5075" s="20">
        <v>5.0626293548392903E-2</v>
      </c>
      <c r="G5075" s="20">
        <v>1.64617288276129E-2</v>
      </c>
      <c r="H5075" s="20">
        <v>3.03371995792662E-2</v>
      </c>
      <c r="I5075" s="20">
        <v>4.47066399542035E-2</v>
      </c>
      <c r="J5075" s="20">
        <v>2.4563459496941598E-2</v>
      </c>
      <c r="K5075" s="20">
        <v>3.67707464172808E-2</v>
      </c>
      <c r="L5075" s="20">
        <v>2.3427260924970598E-2</v>
      </c>
      <c r="M5075" s="51">
        <v>6.7455638139483104E-2</v>
      </c>
    </row>
    <row r="5076" spans="1:13" x14ac:dyDescent="0.35">
      <c r="A5076" s="19" t="str">
        <f>B4353&amp;C5049&amp;D5076</f>
        <v>CONSUMO PER CAPITA (kg ó litros por individuo)Atun Fresco Ing.HOMBRE</v>
      </c>
      <c r="B5076" s="19">
        <v>0</v>
      </c>
      <c r="C5076" s="19">
        <v>0</v>
      </c>
      <c r="D5076" s="19" t="s">
        <v>21</v>
      </c>
      <c r="E5076" s="20">
        <v>3.2756527127673497E-2</v>
      </c>
      <c r="F5076" s="20">
        <v>2.29453343454083E-2</v>
      </c>
      <c r="G5076" s="20">
        <v>1.9794452799504699E-2</v>
      </c>
      <c r="H5076" s="20">
        <v>2.724324362536E-2</v>
      </c>
      <c r="I5076" s="20">
        <v>3.1725060724645197E-2</v>
      </c>
      <c r="J5076" s="20">
        <v>2.89424729008111E-2</v>
      </c>
      <c r="K5076" s="20">
        <v>2.2404939053862202E-2</v>
      </c>
      <c r="L5076" s="20">
        <v>2.6163948063707899E-2</v>
      </c>
      <c r="M5076" s="51">
        <v>5.08941553299464E-2</v>
      </c>
    </row>
    <row r="5077" spans="1:13" x14ac:dyDescent="0.35">
      <c r="A5077" s="19" t="str">
        <f>B4353&amp;C5049&amp;D5077</f>
        <v>CONSUMO PER CAPITA (kg ó litros por individuo)Atun Fresco Ing.MUJER</v>
      </c>
      <c r="B5077" s="19">
        <v>0</v>
      </c>
      <c r="C5077" s="19">
        <v>0</v>
      </c>
      <c r="D5077" s="19" t="s">
        <v>22</v>
      </c>
      <c r="E5077" s="20">
        <v>3.4606188313924299E-2</v>
      </c>
      <c r="F5077" s="20">
        <v>2.3155338638597901E-2</v>
      </c>
      <c r="G5077" s="20">
        <v>1.5544810743679201E-2</v>
      </c>
      <c r="H5077" s="20">
        <v>3.4582297144953603E-2</v>
      </c>
      <c r="I5077" s="20">
        <v>4.1835664771555703E-2</v>
      </c>
      <c r="J5077" s="20">
        <v>1.9199048049420998E-2</v>
      </c>
      <c r="K5077" s="20">
        <v>3.0751076364723899E-2</v>
      </c>
      <c r="L5077" s="20">
        <v>2.86026061879175E-2</v>
      </c>
      <c r="M5077" s="51">
        <v>4.7773871233115703E-2</v>
      </c>
    </row>
    <row r="5078" spans="1:13" x14ac:dyDescent="0.35">
      <c r="A5078" s="19" t="str">
        <f>B4353&amp;C5078&amp;D5078</f>
        <v>CONSUMO PER CAPITA (kg ó litros por individuo)Resto pescados Ing.T.ESPAÑA</v>
      </c>
      <c r="B5078" s="19">
        <v>0</v>
      </c>
      <c r="C5078" s="19" t="s">
        <v>144</v>
      </c>
      <c r="D5078" s="19" t="s">
        <v>36</v>
      </c>
      <c r="E5078" s="20">
        <v>0.394807099113275</v>
      </c>
      <c r="F5078" s="20">
        <v>0.257591215140892</v>
      </c>
      <c r="G5078" s="20">
        <v>0.214849161039812</v>
      </c>
      <c r="H5078" s="20">
        <v>0.26456664839605998</v>
      </c>
      <c r="I5078" s="20">
        <v>0.39473751846944</v>
      </c>
      <c r="J5078" s="20">
        <v>0.26081432006349198</v>
      </c>
      <c r="K5078" s="20">
        <v>0.249443992652365</v>
      </c>
      <c r="L5078" s="20">
        <v>0.27941395993794499</v>
      </c>
      <c r="M5078" s="51">
        <v>0.37001053956059898</v>
      </c>
    </row>
    <row r="5079" spans="1:13" x14ac:dyDescent="0.35">
      <c r="A5079" s="19" t="str">
        <f>B4353&amp;C5078&amp;D5079</f>
        <v>CONSUMO PER CAPITA (kg ó litros por individuo)Resto pescados Ing.BCN AM</v>
      </c>
      <c r="B5079" s="19">
        <v>0</v>
      </c>
      <c r="C5079" s="19">
        <v>0</v>
      </c>
      <c r="D5079" s="19" t="s">
        <v>1</v>
      </c>
      <c r="E5079" s="20">
        <v>0.34901836265048902</v>
      </c>
      <c r="F5079" s="20">
        <v>0.201704175833851</v>
      </c>
      <c r="G5079" s="20">
        <v>0.15837422619826</v>
      </c>
      <c r="H5079" s="20">
        <v>0.180784217402777</v>
      </c>
      <c r="I5079" s="20">
        <v>0.37653979360640599</v>
      </c>
      <c r="J5079" s="20">
        <v>0.25531944215939401</v>
      </c>
      <c r="K5079" s="20">
        <v>0.22851531324688401</v>
      </c>
      <c r="L5079" s="20">
        <v>0.29766124967242902</v>
      </c>
      <c r="M5079" s="51">
        <v>0.36064557574730199</v>
      </c>
    </row>
    <row r="5080" spans="1:13" x14ac:dyDescent="0.35">
      <c r="A5080" s="19" t="str">
        <f>B4353&amp;C5078&amp;D5080</f>
        <v>CONSUMO PER CAPITA (kg ó litros por individuo)Resto pescados Ing.REST.CAT ARAGON</v>
      </c>
      <c r="B5080" s="19">
        <v>0</v>
      </c>
      <c r="C5080" s="19">
        <v>0</v>
      </c>
      <c r="D5080" s="19" t="s">
        <v>2</v>
      </c>
      <c r="E5080" s="20">
        <v>0.31421306949580502</v>
      </c>
      <c r="F5080" s="20">
        <v>0.21749828288784201</v>
      </c>
      <c r="G5080" s="20">
        <v>0.14031744467313001</v>
      </c>
      <c r="H5080" s="20">
        <v>0.20881488429219799</v>
      </c>
      <c r="I5080" s="20">
        <v>0.36845567518623801</v>
      </c>
      <c r="J5080" s="20">
        <v>0.18280509578255699</v>
      </c>
      <c r="K5080" s="20">
        <v>0.21341000364775101</v>
      </c>
      <c r="L5080" s="20">
        <v>0.21445946085728301</v>
      </c>
      <c r="M5080" s="51">
        <v>0.340837244250072</v>
      </c>
    </row>
    <row r="5081" spans="1:13" x14ac:dyDescent="0.35">
      <c r="A5081" s="19" t="str">
        <f>B4353&amp;C5078&amp;D5081</f>
        <v>CONSUMO PER CAPITA (kg ó litros por individuo)Resto pescados Ing.LEVANTE</v>
      </c>
      <c r="B5081" s="19">
        <v>0</v>
      </c>
      <c r="C5081" s="19">
        <v>0</v>
      </c>
      <c r="D5081" s="19" t="s">
        <v>3</v>
      </c>
      <c r="E5081" s="20">
        <v>0.430806779260829</v>
      </c>
      <c r="F5081" s="20">
        <v>0.24425704378714799</v>
      </c>
      <c r="G5081" s="20">
        <v>0.26550741436852998</v>
      </c>
      <c r="H5081" s="20">
        <v>0.27256104577031498</v>
      </c>
      <c r="I5081" s="20">
        <v>0.37813665503967497</v>
      </c>
      <c r="J5081" s="20">
        <v>0.30143559096153999</v>
      </c>
      <c r="K5081" s="20">
        <v>0.27942534854126999</v>
      </c>
      <c r="L5081" s="20">
        <v>0.35202084110858101</v>
      </c>
      <c r="M5081" s="51">
        <v>0.35622854815044502</v>
      </c>
    </row>
    <row r="5082" spans="1:13" x14ac:dyDescent="0.35">
      <c r="A5082" s="19" t="str">
        <f>B4353&amp;C5078&amp;D5082</f>
        <v>CONSUMO PER CAPITA (kg ó litros por individuo)Resto pescados Ing.ANDALUCIA</v>
      </c>
      <c r="B5082" s="19">
        <v>0</v>
      </c>
      <c r="C5082" s="19">
        <v>0</v>
      </c>
      <c r="D5082" s="19" t="s">
        <v>4</v>
      </c>
      <c r="E5082" s="20">
        <v>0.453289639669606</v>
      </c>
      <c r="F5082" s="20">
        <v>0.31492510928789003</v>
      </c>
      <c r="G5082" s="20">
        <v>0.21316155283497701</v>
      </c>
      <c r="H5082" s="20">
        <v>0.283725223148445</v>
      </c>
      <c r="I5082" s="20">
        <v>0.37973229236420802</v>
      </c>
      <c r="J5082" s="20">
        <v>0.27451862866406601</v>
      </c>
      <c r="K5082" s="20">
        <v>0.24760595450831699</v>
      </c>
      <c r="L5082" s="20">
        <v>0.28159427438371498</v>
      </c>
      <c r="M5082" s="51">
        <v>0.40861791461185498</v>
      </c>
    </row>
    <row r="5083" spans="1:13" x14ac:dyDescent="0.35">
      <c r="A5083" s="19" t="str">
        <f>B4353&amp;C5078&amp;D5083</f>
        <v>CONSUMO PER CAPITA (kg ó litros por individuo)Resto pescados Ing.MDD AM</v>
      </c>
      <c r="B5083" s="19">
        <v>0</v>
      </c>
      <c r="C5083" s="19">
        <v>0</v>
      </c>
      <c r="D5083" s="19" t="s">
        <v>5</v>
      </c>
      <c r="E5083" s="20">
        <v>0.44675233764962702</v>
      </c>
      <c r="F5083" s="20">
        <v>0.37321136286150303</v>
      </c>
      <c r="G5083" s="20">
        <v>0.295206230366932</v>
      </c>
      <c r="H5083" s="20">
        <v>0.34482989815331899</v>
      </c>
      <c r="I5083" s="20">
        <v>0.45276976165014599</v>
      </c>
      <c r="J5083" s="20">
        <v>0.32496726300312401</v>
      </c>
      <c r="K5083" s="20">
        <v>0.31809579720374498</v>
      </c>
      <c r="L5083" s="20">
        <v>0.355200177388931</v>
      </c>
      <c r="M5083" s="51">
        <v>0.39878715701634798</v>
      </c>
    </row>
    <row r="5084" spans="1:13" x14ac:dyDescent="0.35">
      <c r="A5084" s="19" t="str">
        <f>B4353&amp;C5078&amp;D5084</f>
        <v>CONSUMO PER CAPITA (kg ó litros por individuo)Resto pescados Ing.RTO CENTRO</v>
      </c>
      <c r="B5084" s="19">
        <v>0</v>
      </c>
      <c r="C5084" s="19">
        <v>0</v>
      </c>
      <c r="D5084" s="19" t="s">
        <v>6</v>
      </c>
      <c r="E5084" s="20">
        <v>0.285700679362133</v>
      </c>
      <c r="F5084" s="20">
        <v>0.18232753743372501</v>
      </c>
      <c r="G5084" s="20">
        <v>0.185643094668244</v>
      </c>
      <c r="H5084" s="20">
        <v>0.200555969116612</v>
      </c>
      <c r="I5084" s="20">
        <v>0.36439827038621603</v>
      </c>
      <c r="J5084" s="20">
        <v>0.20933199101095001</v>
      </c>
      <c r="K5084" s="20">
        <v>0.19530780584420501</v>
      </c>
      <c r="L5084" s="20">
        <v>0.25766999588051998</v>
      </c>
      <c r="M5084" s="51">
        <v>0.31968901084819601</v>
      </c>
    </row>
    <row r="5085" spans="1:13" x14ac:dyDescent="0.35">
      <c r="A5085" s="19" t="str">
        <f>B4353&amp;C5078&amp;D5085</f>
        <v>CONSUMO PER CAPITA (kg ó litros por individuo)Resto pescados Ing.NORTE-CENTRO</v>
      </c>
      <c r="B5085" s="19">
        <v>0</v>
      </c>
      <c r="C5085" s="19">
        <v>0</v>
      </c>
      <c r="D5085" s="19" t="s">
        <v>7</v>
      </c>
      <c r="E5085" s="20">
        <v>0.40994216940863698</v>
      </c>
      <c r="F5085" s="20">
        <v>0.22005014287420999</v>
      </c>
      <c r="G5085" s="20">
        <v>0.194582223775118</v>
      </c>
      <c r="H5085" s="20">
        <v>0.21730160585835301</v>
      </c>
      <c r="I5085" s="20">
        <v>0.36782958953053302</v>
      </c>
      <c r="J5085" s="20">
        <v>0.205560835841096</v>
      </c>
      <c r="K5085" s="20">
        <v>0.216661587593277</v>
      </c>
      <c r="L5085" s="20">
        <v>0.158513993248181</v>
      </c>
      <c r="M5085" s="51">
        <v>0.34786190728467498</v>
      </c>
    </row>
    <row r="5086" spans="1:13" x14ac:dyDescent="0.35">
      <c r="A5086" s="19" t="str">
        <f>B4353&amp;C5078&amp;D5086</f>
        <v>CONSUMO PER CAPITA (kg ó litros por individuo)Resto pescados Ing.NOROESTE</v>
      </c>
      <c r="B5086" s="19">
        <v>0</v>
      </c>
      <c r="C5086" s="19">
        <v>0</v>
      </c>
      <c r="D5086" s="19" t="s">
        <v>8</v>
      </c>
      <c r="E5086" s="20">
        <v>0.385747924722255</v>
      </c>
      <c r="F5086" s="20">
        <v>0.21422436600070399</v>
      </c>
      <c r="G5086" s="20">
        <v>0.23188386065702299</v>
      </c>
      <c r="H5086" s="20">
        <v>0.374686448626113</v>
      </c>
      <c r="I5086" s="20">
        <v>0.48941948726933399</v>
      </c>
      <c r="J5086" s="20">
        <v>0.29597716857643103</v>
      </c>
      <c r="K5086" s="20">
        <v>0.26735186296529301</v>
      </c>
      <c r="L5086" s="20">
        <v>0.26090881528061599</v>
      </c>
      <c r="M5086" s="51">
        <v>0.394874100272744</v>
      </c>
    </row>
    <row r="5087" spans="1:13" x14ac:dyDescent="0.35">
      <c r="A5087" s="19" t="str">
        <f>B4353&amp;C5078&amp;D5087</f>
        <v>CONSUMO PER CAPITA (kg ó litros por individuo)Resto pescados Ing.&lt;2MIL</v>
      </c>
      <c r="B5087" s="19">
        <v>0</v>
      </c>
      <c r="C5087" s="19">
        <v>0</v>
      </c>
      <c r="D5087" s="19" t="s">
        <v>9</v>
      </c>
      <c r="E5087" s="20">
        <v>0.22040359921246899</v>
      </c>
      <c r="F5087" s="20">
        <v>0.21332901870058099</v>
      </c>
      <c r="G5087" s="20">
        <v>0.18862771237964901</v>
      </c>
      <c r="H5087" s="20">
        <v>0.18373884610153501</v>
      </c>
      <c r="I5087" s="20">
        <v>0.354666649879818</v>
      </c>
      <c r="J5087" s="20">
        <v>0.23374226676392401</v>
      </c>
      <c r="K5087" s="20">
        <v>0.36924864324179002</v>
      </c>
      <c r="L5087" s="20">
        <v>0.20878672586232899</v>
      </c>
      <c r="M5087" s="51">
        <v>0.35119222127398497</v>
      </c>
    </row>
    <row r="5088" spans="1:13" x14ac:dyDescent="0.35">
      <c r="A5088" s="19" t="str">
        <f>B4353&amp;C5078&amp;D5088</f>
        <v>CONSUMO PER CAPITA (kg ó litros por individuo)Resto pescados Ing.2-5MIL</v>
      </c>
      <c r="B5088" s="19">
        <v>0</v>
      </c>
      <c r="C5088" s="19">
        <v>0</v>
      </c>
      <c r="D5088" s="19" t="s">
        <v>10</v>
      </c>
      <c r="E5088" s="20">
        <v>0.27341625408388198</v>
      </c>
      <c r="F5088" s="20">
        <v>0.14991281279975799</v>
      </c>
      <c r="G5088" s="20">
        <v>0.18082140016171599</v>
      </c>
      <c r="H5088" s="20">
        <v>0.18126217105957301</v>
      </c>
      <c r="I5088" s="20">
        <v>0.28577084170239703</v>
      </c>
      <c r="J5088" s="20">
        <v>0.116688718016315</v>
      </c>
      <c r="K5088" s="20">
        <v>0.16050298787368</v>
      </c>
      <c r="L5088" s="20">
        <v>0.124899134926061</v>
      </c>
      <c r="M5088" s="51">
        <v>0.18781424219894999</v>
      </c>
    </row>
    <row r="5089" spans="1:13" x14ac:dyDescent="0.35">
      <c r="A5089" s="19" t="str">
        <f>B4353&amp;C5078&amp;D5089</f>
        <v>CONSUMO PER CAPITA (kg ó litros por individuo)Resto pescados Ing.5-10MIL</v>
      </c>
      <c r="B5089" s="19">
        <v>0</v>
      </c>
      <c r="C5089" s="19">
        <v>0</v>
      </c>
      <c r="D5089" s="19" t="s">
        <v>11</v>
      </c>
      <c r="E5089" s="20">
        <v>0.32229368202319097</v>
      </c>
      <c r="F5089" s="20">
        <v>0.16256313894126401</v>
      </c>
      <c r="G5089" s="20">
        <v>0.145139435529863</v>
      </c>
      <c r="H5089" s="20">
        <v>0.24659430814032299</v>
      </c>
      <c r="I5089" s="20">
        <v>0.32844024993583798</v>
      </c>
      <c r="J5089" s="20">
        <v>0.17319999034067701</v>
      </c>
      <c r="K5089" s="20">
        <v>0.230660532093965</v>
      </c>
      <c r="L5089" s="20">
        <v>0.31414136749032801</v>
      </c>
      <c r="M5089" s="51">
        <v>0.327660260994385</v>
      </c>
    </row>
    <row r="5090" spans="1:13" x14ac:dyDescent="0.35">
      <c r="A5090" s="19" t="str">
        <f>B4353&amp;C5078&amp;D5090</f>
        <v>CONSUMO PER CAPITA (kg ó litros por individuo)Resto pescados Ing.10-30MIL</v>
      </c>
      <c r="B5090" s="19">
        <v>0</v>
      </c>
      <c r="C5090" s="19">
        <v>0</v>
      </c>
      <c r="D5090" s="19" t="s">
        <v>12</v>
      </c>
      <c r="E5090" s="20">
        <v>0.39321247228864298</v>
      </c>
      <c r="F5090" s="20">
        <v>0.26511020249487399</v>
      </c>
      <c r="G5090" s="20">
        <v>0.17864606410780901</v>
      </c>
      <c r="H5090" s="20">
        <v>0.27885718531932302</v>
      </c>
      <c r="I5090" s="20">
        <v>0.363957499302488</v>
      </c>
      <c r="J5090" s="20">
        <v>0.19721248464529101</v>
      </c>
      <c r="K5090" s="20">
        <v>0.226758191269538</v>
      </c>
      <c r="L5090" s="20">
        <v>0.29711559512387098</v>
      </c>
      <c r="M5090" s="51">
        <v>0.373197489800635</v>
      </c>
    </row>
    <row r="5091" spans="1:13" x14ac:dyDescent="0.35">
      <c r="A5091" s="19" t="str">
        <f>B4353&amp;C5078&amp;D5091</f>
        <v>CONSUMO PER CAPITA (kg ó litros por individuo)Resto pescados Ing.30-100MIL</v>
      </c>
      <c r="B5091" s="19">
        <v>0</v>
      </c>
      <c r="C5091" s="19">
        <v>0</v>
      </c>
      <c r="D5091" s="19" t="s">
        <v>13</v>
      </c>
      <c r="E5091" s="20">
        <v>0.41161184601984202</v>
      </c>
      <c r="F5091" s="20">
        <v>0.22626757008998599</v>
      </c>
      <c r="G5091" s="20">
        <v>0.23333187880528999</v>
      </c>
      <c r="H5091" s="20">
        <v>0.24077875408029301</v>
      </c>
      <c r="I5091" s="20">
        <v>0.40274857778388201</v>
      </c>
      <c r="J5091" s="20">
        <v>0.299004473127088</v>
      </c>
      <c r="K5091" s="20">
        <v>0.224372483475235</v>
      </c>
      <c r="L5091" s="20">
        <v>0.26144203381560399</v>
      </c>
      <c r="M5091" s="51">
        <v>0.45416949044388699</v>
      </c>
    </row>
    <row r="5092" spans="1:13" x14ac:dyDescent="0.35">
      <c r="A5092" s="19" t="str">
        <f>B4353&amp;C5078&amp;D5092</f>
        <v>CONSUMO PER CAPITA (kg ó litros por individuo)Resto pescados Ing.100-200MIL</v>
      </c>
      <c r="B5092" s="19">
        <v>0</v>
      </c>
      <c r="C5092" s="19">
        <v>0</v>
      </c>
      <c r="D5092" s="19" t="s">
        <v>14</v>
      </c>
      <c r="E5092" s="20">
        <v>0.46156339757306097</v>
      </c>
      <c r="F5092" s="20">
        <v>0.29129303433679199</v>
      </c>
      <c r="G5092" s="20">
        <v>0.21725905920108099</v>
      </c>
      <c r="H5092" s="20">
        <v>0.27733567098824202</v>
      </c>
      <c r="I5092" s="20">
        <v>0.33301693067309102</v>
      </c>
      <c r="J5092" s="20">
        <v>0.226089614117747</v>
      </c>
      <c r="K5092" s="20">
        <v>0.19665584642930201</v>
      </c>
      <c r="L5092" s="20">
        <v>0.251144363623025</v>
      </c>
      <c r="M5092" s="51">
        <v>0.36719539874854601</v>
      </c>
    </row>
    <row r="5093" spans="1:13" x14ac:dyDescent="0.35">
      <c r="A5093" s="19" t="str">
        <f>B4353&amp;C5078&amp;D5093</f>
        <v>CONSUMO PER CAPITA (kg ó litros por individuo)Resto pescados Ing.200-500MIL</v>
      </c>
      <c r="B5093" s="19">
        <v>0</v>
      </c>
      <c r="C5093" s="19">
        <v>0</v>
      </c>
      <c r="D5093" s="19" t="s">
        <v>15</v>
      </c>
      <c r="E5093" s="20">
        <v>0.39939958589730501</v>
      </c>
      <c r="F5093" s="20">
        <v>0.28570648587774</v>
      </c>
      <c r="G5093" s="20">
        <v>0.193674360789335</v>
      </c>
      <c r="H5093" s="20">
        <v>0.30775187391514902</v>
      </c>
      <c r="I5093" s="20">
        <v>0.462897424524644</v>
      </c>
      <c r="J5093" s="20">
        <v>0.31211208453308198</v>
      </c>
      <c r="K5093" s="20">
        <v>0.25237681571348403</v>
      </c>
      <c r="L5093" s="20">
        <v>0.33555871772295398</v>
      </c>
      <c r="M5093" s="51">
        <v>0.34920186280537002</v>
      </c>
    </row>
    <row r="5094" spans="1:13" x14ac:dyDescent="0.35">
      <c r="A5094" s="19" t="str">
        <f>B4353&amp;C5078&amp;D5094</f>
        <v>CONSUMO PER CAPITA (kg ó litros por individuo)Resto pescados Ing.&gt;500MIL</v>
      </c>
      <c r="B5094" s="19">
        <v>0</v>
      </c>
      <c r="C5094" s="19">
        <v>0</v>
      </c>
      <c r="D5094" s="19" t="s">
        <v>16</v>
      </c>
      <c r="E5094" s="20">
        <v>0.47605431932912501</v>
      </c>
      <c r="F5094" s="20">
        <v>0.34843131047523102</v>
      </c>
      <c r="G5094" s="20">
        <v>0.30165288736760598</v>
      </c>
      <c r="H5094" s="20">
        <v>0.30737277244831601</v>
      </c>
      <c r="I5094" s="20">
        <v>0.48939747106408998</v>
      </c>
      <c r="J5094" s="20">
        <v>0.36991561165365799</v>
      </c>
      <c r="K5094" s="20">
        <v>0.33834879414524299</v>
      </c>
      <c r="L5094" s="20">
        <v>0.32640789267725401</v>
      </c>
      <c r="M5094" s="51">
        <v>0.37782456508599999</v>
      </c>
    </row>
    <row r="5095" spans="1:13" x14ac:dyDescent="0.35">
      <c r="A5095" s="19" t="str">
        <f>B4353&amp;C5078&amp;D5095</f>
        <v>CONSUMO PER CAPITA (kg ó litros por individuo)Resto pescados Ing.DE 15 A 19 AÑOS</v>
      </c>
      <c r="B5095" s="19">
        <v>0</v>
      </c>
      <c r="C5095" s="19">
        <v>0</v>
      </c>
      <c r="D5095" s="19" t="s">
        <v>39</v>
      </c>
      <c r="E5095" s="20">
        <v>2.21808199033681E-2</v>
      </c>
      <c r="F5095" s="20">
        <v>4.1742165422662902E-2</v>
      </c>
      <c r="G5095" s="20">
        <v>2.48400376366044E-2</v>
      </c>
      <c r="H5095" s="20">
        <v>3.0117063957037799E-2</v>
      </c>
      <c r="I5095" s="20">
        <v>6.0441588469311802E-2</v>
      </c>
      <c r="J5095" s="20">
        <v>6.0117912205561702E-2</v>
      </c>
      <c r="K5095" s="20">
        <v>2.5255225497830699E-2</v>
      </c>
      <c r="L5095" s="20">
        <v>4.8719935010438304E-3</v>
      </c>
      <c r="M5095" s="51">
        <v>6.0355722945454202E-2</v>
      </c>
    </row>
    <row r="5096" spans="1:13" x14ac:dyDescent="0.35">
      <c r="A5096" s="19" t="str">
        <f>B4353&amp;C5078&amp;D5096</f>
        <v>CONSUMO PER CAPITA (kg ó litros por individuo)Resto pescados Ing.DE 20 A 24 AÑOS</v>
      </c>
      <c r="B5096" s="19">
        <v>0</v>
      </c>
      <c r="C5096" s="19">
        <v>0</v>
      </c>
      <c r="D5096" s="19" t="s">
        <v>40</v>
      </c>
      <c r="E5096" s="20">
        <v>5.5565861624334703E-2</v>
      </c>
      <c r="F5096" s="20">
        <v>6.4610083116153003E-2</v>
      </c>
      <c r="G5096" s="20">
        <v>4.5758486978428103E-2</v>
      </c>
      <c r="H5096" s="20">
        <v>5.1574919064340502E-2</v>
      </c>
      <c r="I5096" s="20">
        <v>6.0120033902779202E-2</v>
      </c>
      <c r="J5096" s="20">
        <v>3.5427663743134198E-2</v>
      </c>
      <c r="K5096" s="20">
        <v>8.60744373059186E-2</v>
      </c>
      <c r="L5096" s="20">
        <v>7.5161150527361595E-2</v>
      </c>
      <c r="M5096" s="51">
        <v>6.9832198072228305E-2</v>
      </c>
    </row>
    <row r="5097" spans="1:13" x14ac:dyDescent="0.35">
      <c r="A5097" s="19" t="str">
        <f>B4353&amp;C5078&amp;D5097</f>
        <v>CONSUMO PER CAPITA (kg ó litros por individuo)Resto pescados Ing.DE 25 A 34 AÑOS</v>
      </c>
      <c r="B5097" s="19">
        <v>0</v>
      </c>
      <c r="C5097" s="19">
        <v>0</v>
      </c>
      <c r="D5097" s="19" t="s">
        <v>41</v>
      </c>
      <c r="E5097" s="20">
        <v>0.21811454745099901</v>
      </c>
      <c r="F5097" s="20">
        <v>0.13245496837714299</v>
      </c>
      <c r="G5097" s="20">
        <v>8.4373827827960005E-2</v>
      </c>
      <c r="H5097" s="20">
        <v>0.104328862344959</v>
      </c>
      <c r="I5097" s="20">
        <v>0.160148182392477</v>
      </c>
      <c r="J5097" s="20">
        <v>0.12781095614208299</v>
      </c>
      <c r="K5097" s="20">
        <v>8.4967106080746202E-2</v>
      </c>
      <c r="L5097" s="20">
        <v>0.116272605833928</v>
      </c>
      <c r="M5097" s="51">
        <v>0.129620978018989</v>
      </c>
    </row>
    <row r="5098" spans="1:13" x14ac:dyDescent="0.35">
      <c r="A5098" s="19" t="str">
        <f>B4353&amp;C5078&amp;D5098</f>
        <v>CONSUMO PER CAPITA (kg ó litros por individuo)Resto pescados Ing.DE 35 A 49 AÑOS</v>
      </c>
      <c r="B5098" s="19">
        <v>0</v>
      </c>
      <c r="C5098" s="19">
        <v>0</v>
      </c>
      <c r="D5098" s="19" t="s">
        <v>42</v>
      </c>
      <c r="E5098" s="20">
        <v>0.27364479739666397</v>
      </c>
      <c r="F5098" s="20">
        <v>0.16047818766396901</v>
      </c>
      <c r="G5098" s="20">
        <v>0.123788032083528</v>
      </c>
      <c r="H5098" s="20">
        <v>0.15911308369403601</v>
      </c>
      <c r="I5098" s="20">
        <v>0.23016071059183099</v>
      </c>
      <c r="J5098" s="20">
        <v>0.125244117599073</v>
      </c>
      <c r="K5098" s="20">
        <v>0.16777970580974799</v>
      </c>
      <c r="L5098" s="20">
        <v>0.16423548669860899</v>
      </c>
      <c r="M5098" s="51">
        <v>0.203047224529396</v>
      </c>
    </row>
    <row r="5099" spans="1:13" x14ac:dyDescent="0.35">
      <c r="A5099" s="19" t="str">
        <f>B4353&amp;C5078&amp;D5099</f>
        <v>CONSUMO PER CAPITA (kg ó litros por individuo)Resto pescados Ing.DE 50 A 59 AÑOS</v>
      </c>
      <c r="B5099" s="19">
        <v>0</v>
      </c>
      <c r="C5099" s="19">
        <v>0</v>
      </c>
      <c r="D5099" s="19" t="s">
        <v>43</v>
      </c>
      <c r="E5099" s="20">
        <v>0.50724839501437202</v>
      </c>
      <c r="F5099" s="20">
        <v>0.405622737076756</v>
      </c>
      <c r="G5099" s="20">
        <v>0.29896906538478801</v>
      </c>
      <c r="H5099" s="20">
        <v>0.35820447454991899</v>
      </c>
      <c r="I5099" s="20">
        <v>0.51650157736788904</v>
      </c>
      <c r="J5099" s="20">
        <v>0.31247401536069203</v>
      </c>
      <c r="K5099" s="20">
        <v>0.32369758777471802</v>
      </c>
      <c r="L5099" s="20">
        <v>0.37023072721259498</v>
      </c>
      <c r="M5099" s="51">
        <v>0.52635968893916196</v>
      </c>
    </row>
    <row r="5100" spans="1:13" x14ac:dyDescent="0.35">
      <c r="A5100" s="19" t="str">
        <f>B4353&amp;C5078&amp;D5100</f>
        <v>CONSUMO PER CAPITA (kg ó litros por individuo)Resto pescados Ing.DE 60 A 75 AÑOS</v>
      </c>
      <c r="B5100" s="19">
        <v>0</v>
      </c>
      <c r="C5100" s="19">
        <v>0</v>
      </c>
      <c r="D5100" s="19" t="s">
        <v>44</v>
      </c>
      <c r="E5100" s="20">
        <v>0.78048343408807597</v>
      </c>
      <c r="F5100" s="20">
        <v>0.45867200107647699</v>
      </c>
      <c r="G5100" s="20">
        <v>0.44851250184802799</v>
      </c>
      <c r="H5100" s="20">
        <v>0.55352233498714298</v>
      </c>
      <c r="I5100" s="20">
        <v>0.84838631635191297</v>
      </c>
      <c r="J5100" s="20">
        <v>0.60164840980051004</v>
      </c>
      <c r="K5100" s="20">
        <v>0.50758146073069799</v>
      </c>
      <c r="L5100" s="20">
        <v>0.59212355731055799</v>
      </c>
      <c r="M5100" s="51">
        <v>0.77859383377341695</v>
      </c>
    </row>
    <row r="5101" spans="1:13" x14ac:dyDescent="0.35">
      <c r="A5101" s="19" t="str">
        <f>B4353&amp;C5078&amp;D5101</f>
        <v>CONSUMO PER CAPITA (kg ó litros por individuo)Resto pescados Ing.NIVEL ALTO</v>
      </c>
      <c r="B5101" s="19">
        <v>0</v>
      </c>
      <c r="C5101" s="19">
        <v>0</v>
      </c>
      <c r="D5101" s="19" t="s">
        <v>256</v>
      </c>
      <c r="E5101" s="20">
        <v>0.46174659215979902</v>
      </c>
      <c r="F5101" s="20">
        <v>0.31109637874725299</v>
      </c>
      <c r="G5101" s="20">
        <v>0.25982800132289102</v>
      </c>
      <c r="H5101" s="20">
        <v>0.26081517484424499</v>
      </c>
      <c r="I5101" s="20">
        <v>0.44927074863029498</v>
      </c>
      <c r="J5101" s="20">
        <v>0.29080046658722802</v>
      </c>
      <c r="K5101" s="20">
        <v>0.27193384156573702</v>
      </c>
      <c r="L5101" s="20">
        <v>0.28374587865728701</v>
      </c>
      <c r="M5101" s="51">
        <v>0.404231721624636</v>
      </c>
    </row>
    <row r="5102" spans="1:13" x14ac:dyDescent="0.35">
      <c r="A5102" s="19" t="str">
        <f>B4353&amp;C5078&amp;D5102</f>
        <v>CONSUMO PER CAPITA (kg ó litros por individuo)Resto pescados Ing.NIVEL MEDIO ALTO</v>
      </c>
      <c r="B5102" s="19">
        <v>0</v>
      </c>
      <c r="C5102" s="19">
        <v>0</v>
      </c>
      <c r="D5102" s="19" t="s">
        <v>257</v>
      </c>
      <c r="E5102" s="20">
        <v>0.42006940935637399</v>
      </c>
      <c r="F5102" s="20">
        <v>0.20593138589913601</v>
      </c>
      <c r="G5102" s="20">
        <v>0.219043920406544</v>
      </c>
      <c r="H5102" s="20">
        <v>0.28005837936266398</v>
      </c>
      <c r="I5102" s="20">
        <v>0.45546109483100899</v>
      </c>
      <c r="J5102" s="20">
        <v>0.22588253264025601</v>
      </c>
      <c r="K5102" s="20">
        <v>0.25527055424776701</v>
      </c>
      <c r="L5102" s="20">
        <v>0.24035116791397601</v>
      </c>
      <c r="M5102" s="51">
        <v>0.418293496150696</v>
      </c>
    </row>
    <row r="5103" spans="1:13" x14ac:dyDescent="0.35">
      <c r="A5103" s="19" t="str">
        <f>B4353&amp;C5078&amp;D5103</f>
        <v>CONSUMO PER CAPITA (kg ó litros por individuo)Resto pescados Ing.NIVEL MEDIO</v>
      </c>
      <c r="B5103" s="19">
        <v>0</v>
      </c>
      <c r="C5103" s="19">
        <v>0</v>
      </c>
      <c r="D5103" s="19" t="s">
        <v>258</v>
      </c>
      <c r="E5103" s="20">
        <v>0.40616863284786697</v>
      </c>
      <c r="F5103" s="20">
        <v>0.29199589559352601</v>
      </c>
      <c r="G5103" s="20">
        <v>0.214749322511917</v>
      </c>
      <c r="H5103" s="20">
        <v>0.25219116865094199</v>
      </c>
      <c r="I5103" s="20">
        <v>0.39234671588877101</v>
      </c>
      <c r="J5103" s="20">
        <v>0.26124762323062001</v>
      </c>
      <c r="K5103" s="20">
        <v>0.25487749632503098</v>
      </c>
      <c r="L5103" s="20">
        <v>0.258945230897074</v>
      </c>
      <c r="M5103" s="51">
        <v>0.38345277856514598</v>
      </c>
    </row>
    <row r="5104" spans="1:13" x14ac:dyDescent="0.35">
      <c r="A5104" s="19" t="str">
        <f>B4353&amp;C5078&amp;D5104</f>
        <v>CONSUMO PER CAPITA (kg ó litros por individuo)Resto pescados Ing.NIVEL MEDIO BAJO</v>
      </c>
      <c r="B5104" s="19">
        <v>0</v>
      </c>
      <c r="C5104" s="19">
        <v>0</v>
      </c>
      <c r="D5104" s="19" t="s">
        <v>259</v>
      </c>
      <c r="E5104" s="20">
        <v>0.38730848513300797</v>
      </c>
      <c r="F5104" s="20">
        <v>0.271377990362555</v>
      </c>
      <c r="G5104" s="20">
        <v>0.17141463570572299</v>
      </c>
      <c r="H5104" s="20">
        <v>0.25664906468319998</v>
      </c>
      <c r="I5104" s="20">
        <v>0.340137959047072</v>
      </c>
      <c r="J5104" s="20">
        <v>0.25540795257939902</v>
      </c>
      <c r="K5104" s="20">
        <v>0.225162343302413</v>
      </c>
      <c r="L5104" s="20">
        <v>0.26706345422841099</v>
      </c>
      <c r="M5104" s="51">
        <v>0.28156566926432303</v>
      </c>
    </row>
    <row r="5105" spans="1:13" x14ac:dyDescent="0.35">
      <c r="A5105" s="19" t="str">
        <f>B4353&amp;C5078&amp;D5105</f>
        <v>CONSUMO PER CAPITA (kg ó litros por individuo)Resto pescados Ing.HOMBRE</v>
      </c>
      <c r="B5105" s="19">
        <v>0</v>
      </c>
      <c r="C5105" s="19">
        <v>0</v>
      </c>
      <c r="D5105" s="19" t="s">
        <v>21</v>
      </c>
      <c r="E5105" s="20">
        <v>0.464617487995374</v>
      </c>
      <c r="F5105" s="20">
        <v>0.27543047509028601</v>
      </c>
      <c r="G5105" s="20">
        <v>0.243867491477572</v>
      </c>
      <c r="H5105" s="20">
        <v>0.28291377047794902</v>
      </c>
      <c r="I5105" s="20">
        <v>0.433314407129126</v>
      </c>
      <c r="J5105" s="20">
        <v>0.30141487750891</v>
      </c>
      <c r="K5105" s="20">
        <v>0.29780225352419398</v>
      </c>
      <c r="L5105" s="20">
        <v>0.30932194930689599</v>
      </c>
      <c r="M5105" s="51">
        <v>0.37387954970848503</v>
      </c>
    </row>
    <row r="5106" spans="1:13" x14ac:dyDescent="0.35">
      <c r="A5106" s="19" t="str">
        <f>B4353&amp;C5078&amp;D5106</f>
        <v>CONSUMO PER CAPITA (kg ó litros por individuo)Resto pescados Ing.MUJER</v>
      </c>
      <c r="B5106" s="19">
        <v>0</v>
      </c>
      <c r="C5106" s="19">
        <v>0</v>
      </c>
      <c r="D5106" s="19" t="s">
        <v>22</v>
      </c>
      <c r="E5106" s="20">
        <v>0.32573715126118502</v>
      </c>
      <c r="F5106" s="20">
        <v>0.23990473572680401</v>
      </c>
      <c r="G5106" s="20">
        <v>0.18617642282674299</v>
      </c>
      <c r="H5106" s="20">
        <v>0.246438298880745</v>
      </c>
      <c r="I5106" s="20">
        <v>0.356621254573395</v>
      </c>
      <c r="J5106" s="20">
        <v>0.220697692777586</v>
      </c>
      <c r="K5106" s="20">
        <v>0.20172384354710801</v>
      </c>
      <c r="L5106" s="20">
        <v>0.24990131011456601</v>
      </c>
      <c r="M5106" s="51">
        <v>0.36619520672475597</v>
      </c>
    </row>
    <row r="5107" spans="1:13" x14ac:dyDescent="0.35">
      <c r="A5107" s="19" t="str">
        <f>B4353&amp;C5107&amp;D5107</f>
        <v>CONSUMO PER CAPITA (kg ó litros por individuo)Mariscos Ing.T.ESPAÑA</v>
      </c>
      <c r="B5107" s="19">
        <v>0</v>
      </c>
      <c r="C5107" s="19" t="s">
        <v>145</v>
      </c>
      <c r="D5107" s="19" t="s">
        <v>36</v>
      </c>
      <c r="E5107" s="20">
        <v>0.89796629858037602</v>
      </c>
      <c r="F5107" s="20">
        <v>0.50671113878843899</v>
      </c>
      <c r="G5107" s="20">
        <v>0.59420781251090105</v>
      </c>
      <c r="H5107" s="20">
        <v>0.65324997397140905</v>
      </c>
      <c r="I5107" s="20">
        <v>0.98009680860413795</v>
      </c>
      <c r="J5107" s="20">
        <v>0.52973208999170696</v>
      </c>
      <c r="K5107" s="20">
        <v>0.56005091524171102</v>
      </c>
      <c r="L5107" s="20">
        <v>0.60621715738163295</v>
      </c>
      <c r="M5107" s="51">
        <v>0.98081825030634795</v>
      </c>
    </row>
    <row r="5108" spans="1:13" x14ac:dyDescent="0.35">
      <c r="A5108" s="19" t="str">
        <f>B4353&amp;C5107&amp;D5108</f>
        <v>CONSUMO PER CAPITA (kg ó litros por individuo)Mariscos Ing.BCN AM</v>
      </c>
      <c r="B5108" s="19">
        <v>0</v>
      </c>
      <c r="C5108" s="19">
        <v>0</v>
      </c>
      <c r="D5108" s="19" t="s">
        <v>1</v>
      </c>
      <c r="E5108" s="20">
        <v>1.2686174091381199</v>
      </c>
      <c r="F5108" s="20">
        <v>0.33264554089542298</v>
      </c>
      <c r="G5108" s="20">
        <v>0.90934934538439804</v>
      </c>
      <c r="H5108" s="20">
        <v>0.55476277997950496</v>
      </c>
      <c r="I5108" s="20">
        <v>1.0164932506191799</v>
      </c>
      <c r="J5108" s="20">
        <v>0.58018762110965105</v>
      </c>
      <c r="K5108" s="20">
        <v>0.51726842088056002</v>
      </c>
      <c r="L5108" s="20">
        <v>0.61539808468553503</v>
      </c>
      <c r="M5108" s="51">
        <v>0.82472783222955104</v>
      </c>
    </row>
    <row r="5109" spans="1:13" x14ac:dyDescent="0.35">
      <c r="A5109" s="19" t="str">
        <f>B4353&amp;C5107&amp;D5109</f>
        <v>CONSUMO PER CAPITA (kg ó litros por individuo)Mariscos Ing.REST.CAT ARAGON</v>
      </c>
      <c r="B5109" s="19">
        <v>0</v>
      </c>
      <c r="C5109" s="19">
        <v>0</v>
      </c>
      <c r="D5109" s="19" t="s">
        <v>2</v>
      </c>
      <c r="E5109" s="20">
        <v>0.93236522801050703</v>
      </c>
      <c r="F5109" s="20">
        <v>0.63515401316700704</v>
      </c>
      <c r="G5109" s="20">
        <v>1.08420384600533</v>
      </c>
      <c r="H5109" s="20">
        <v>0.99673909865959398</v>
      </c>
      <c r="I5109" s="20">
        <v>1.7162045598004401</v>
      </c>
      <c r="J5109" s="20">
        <v>0.74024079098680495</v>
      </c>
      <c r="K5109" s="20">
        <v>0.79780955978581303</v>
      </c>
      <c r="L5109" s="20">
        <v>0.661513243515927</v>
      </c>
      <c r="M5109" s="51">
        <v>1.5154832226167501</v>
      </c>
    </row>
    <row r="5110" spans="1:13" x14ac:dyDescent="0.35">
      <c r="A5110" s="19" t="str">
        <f>B4353&amp;C5107&amp;D5110</f>
        <v>CONSUMO PER CAPITA (kg ó litros por individuo)Mariscos Ing.LEVANTE</v>
      </c>
      <c r="B5110" s="19">
        <v>0</v>
      </c>
      <c r="C5110" s="19">
        <v>0</v>
      </c>
      <c r="D5110" s="19" t="s">
        <v>3</v>
      </c>
      <c r="E5110" s="20">
        <v>1.1840796304721199</v>
      </c>
      <c r="F5110" s="20">
        <v>0.62348216623398101</v>
      </c>
      <c r="G5110" s="20">
        <v>0.82572571762463998</v>
      </c>
      <c r="H5110" s="20">
        <v>0.90453221464310496</v>
      </c>
      <c r="I5110" s="20">
        <v>1.13520241120593</v>
      </c>
      <c r="J5110" s="20">
        <v>0.66701823634809898</v>
      </c>
      <c r="K5110" s="20">
        <v>0.68277706420680495</v>
      </c>
      <c r="L5110" s="20">
        <v>0.74147345843492996</v>
      </c>
      <c r="M5110" s="51">
        <v>1.1520937088669401</v>
      </c>
    </row>
    <row r="5111" spans="1:13" x14ac:dyDescent="0.35">
      <c r="A5111" s="19" t="str">
        <f>B4353&amp;C5107&amp;D5111</f>
        <v>CONSUMO PER CAPITA (kg ó litros por individuo)Mariscos Ing.ANDALUCIA</v>
      </c>
      <c r="B5111" s="19">
        <v>0</v>
      </c>
      <c r="C5111" s="19">
        <v>0</v>
      </c>
      <c r="D5111" s="19" t="s">
        <v>4</v>
      </c>
      <c r="E5111" s="20">
        <v>0.76448611469616301</v>
      </c>
      <c r="F5111" s="20">
        <v>0.52942665418286405</v>
      </c>
      <c r="G5111" s="20">
        <v>0.36477958334126498</v>
      </c>
      <c r="H5111" s="20">
        <v>0.55489105169882402</v>
      </c>
      <c r="I5111" s="20">
        <v>0.65065184040377499</v>
      </c>
      <c r="J5111" s="20">
        <v>0.37846482560123701</v>
      </c>
      <c r="K5111" s="20">
        <v>0.36070179926435098</v>
      </c>
      <c r="L5111" s="20">
        <v>0.496116625894503</v>
      </c>
      <c r="M5111" s="51">
        <v>0.76190657221887903</v>
      </c>
    </row>
    <row r="5112" spans="1:13" x14ac:dyDescent="0.35">
      <c r="A5112" s="19" t="str">
        <f>B4353&amp;C5107&amp;D5112</f>
        <v>CONSUMO PER CAPITA (kg ó litros por individuo)Mariscos Ing.MDD AM</v>
      </c>
      <c r="B5112" s="19">
        <v>0</v>
      </c>
      <c r="C5112" s="19">
        <v>0</v>
      </c>
      <c r="D5112" s="19" t="s">
        <v>5</v>
      </c>
      <c r="E5112" s="20">
        <v>0.94753595067818297</v>
      </c>
      <c r="F5112" s="20">
        <v>0.48841086667894801</v>
      </c>
      <c r="G5112" s="20">
        <v>0.422586771018504</v>
      </c>
      <c r="H5112" s="20">
        <v>0.54144725568767105</v>
      </c>
      <c r="I5112" s="20">
        <v>1.0870145561953799</v>
      </c>
      <c r="J5112" s="20">
        <v>0.48311020769685198</v>
      </c>
      <c r="K5112" s="20">
        <v>0.46731087720808401</v>
      </c>
      <c r="L5112" s="20">
        <v>0.66623397625915004</v>
      </c>
      <c r="M5112" s="51">
        <v>0.82907408832118001</v>
      </c>
    </row>
    <row r="5113" spans="1:13" x14ac:dyDescent="0.35">
      <c r="A5113" s="19" t="str">
        <f>B4353&amp;C5107&amp;D5113</f>
        <v>CONSUMO PER CAPITA (kg ó litros por individuo)Mariscos Ing.RTO CENTRO</v>
      </c>
      <c r="B5113" s="19">
        <v>0</v>
      </c>
      <c r="C5113" s="19">
        <v>0</v>
      </c>
      <c r="D5113" s="19" t="s">
        <v>6</v>
      </c>
      <c r="E5113" s="20">
        <v>0.63737070351954195</v>
      </c>
      <c r="F5113" s="20">
        <v>0.42301699568567802</v>
      </c>
      <c r="G5113" s="20">
        <v>0.35104354761985701</v>
      </c>
      <c r="H5113" s="20">
        <v>0.67212372405689602</v>
      </c>
      <c r="I5113" s="20">
        <v>0.59674879789239499</v>
      </c>
      <c r="J5113" s="20">
        <v>0.56986930026007199</v>
      </c>
      <c r="K5113" s="20">
        <v>0.83964059367447996</v>
      </c>
      <c r="L5113" s="20">
        <v>0.74767531342906102</v>
      </c>
      <c r="M5113" s="51">
        <v>1.13576291882921</v>
      </c>
    </row>
    <row r="5114" spans="1:13" x14ac:dyDescent="0.35">
      <c r="A5114" s="19" t="str">
        <f>B4353&amp;C5107&amp;D5114</f>
        <v>CONSUMO PER CAPITA (kg ó litros por individuo)Mariscos Ing.NORTE-CENTRO</v>
      </c>
      <c r="B5114" s="19">
        <v>0</v>
      </c>
      <c r="C5114" s="19">
        <v>0</v>
      </c>
      <c r="D5114" s="19" t="s">
        <v>7</v>
      </c>
      <c r="E5114" s="20">
        <v>0.709079888974399</v>
      </c>
      <c r="F5114" s="20">
        <v>0.45073908014429798</v>
      </c>
      <c r="G5114" s="20">
        <v>0.39106578779437501</v>
      </c>
      <c r="H5114" s="20">
        <v>0.276812227529871</v>
      </c>
      <c r="I5114" s="20">
        <v>0.75966100429383498</v>
      </c>
      <c r="J5114" s="20">
        <v>0.36154636575650501</v>
      </c>
      <c r="K5114" s="20">
        <v>0.33745968104236601</v>
      </c>
      <c r="L5114" s="20">
        <v>0.44221867345895299</v>
      </c>
      <c r="M5114" s="51">
        <v>0.580412640427584</v>
      </c>
    </row>
    <row r="5115" spans="1:13" x14ac:dyDescent="0.35">
      <c r="A5115" s="19" t="str">
        <f>B4353&amp;C5107&amp;D5115</f>
        <v>CONSUMO PER CAPITA (kg ó litros por individuo)Mariscos Ing.NOROESTE</v>
      </c>
      <c r="B5115" s="19">
        <v>0</v>
      </c>
      <c r="C5115" s="19">
        <v>0</v>
      </c>
      <c r="D5115" s="19" t="s">
        <v>8</v>
      </c>
      <c r="E5115" s="20">
        <v>0.66862717053199405</v>
      </c>
      <c r="F5115" s="20">
        <v>0.42620137929149399</v>
      </c>
      <c r="G5115" s="20">
        <v>0.39281576511497601</v>
      </c>
      <c r="H5115" s="20">
        <v>0.57861237832163803</v>
      </c>
      <c r="I5115" s="20">
        <v>0.82779001150977105</v>
      </c>
      <c r="J5115" s="20">
        <v>0.47599571026407</v>
      </c>
      <c r="K5115" s="20">
        <v>0.55536468326297495</v>
      </c>
      <c r="L5115" s="20">
        <v>0.45447901168307703</v>
      </c>
      <c r="M5115" s="51">
        <v>1.0221868910931999</v>
      </c>
    </row>
    <row r="5116" spans="1:13" x14ac:dyDescent="0.35">
      <c r="A5116" s="19" t="str">
        <f>B4353&amp;C5107&amp;D5116</f>
        <v>CONSUMO PER CAPITA (kg ó litros por individuo)Mariscos Ing.&lt;2MIL</v>
      </c>
      <c r="B5116" s="19">
        <v>0</v>
      </c>
      <c r="C5116" s="19">
        <v>0</v>
      </c>
      <c r="D5116" s="19" t="s">
        <v>9</v>
      </c>
      <c r="E5116" s="20">
        <v>0.66389591764929001</v>
      </c>
      <c r="F5116" s="20">
        <v>0.21681305443490001</v>
      </c>
      <c r="G5116" s="20">
        <v>0.37160194105611499</v>
      </c>
      <c r="H5116" s="20">
        <v>0.84242659775693296</v>
      </c>
      <c r="I5116" s="20">
        <v>0.95607491974073799</v>
      </c>
      <c r="J5116" s="20">
        <v>0.85245954130661705</v>
      </c>
      <c r="K5116" s="20">
        <v>1.4119454171432999</v>
      </c>
      <c r="L5116" s="20">
        <v>0.96989323489219603</v>
      </c>
      <c r="M5116" s="51">
        <v>1.5464451759348901</v>
      </c>
    </row>
    <row r="5117" spans="1:13" x14ac:dyDescent="0.35">
      <c r="A5117" s="19" t="str">
        <f>B4353&amp;C5107&amp;D5117</f>
        <v>CONSUMO PER CAPITA (kg ó litros por individuo)Mariscos Ing.2-5MIL</v>
      </c>
      <c r="B5117" s="19">
        <v>0</v>
      </c>
      <c r="C5117" s="19">
        <v>0</v>
      </c>
      <c r="D5117" s="19" t="s">
        <v>10</v>
      </c>
      <c r="E5117" s="20">
        <v>0.77431423925347698</v>
      </c>
      <c r="F5117" s="20">
        <v>0.398346570991501</v>
      </c>
      <c r="G5117" s="20">
        <v>0.859897749581366</v>
      </c>
      <c r="H5117" s="20">
        <v>0.209125444901027</v>
      </c>
      <c r="I5117" s="20">
        <v>0.45638035525392801</v>
      </c>
      <c r="J5117" s="20">
        <v>0.41475883508580702</v>
      </c>
      <c r="K5117" s="20">
        <v>0.232063754257233</v>
      </c>
      <c r="L5117" s="20">
        <v>0.24869689263220399</v>
      </c>
      <c r="M5117" s="51">
        <v>0.72094722813536705</v>
      </c>
    </row>
    <row r="5118" spans="1:13" x14ac:dyDescent="0.35">
      <c r="A5118" s="19" t="str">
        <f>B4353&amp;C5107&amp;D5118</f>
        <v>CONSUMO PER CAPITA (kg ó litros por individuo)Mariscos Ing.5-10MIL</v>
      </c>
      <c r="B5118" s="19">
        <v>0</v>
      </c>
      <c r="C5118" s="19">
        <v>0</v>
      </c>
      <c r="D5118" s="19" t="s">
        <v>11</v>
      </c>
      <c r="E5118" s="20">
        <v>0.71828418821097595</v>
      </c>
      <c r="F5118" s="20">
        <v>0.73919170505529397</v>
      </c>
      <c r="G5118" s="20">
        <v>0.61141044612705597</v>
      </c>
      <c r="H5118" s="20">
        <v>0.90688178433167399</v>
      </c>
      <c r="I5118" s="20">
        <v>1.7418284907936199</v>
      </c>
      <c r="J5118" s="20">
        <v>0.87755148376799696</v>
      </c>
      <c r="K5118" s="20">
        <v>1.14934470544263</v>
      </c>
      <c r="L5118" s="20">
        <v>0.83532179546740704</v>
      </c>
      <c r="M5118" s="51">
        <v>1.3239329092473</v>
      </c>
    </row>
    <row r="5119" spans="1:13" x14ac:dyDescent="0.35">
      <c r="A5119" s="19" t="str">
        <f>B4353&amp;C5107&amp;D5119</f>
        <v>CONSUMO PER CAPITA (kg ó litros por individuo)Mariscos Ing.10-30MIL</v>
      </c>
      <c r="B5119" s="19">
        <v>0</v>
      </c>
      <c r="C5119" s="19">
        <v>0</v>
      </c>
      <c r="D5119" s="19" t="s">
        <v>12</v>
      </c>
      <c r="E5119" s="20">
        <v>0.79265232333158897</v>
      </c>
      <c r="F5119" s="20">
        <v>0.56840809712297302</v>
      </c>
      <c r="G5119" s="20">
        <v>0.65513916829091601</v>
      </c>
      <c r="H5119" s="20">
        <v>0.72914480322553998</v>
      </c>
      <c r="I5119" s="20">
        <v>0.97568758736987204</v>
      </c>
      <c r="J5119" s="20">
        <v>0.44399787704472499</v>
      </c>
      <c r="K5119" s="20">
        <v>0.43709677237127997</v>
      </c>
      <c r="L5119" s="20">
        <v>0.50958974876512197</v>
      </c>
      <c r="M5119" s="51">
        <v>0.99201685677922202</v>
      </c>
    </row>
    <row r="5120" spans="1:13" x14ac:dyDescent="0.35">
      <c r="A5120" s="19" t="str">
        <f>B4353&amp;C5107&amp;D5120</f>
        <v>CONSUMO PER CAPITA (kg ó litros por individuo)Mariscos Ing.30-100MIL</v>
      </c>
      <c r="B5120" s="19">
        <v>0</v>
      </c>
      <c r="C5120" s="19">
        <v>0</v>
      </c>
      <c r="D5120" s="19" t="s">
        <v>13</v>
      </c>
      <c r="E5120" s="20">
        <v>0.98702796935413195</v>
      </c>
      <c r="F5120" s="20">
        <v>0.4414334347162</v>
      </c>
      <c r="G5120" s="20">
        <v>0.65826055706253395</v>
      </c>
      <c r="H5120" s="20">
        <v>0.64742659098416599</v>
      </c>
      <c r="I5120" s="20">
        <v>0.84110608266176901</v>
      </c>
      <c r="J5120" s="20">
        <v>0.43899815968492401</v>
      </c>
      <c r="K5120" s="20">
        <v>0.40841538562572399</v>
      </c>
      <c r="L5120" s="20">
        <v>0.42968886898289199</v>
      </c>
      <c r="M5120" s="51">
        <v>1.0136772710720701</v>
      </c>
    </row>
    <row r="5121" spans="1:13" x14ac:dyDescent="0.35">
      <c r="A5121" s="19" t="str">
        <f>B4353&amp;C5107&amp;D5121</f>
        <v>CONSUMO PER CAPITA (kg ó litros por individuo)Mariscos Ing.100-200MIL</v>
      </c>
      <c r="B5121" s="19">
        <v>0</v>
      </c>
      <c r="C5121" s="19">
        <v>0</v>
      </c>
      <c r="D5121" s="19" t="s">
        <v>14</v>
      </c>
      <c r="E5121" s="20">
        <v>1.13506007432296</v>
      </c>
      <c r="F5121" s="20">
        <v>0.60026184615543798</v>
      </c>
      <c r="G5121" s="20">
        <v>0.41900105942309501</v>
      </c>
      <c r="H5121" s="20">
        <v>0.55055967028401398</v>
      </c>
      <c r="I5121" s="20">
        <v>0.72890175628531095</v>
      </c>
      <c r="J5121" s="20">
        <v>0.55793760432235395</v>
      </c>
      <c r="K5121" s="20">
        <v>0.43753633514462797</v>
      </c>
      <c r="L5121" s="20">
        <v>0.81775429566033497</v>
      </c>
      <c r="M5121" s="51">
        <v>0.79136254883315404</v>
      </c>
    </row>
    <row r="5122" spans="1:13" x14ac:dyDescent="0.35">
      <c r="A5122" s="19" t="str">
        <f>B4353&amp;C5107&amp;D5122</f>
        <v>CONSUMO PER CAPITA (kg ó litros por individuo)Mariscos Ing.200-500MIL</v>
      </c>
      <c r="B5122" s="19">
        <v>0</v>
      </c>
      <c r="C5122" s="19">
        <v>0</v>
      </c>
      <c r="D5122" s="19" t="s">
        <v>15</v>
      </c>
      <c r="E5122" s="20">
        <v>0.93450457894526995</v>
      </c>
      <c r="F5122" s="20">
        <v>0.46946664840784103</v>
      </c>
      <c r="G5122" s="20">
        <v>0.335771699464811</v>
      </c>
      <c r="H5122" s="20">
        <v>0.60883868375733496</v>
      </c>
      <c r="I5122" s="20">
        <v>1.0315016298645701</v>
      </c>
      <c r="J5122" s="20">
        <v>0.43624803992976602</v>
      </c>
      <c r="K5122" s="20">
        <v>0.57375400486127903</v>
      </c>
      <c r="L5122" s="20">
        <v>0.79885055836970198</v>
      </c>
      <c r="M5122" s="51">
        <v>1.0418879213289001</v>
      </c>
    </row>
    <row r="5123" spans="1:13" x14ac:dyDescent="0.35">
      <c r="A5123" s="19" t="str">
        <f>B4353&amp;C5107&amp;D5123</f>
        <v>CONSUMO PER CAPITA (kg ó litros por individuo)Mariscos Ing.&gt;500MIL</v>
      </c>
      <c r="B5123" s="19">
        <v>0</v>
      </c>
      <c r="C5123" s="19">
        <v>0</v>
      </c>
      <c r="D5123" s="19" t="s">
        <v>16</v>
      </c>
      <c r="E5123" s="20">
        <v>0.95089712668270898</v>
      </c>
      <c r="F5123" s="20">
        <v>0.52584656453510503</v>
      </c>
      <c r="G5123" s="20">
        <v>0.71541477459354796</v>
      </c>
      <c r="H5123" s="20">
        <v>0.656779051244616</v>
      </c>
      <c r="I5123" s="20">
        <v>1.09890810183195</v>
      </c>
      <c r="J5123" s="20">
        <v>0.54937185435514102</v>
      </c>
      <c r="K5123" s="20">
        <v>0.49195051695998498</v>
      </c>
      <c r="L5123" s="20">
        <v>0.55462737188442202</v>
      </c>
      <c r="M5123" s="51">
        <v>0.73721856616561099</v>
      </c>
    </row>
    <row r="5124" spans="1:13" x14ac:dyDescent="0.35">
      <c r="A5124" s="19" t="str">
        <f>B4353&amp;C5107&amp;D5124</f>
        <v>CONSUMO PER CAPITA (kg ó litros por individuo)Mariscos Ing.DE 15 A 19 AÑOS</v>
      </c>
      <c r="B5124" s="19">
        <v>0</v>
      </c>
      <c r="C5124" s="19">
        <v>0</v>
      </c>
      <c r="D5124" s="19" t="s">
        <v>39</v>
      </c>
      <c r="E5124" s="20">
        <v>8.2136371240093195E-3</v>
      </c>
      <c r="F5124" s="20">
        <v>5.7122276224706697E-2</v>
      </c>
      <c r="G5124" s="20">
        <v>1.3869607858057799E-2</v>
      </c>
      <c r="H5124" s="20">
        <v>0.328569061364407</v>
      </c>
      <c r="I5124" s="20">
        <v>3.1694524019617698E-2</v>
      </c>
      <c r="J5124" s="20">
        <v>1.5888822189004199E-3</v>
      </c>
      <c r="K5124" s="20">
        <v>8.4184064364126905E-3</v>
      </c>
      <c r="L5124" s="20" t="s">
        <v>282</v>
      </c>
      <c r="M5124" s="51">
        <v>0.10114987575293299</v>
      </c>
    </row>
    <row r="5125" spans="1:13" x14ac:dyDescent="0.35">
      <c r="A5125" s="19" t="str">
        <f>B4353&amp;C5107&amp;D5125</f>
        <v>CONSUMO PER CAPITA (kg ó litros por individuo)Mariscos Ing.DE 20 A 24 AÑOS</v>
      </c>
      <c r="B5125" s="19">
        <v>0</v>
      </c>
      <c r="C5125" s="19">
        <v>0</v>
      </c>
      <c r="D5125" s="19" t="s">
        <v>40</v>
      </c>
      <c r="E5125" s="20">
        <v>8.7289467627544096E-2</v>
      </c>
      <c r="F5125" s="20">
        <v>0.11377007601521601</v>
      </c>
      <c r="G5125" s="20">
        <v>3.8995938084315097E-2</v>
      </c>
      <c r="H5125" s="20">
        <v>3.1609290233182201E-2</v>
      </c>
      <c r="I5125" s="20">
        <v>6.9884280576920796E-2</v>
      </c>
      <c r="J5125" s="20">
        <v>8.1493613426573103E-2</v>
      </c>
      <c r="K5125" s="20">
        <v>1.7127417873245E-2</v>
      </c>
      <c r="L5125" s="20">
        <v>4.0566658999913803E-2</v>
      </c>
      <c r="M5125" s="51">
        <v>8.8976682580692398E-2</v>
      </c>
    </row>
    <row r="5126" spans="1:13" x14ac:dyDescent="0.35">
      <c r="A5126" s="19" t="str">
        <f>B4353&amp;C5107&amp;D5126</f>
        <v>CONSUMO PER CAPITA (kg ó litros por individuo)Mariscos Ing.DE 25 A 34 AÑOS</v>
      </c>
      <c r="B5126" s="19">
        <v>0</v>
      </c>
      <c r="C5126" s="19">
        <v>0</v>
      </c>
      <c r="D5126" s="19" t="s">
        <v>41</v>
      </c>
      <c r="E5126" s="20">
        <v>0.27554750117759003</v>
      </c>
      <c r="F5126" s="20">
        <v>0.21473428952611301</v>
      </c>
      <c r="G5126" s="20">
        <v>0.204075009854193</v>
      </c>
      <c r="H5126" s="20">
        <v>0.175572128637351</v>
      </c>
      <c r="I5126" s="20">
        <v>0.38811117023895297</v>
      </c>
      <c r="J5126" s="20">
        <v>0.14310581963135699</v>
      </c>
      <c r="K5126" s="20">
        <v>0.177303763837904</v>
      </c>
      <c r="L5126" s="20">
        <v>0.176706217895507</v>
      </c>
      <c r="M5126" s="51">
        <v>0.26207535962301498</v>
      </c>
    </row>
    <row r="5127" spans="1:13" x14ac:dyDescent="0.35">
      <c r="A5127" s="19" t="str">
        <f>B4353&amp;C5107&amp;D5127</f>
        <v>CONSUMO PER CAPITA (kg ó litros por individuo)Mariscos Ing.DE 35 A 49 AÑOS</v>
      </c>
      <c r="B5127" s="19">
        <v>0</v>
      </c>
      <c r="C5127" s="19">
        <v>0</v>
      </c>
      <c r="D5127" s="19" t="s">
        <v>42</v>
      </c>
      <c r="E5127" s="20">
        <v>0.69470409579056902</v>
      </c>
      <c r="F5127" s="20">
        <v>0.31732797622955899</v>
      </c>
      <c r="G5127" s="20">
        <v>0.25761981106444898</v>
      </c>
      <c r="H5127" s="20">
        <v>0.312698615653973</v>
      </c>
      <c r="I5127" s="20">
        <v>0.56541498525532596</v>
      </c>
      <c r="J5127" s="20">
        <v>0.30062225579374402</v>
      </c>
      <c r="K5127" s="20">
        <v>0.29139258439078403</v>
      </c>
      <c r="L5127" s="20">
        <v>0.34236670945860798</v>
      </c>
      <c r="M5127" s="51">
        <v>0.57306701831626805</v>
      </c>
    </row>
    <row r="5128" spans="1:13" x14ac:dyDescent="0.35">
      <c r="A5128" s="19" t="str">
        <f>B4353&amp;C5107&amp;D5128</f>
        <v>CONSUMO PER CAPITA (kg ó litros por individuo)Mariscos Ing.DE 50 A 59 AÑOS</v>
      </c>
      <c r="B5128" s="19">
        <v>0</v>
      </c>
      <c r="C5128" s="19">
        <v>0</v>
      </c>
      <c r="D5128" s="19" t="s">
        <v>43</v>
      </c>
      <c r="E5128" s="20">
        <v>1.1774921112237999</v>
      </c>
      <c r="F5128" s="20">
        <v>0.65272750582138905</v>
      </c>
      <c r="G5128" s="20">
        <v>0.62272555523120099</v>
      </c>
      <c r="H5128" s="20">
        <v>0.67164665482506303</v>
      </c>
      <c r="I5128" s="20">
        <v>0.89995762448430605</v>
      </c>
      <c r="J5128" s="20">
        <v>0.78654266903206005</v>
      </c>
      <c r="K5128" s="20">
        <v>0.73853498879717705</v>
      </c>
      <c r="L5128" s="20">
        <v>0.88727605261936704</v>
      </c>
      <c r="M5128" s="51">
        <v>1.3430861200055499</v>
      </c>
    </row>
    <row r="5129" spans="1:13" x14ac:dyDescent="0.35">
      <c r="A5129" s="19" t="str">
        <f>B4353&amp;C5107&amp;D5129</f>
        <v>CONSUMO PER CAPITA (kg ó litros por individuo)Mariscos Ing.DE 60 A 75 AÑOS</v>
      </c>
      <c r="B5129" s="19">
        <v>0</v>
      </c>
      <c r="C5129" s="19">
        <v>0</v>
      </c>
      <c r="D5129" s="19" t="s">
        <v>44</v>
      </c>
      <c r="E5129" s="20">
        <v>1.8223738518552299</v>
      </c>
      <c r="F5129" s="20">
        <v>1.0670239933483501</v>
      </c>
      <c r="G5129" s="20">
        <v>1.5876758641022299</v>
      </c>
      <c r="H5129" s="20">
        <v>1.65865988990914</v>
      </c>
      <c r="I5129" s="20">
        <v>2.5105696271113098</v>
      </c>
      <c r="J5129" s="20">
        <v>1.1370703882993101</v>
      </c>
      <c r="K5129" s="20">
        <v>1.3120117311280299</v>
      </c>
      <c r="L5129" s="20">
        <v>1.31659255362645</v>
      </c>
      <c r="M5129" s="51">
        <v>2.16238448613259</v>
      </c>
    </row>
    <row r="5130" spans="1:13" x14ac:dyDescent="0.35">
      <c r="A5130" s="19" t="str">
        <f>B4353&amp;C5107&amp;D5130</f>
        <v>CONSUMO PER CAPITA (kg ó litros por individuo)Mariscos Ing.NIVEL ALTO</v>
      </c>
      <c r="B5130" s="19">
        <v>0</v>
      </c>
      <c r="C5130" s="19">
        <v>0</v>
      </c>
      <c r="D5130" s="19" t="s">
        <v>256</v>
      </c>
      <c r="E5130" s="20">
        <v>1.21869428716912</v>
      </c>
      <c r="F5130" s="20">
        <v>0.51665755327422502</v>
      </c>
      <c r="G5130" s="20">
        <v>0.69331023334788899</v>
      </c>
      <c r="H5130" s="20">
        <v>0.62948562252870999</v>
      </c>
      <c r="I5130" s="20">
        <v>1.0640981680313</v>
      </c>
      <c r="J5130" s="20">
        <v>0.55500519663210801</v>
      </c>
      <c r="K5130" s="20">
        <v>0.47596478570977402</v>
      </c>
      <c r="L5130" s="20">
        <v>0.60107984937863301</v>
      </c>
      <c r="M5130" s="51">
        <v>1.1600167118651601</v>
      </c>
    </row>
    <row r="5131" spans="1:13" x14ac:dyDescent="0.35">
      <c r="A5131" s="19" t="str">
        <f>B4353&amp;C5107&amp;D5131</f>
        <v>CONSUMO PER CAPITA (kg ó litros por individuo)Mariscos Ing.NIVEL MEDIO ALTO</v>
      </c>
      <c r="B5131" s="19">
        <v>0</v>
      </c>
      <c r="C5131" s="19">
        <v>0</v>
      </c>
      <c r="D5131" s="19" t="s">
        <v>257</v>
      </c>
      <c r="E5131" s="20">
        <v>0.81558236158859299</v>
      </c>
      <c r="F5131" s="20">
        <v>0.56574821656218999</v>
      </c>
      <c r="G5131" s="20">
        <v>0.596717694421801</v>
      </c>
      <c r="H5131" s="20">
        <v>0.56022999694312903</v>
      </c>
      <c r="I5131" s="20">
        <v>0.775886977115536</v>
      </c>
      <c r="J5131" s="20">
        <v>0.44506519725899601</v>
      </c>
      <c r="K5131" s="20">
        <v>0.59616142134530303</v>
      </c>
      <c r="L5131" s="20">
        <v>0.55052683407382597</v>
      </c>
      <c r="M5131" s="51">
        <v>0.82604069900366095</v>
      </c>
    </row>
    <row r="5132" spans="1:13" x14ac:dyDescent="0.35">
      <c r="A5132" s="19" t="str">
        <f>B4353&amp;C5107&amp;D5132</f>
        <v>CONSUMO PER CAPITA (kg ó litros por individuo)Mariscos Ing.NIVEL MEDIO</v>
      </c>
      <c r="B5132" s="19">
        <v>0</v>
      </c>
      <c r="C5132" s="19">
        <v>0</v>
      </c>
      <c r="D5132" s="19" t="s">
        <v>258</v>
      </c>
      <c r="E5132" s="20">
        <v>0.74409442230501399</v>
      </c>
      <c r="F5132" s="20">
        <v>0.46145865307809297</v>
      </c>
      <c r="G5132" s="20">
        <v>0.469622465972308</v>
      </c>
      <c r="H5132" s="20">
        <v>0.68460012406681603</v>
      </c>
      <c r="I5132" s="20">
        <v>1.2234047024605299</v>
      </c>
      <c r="J5132" s="20">
        <v>0.62122641537899104</v>
      </c>
      <c r="K5132" s="20">
        <v>0.49918481330362802</v>
      </c>
      <c r="L5132" s="20">
        <v>0.52672118009296098</v>
      </c>
      <c r="M5132" s="51">
        <v>1.0505823190158401</v>
      </c>
    </row>
    <row r="5133" spans="1:13" x14ac:dyDescent="0.35">
      <c r="A5133" s="19" t="str">
        <f>B4353&amp;C5107&amp;D5133</f>
        <v>CONSUMO PER CAPITA (kg ó litros por individuo)Mariscos Ing.NIVEL MEDIO BAJO</v>
      </c>
      <c r="B5133" s="19">
        <v>0</v>
      </c>
      <c r="C5133" s="19">
        <v>0</v>
      </c>
      <c r="D5133" s="19" t="s">
        <v>259</v>
      </c>
      <c r="E5133" s="20">
        <v>1.15799823057147</v>
      </c>
      <c r="F5133" s="20">
        <v>0.50278425868611598</v>
      </c>
      <c r="G5133" s="20">
        <v>0.82692534018458896</v>
      </c>
      <c r="H5133" s="20">
        <v>0.63661466818561796</v>
      </c>
      <c r="I5133" s="20">
        <v>0.79844932158111503</v>
      </c>
      <c r="J5133" s="20">
        <v>0.47610512379037101</v>
      </c>
      <c r="K5133" s="20">
        <v>0.61624803724274102</v>
      </c>
      <c r="L5133" s="20">
        <v>0.74213232720530298</v>
      </c>
      <c r="M5133" s="51">
        <v>0.82927769337790203</v>
      </c>
    </row>
    <row r="5134" spans="1:13" x14ac:dyDescent="0.35">
      <c r="A5134" s="19" t="str">
        <f>B4353&amp;C5107&amp;D5134</f>
        <v>CONSUMO PER CAPITA (kg ó litros por individuo)Mariscos Ing.HOMBRE</v>
      </c>
      <c r="B5134" s="19">
        <v>0</v>
      </c>
      <c r="C5134" s="19">
        <v>0</v>
      </c>
      <c r="D5134" s="19" t="s">
        <v>21</v>
      </c>
      <c r="E5134" s="20">
        <v>0.95698808302881799</v>
      </c>
      <c r="F5134" s="20">
        <v>0.59860190941084601</v>
      </c>
      <c r="G5134" s="20">
        <v>0.71848803413330897</v>
      </c>
      <c r="H5134" s="20">
        <v>0.80781686104327699</v>
      </c>
      <c r="I5134" s="20">
        <v>1.1780223783527299</v>
      </c>
      <c r="J5134" s="20">
        <v>0.65474407428613701</v>
      </c>
      <c r="K5134" s="20">
        <v>0.65227702269029197</v>
      </c>
      <c r="L5134" s="20">
        <v>0.67674997028156503</v>
      </c>
      <c r="M5134" s="51">
        <v>1.20220790556628</v>
      </c>
    </row>
    <row r="5135" spans="1:13" x14ac:dyDescent="0.35">
      <c r="A5135" s="19" t="str">
        <f>B4353&amp;C5107&amp;D5135</f>
        <v>CONSUMO PER CAPITA (kg ó litros por individuo)Mariscos Ing.MUJER</v>
      </c>
      <c r="B5135" s="19">
        <v>0</v>
      </c>
      <c r="C5135" s="19">
        <v>0</v>
      </c>
      <c r="D5135" s="19" t="s">
        <v>22</v>
      </c>
      <c r="E5135" s="20">
        <v>0.839570428964732</v>
      </c>
      <c r="F5135" s="20">
        <v>0.41560763154949798</v>
      </c>
      <c r="G5135" s="20">
        <v>0.47140850854799599</v>
      </c>
      <c r="H5135" s="20">
        <v>0.500526353131587</v>
      </c>
      <c r="I5135" s="20">
        <v>0.78453291602497799</v>
      </c>
      <c r="J5135" s="20">
        <v>0.40621040433667199</v>
      </c>
      <c r="K5135" s="20">
        <v>0.46904170455911598</v>
      </c>
      <c r="L5135" s="20">
        <v>0.53661631278247302</v>
      </c>
      <c r="M5135" s="51">
        <v>0.76251081970191703</v>
      </c>
    </row>
    <row r="5136" spans="1:13" x14ac:dyDescent="0.35">
      <c r="A5136" s="19" t="str">
        <f>B4353&amp;C5136&amp;D5136</f>
        <v>CONSUMO PER CAPITA (kg ó litros por individuo)Calamares Ing.T.ESPAÑA</v>
      </c>
      <c r="B5136" s="19">
        <v>0</v>
      </c>
      <c r="C5136" s="19" t="s">
        <v>146</v>
      </c>
      <c r="D5136" s="19" t="s">
        <v>36</v>
      </c>
      <c r="E5136" s="20">
        <v>0.199853387301724</v>
      </c>
      <c r="F5136" s="20">
        <v>0.109507956237946</v>
      </c>
      <c r="G5136" s="20">
        <v>0.124738189210762</v>
      </c>
      <c r="H5136" s="20">
        <v>0.14039498561186101</v>
      </c>
      <c r="I5136" s="20">
        <v>0.21481398831012299</v>
      </c>
      <c r="J5136" s="20">
        <v>0.118525731265456</v>
      </c>
      <c r="K5136" s="20">
        <v>0.12116807006970499</v>
      </c>
      <c r="L5136" s="20">
        <v>0.131631613707381</v>
      </c>
      <c r="M5136" s="51">
        <v>0.22168681974739601</v>
      </c>
    </row>
    <row r="5137" spans="1:13" x14ac:dyDescent="0.35">
      <c r="A5137" s="19" t="str">
        <f>B4353&amp;C5136&amp;D5137</f>
        <v>CONSUMO PER CAPITA (kg ó litros por individuo)Calamares Ing.BCN AM</v>
      </c>
      <c r="B5137" s="19">
        <v>0</v>
      </c>
      <c r="C5137" s="19">
        <v>0</v>
      </c>
      <c r="D5137" s="19" t="s">
        <v>1</v>
      </c>
      <c r="E5137" s="20">
        <v>0.29605714116619902</v>
      </c>
      <c r="F5137" s="20">
        <v>6.6735748935867603E-2</v>
      </c>
      <c r="G5137" s="20">
        <v>0.13815755411849601</v>
      </c>
      <c r="H5137" s="20">
        <v>0.11721843240704</v>
      </c>
      <c r="I5137" s="20">
        <v>0.205143764890134</v>
      </c>
      <c r="J5137" s="20">
        <v>0.10827714333119599</v>
      </c>
      <c r="K5137" s="20">
        <v>9.0467346284203096E-2</v>
      </c>
      <c r="L5137" s="20">
        <v>0.110963109389089</v>
      </c>
      <c r="M5137" s="51">
        <v>0.176612361340024</v>
      </c>
    </row>
    <row r="5138" spans="1:13" x14ac:dyDescent="0.35">
      <c r="A5138" s="19" t="str">
        <f>B4353&amp;C5136&amp;D5138</f>
        <v>CONSUMO PER CAPITA (kg ó litros por individuo)Calamares Ing.REST.CAT ARAGON</v>
      </c>
      <c r="B5138" s="19">
        <v>0</v>
      </c>
      <c r="C5138" s="19">
        <v>0</v>
      </c>
      <c r="D5138" s="19" t="s">
        <v>2</v>
      </c>
      <c r="E5138" s="20">
        <v>0.178293502809313</v>
      </c>
      <c r="F5138" s="20">
        <v>8.3384586377244205E-2</v>
      </c>
      <c r="G5138" s="20">
        <v>0.20059710774157</v>
      </c>
      <c r="H5138" s="20">
        <v>0.209744695588477</v>
      </c>
      <c r="I5138" s="20">
        <v>0.32500679183431203</v>
      </c>
      <c r="J5138" s="20">
        <v>0.150558386397845</v>
      </c>
      <c r="K5138" s="20">
        <v>0.15187630386928599</v>
      </c>
      <c r="L5138" s="20">
        <v>0.13922037793241401</v>
      </c>
      <c r="M5138" s="51">
        <v>0.32887312596478502</v>
      </c>
    </row>
    <row r="5139" spans="1:13" x14ac:dyDescent="0.35">
      <c r="A5139" s="19" t="str">
        <f>B4353&amp;C5136&amp;D5139</f>
        <v>CONSUMO PER CAPITA (kg ó litros por individuo)Calamares Ing.LEVANTE</v>
      </c>
      <c r="B5139" s="19">
        <v>0</v>
      </c>
      <c r="C5139" s="19">
        <v>0</v>
      </c>
      <c r="D5139" s="19" t="s">
        <v>3</v>
      </c>
      <c r="E5139" s="20">
        <v>0.270245465134062</v>
      </c>
      <c r="F5139" s="20">
        <v>0.188532561061275</v>
      </c>
      <c r="G5139" s="20">
        <v>0.20758503306773099</v>
      </c>
      <c r="H5139" s="20">
        <v>0.22817326699955001</v>
      </c>
      <c r="I5139" s="20">
        <v>0.25779297272833901</v>
      </c>
      <c r="J5139" s="20">
        <v>0.17077447583076599</v>
      </c>
      <c r="K5139" s="20">
        <v>0.16254405940898001</v>
      </c>
      <c r="L5139" s="20">
        <v>0.18505476627867801</v>
      </c>
      <c r="M5139" s="51">
        <v>0.24684078908199</v>
      </c>
    </row>
    <row r="5140" spans="1:13" x14ac:dyDescent="0.35">
      <c r="A5140" s="19" t="str">
        <f>B4353&amp;C5136&amp;D5140</f>
        <v>CONSUMO PER CAPITA (kg ó litros por individuo)Calamares Ing.ANDALUCIA</v>
      </c>
      <c r="B5140" s="19">
        <v>0</v>
      </c>
      <c r="C5140" s="19">
        <v>0</v>
      </c>
      <c r="D5140" s="19" t="s">
        <v>4</v>
      </c>
      <c r="E5140" s="20">
        <v>0.17144992422350999</v>
      </c>
      <c r="F5140" s="20">
        <v>0.114405729959622</v>
      </c>
      <c r="G5140" s="20">
        <v>8.2274172736867102E-2</v>
      </c>
      <c r="H5140" s="20">
        <v>9.4945500252569301E-2</v>
      </c>
      <c r="I5140" s="20">
        <v>0.170107210850964</v>
      </c>
      <c r="J5140" s="20">
        <v>9.7036072652640706E-2</v>
      </c>
      <c r="K5140" s="20">
        <v>8.3313762905268499E-2</v>
      </c>
      <c r="L5140" s="20">
        <v>0.103131738362533</v>
      </c>
      <c r="M5140" s="51">
        <v>0.150860842509666</v>
      </c>
    </row>
    <row r="5141" spans="1:13" x14ac:dyDescent="0.35">
      <c r="A5141" s="19" t="str">
        <f>B4353&amp;C5136&amp;D5141</f>
        <v>CONSUMO PER CAPITA (kg ó litros por individuo)Calamares Ing.MDD AM</v>
      </c>
      <c r="B5141" s="19">
        <v>0</v>
      </c>
      <c r="C5141" s="19">
        <v>0</v>
      </c>
      <c r="D5141" s="19" t="s">
        <v>5</v>
      </c>
      <c r="E5141" s="20">
        <v>0.21683498037787499</v>
      </c>
      <c r="F5141" s="20">
        <v>0.113767257665828</v>
      </c>
      <c r="G5141" s="20">
        <v>0.10492613361042</v>
      </c>
      <c r="H5141" s="20">
        <v>0.11436398474673699</v>
      </c>
      <c r="I5141" s="20">
        <v>0.25473152968601198</v>
      </c>
      <c r="J5141" s="20">
        <v>0.14103106194982901</v>
      </c>
      <c r="K5141" s="20">
        <v>0.113970424133916</v>
      </c>
      <c r="L5141" s="20">
        <v>0.139648596851325</v>
      </c>
      <c r="M5141" s="51">
        <v>0.21876021606277299</v>
      </c>
    </row>
    <row r="5142" spans="1:13" x14ac:dyDescent="0.35">
      <c r="A5142" s="19" t="str">
        <f>B4353&amp;C5136&amp;D5142</f>
        <v>CONSUMO PER CAPITA (kg ó litros por individuo)Calamares Ing.RTO CENTRO</v>
      </c>
      <c r="B5142" s="19">
        <v>0</v>
      </c>
      <c r="C5142" s="19">
        <v>0</v>
      </c>
      <c r="D5142" s="19" t="s">
        <v>6</v>
      </c>
      <c r="E5142" s="20">
        <v>0.148194588625603</v>
      </c>
      <c r="F5142" s="20">
        <v>8.4515551509485698E-2</v>
      </c>
      <c r="G5142" s="20">
        <v>7.3362321590436694E-2</v>
      </c>
      <c r="H5142" s="20">
        <v>0.18007634725110799</v>
      </c>
      <c r="I5142" s="20">
        <v>0.14968008094149901</v>
      </c>
      <c r="J5142" s="20">
        <v>0.120009862963206</v>
      </c>
      <c r="K5142" s="20">
        <v>0.197677340885795</v>
      </c>
      <c r="L5142" s="20">
        <v>0.17467370404811</v>
      </c>
      <c r="M5142" s="51">
        <v>0.29511737979770503</v>
      </c>
    </row>
    <row r="5143" spans="1:13" x14ac:dyDescent="0.35">
      <c r="A5143" s="19" t="str">
        <f>B4353&amp;C5136&amp;D5143</f>
        <v>CONSUMO PER CAPITA (kg ó litros por individuo)Calamares Ing.NORTE-CENTRO</v>
      </c>
      <c r="B5143" s="19">
        <v>0</v>
      </c>
      <c r="C5143" s="19">
        <v>0</v>
      </c>
      <c r="D5143" s="19" t="s">
        <v>7</v>
      </c>
      <c r="E5143" s="20">
        <v>0.181002340118782</v>
      </c>
      <c r="F5143" s="20">
        <v>0.112057745972234</v>
      </c>
      <c r="G5143" s="20">
        <v>8.5747819435684297E-2</v>
      </c>
      <c r="H5143" s="20">
        <v>6.58390427079521E-2</v>
      </c>
      <c r="I5143" s="20">
        <v>0.16864062620588299</v>
      </c>
      <c r="J5143" s="20">
        <v>6.8347343695321305E-2</v>
      </c>
      <c r="K5143" s="20">
        <v>6.2904502016584596E-2</v>
      </c>
      <c r="L5143" s="20">
        <v>8.4551372387981702E-2</v>
      </c>
      <c r="M5143" s="51">
        <v>0.14445027565701499</v>
      </c>
    </row>
    <row r="5144" spans="1:13" x14ac:dyDescent="0.35">
      <c r="A5144" s="19" t="str">
        <f>B4353&amp;C5136&amp;D5144</f>
        <v>CONSUMO PER CAPITA (kg ó litros por individuo)Calamares Ing.NOROESTE</v>
      </c>
      <c r="B5144" s="19">
        <v>0</v>
      </c>
      <c r="C5144" s="19">
        <v>0</v>
      </c>
      <c r="D5144" s="19" t="s">
        <v>8</v>
      </c>
      <c r="E5144" s="20">
        <v>0.12253397860307499</v>
      </c>
      <c r="F5144" s="20">
        <v>6.2507575943956506E-2</v>
      </c>
      <c r="G5144" s="20">
        <v>7.7167598484723293E-2</v>
      </c>
      <c r="H5144" s="20">
        <v>8.7963759667486596E-2</v>
      </c>
      <c r="I5144" s="20">
        <v>0.14976106160896099</v>
      </c>
      <c r="J5144" s="20">
        <v>5.8022563677085401E-2</v>
      </c>
      <c r="K5144" s="20">
        <v>0.109486399079282</v>
      </c>
      <c r="L5144" s="20">
        <v>0.103196456203724</v>
      </c>
      <c r="M5144" s="51">
        <v>0.231965445858209</v>
      </c>
    </row>
    <row r="5145" spans="1:13" x14ac:dyDescent="0.35">
      <c r="A5145" s="19" t="str">
        <f>B4353&amp;C5136&amp;D5145</f>
        <v>CONSUMO PER CAPITA (kg ó litros por individuo)Calamares Ing.&lt;2MIL</v>
      </c>
      <c r="B5145" s="19">
        <v>0</v>
      </c>
      <c r="C5145" s="19">
        <v>0</v>
      </c>
      <c r="D5145" s="19" t="s">
        <v>9</v>
      </c>
      <c r="E5145" s="20">
        <v>0.144120191645351</v>
      </c>
      <c r="F5145" s="20">
        <v>4.8619979805119597E-2</v>
      </c>
      <c r="G5145" s="20">
        <v>9.4565503895351094E-2</v>
      </c>
      <c r="H5145" s="20">
        <v>0.221813945724912</v>
      </c>
      <c r="I5145" s="20">
        <v>0.24802920378409701</v>
      </c>
      <c r="J5145" s="20">
        <v>0.15938769803775599</v>
      </c>
      <c r="K5145" s="20">
        <v>0.270954506045191</v>
      </c>
      <c r="L5145" s="20">
        <v>0.21023742161145101</v>
      </c>
      <c r="M5145" s="51">
        <v>0.28394296943317798</v>
      </c>
    </row>
    <row r="5146" spans="1:13" x14ac:dyDescent="0.35">
      <c r="A5146" s="19" t="str">
        <f>B4353&amp;C5136&amp;D5146</f>
        <v>CONSUMO PER CAPITA (kg ó litros por individuo)Calamares Ing.2-5MIL</v>
      </c>
      <c r="B5146" s="19">
        <v>0</v>
      </c>
      <c r="C5146" s="19">
        <v>0</v>
      </c>
      <c r="D5146" s="19" t="s">
        <v>10</v>
      </c>
      <c r="E5146" s="20">
        <v>0.159318642386582</v>
      </c>
      <c r="F5146" s="20">
        <v>8.2017185769619E-2</v>
      </c>
      <c r="G5146" s="20">
        <v>0.17076217303302199</v>
      </c>
      <c r="H5146" s="20">
        <v>4.1763991710598303E-2</v>
      </c>
      <c r="I5146" s="20">
        <v>8.6690498543539204E-2</v>
      </c>
      <c r="J5146" s="20">
        <v>9.7021596790161299E-2</v>
      </c>
      <c r="K5146" s="20">
        <v>4.2566419596334303E-2</v>
      </c>
      <c r="L5146" s="20">
        <v>5.2862623651646998E-2</v>
      </c>
      <c r="M5146" s="51">
        <v>0.12820902655464</v>
      </c>
    </row>
    <row r="5147" spans="1:13" x14ac:dyDescent="0.35">
      <c r="A5147" s="19" t="str">
        <f>B4353&amp;C5136&amp;D5147</f>
        <v>CONSUMO PER CAPITA (kg ó litros por individuo)Calamares Ing.5-10MIL</v>
      </c>
      <c r="B5147" s="19">
        <v>0</v>
      </c>
      <c r="C5147" s="19">
        <v>0</v>
      </c>
      <c r="D5147" s="19" t="s">
        <v>11</v>
      </c>
      <c r="E5147" s="20">
        <v>0.17045125762987101</v>
      </c>
      <c r="F5147" s="20">
        <v>0.193181013395651</v>
      </c>
      <c r="G5147" s="20">
        <v>0.183049135535162</v>
      </c>
      <c r="H5147" s="20">
        <v>0.29428694175216003</v>
      </c>
      <c r="I5147" s="20">
        <v>0.381280882521155</v>
      </c>
      <c r="J5147" s="20">
        <v>0.18384186975397501</v>
      </c>
      <c r="K5147" s="20">
        <v>0.21214600254402199</v>
      </c>
      <c r="L5147" s="20">
        <v>0.17868012857485999</v>
      </c>
      <c r="M5147" s="51">
        <v>0.36214313289835198</v>
      </c>
    </row>
    <row r="5148" spans="1:13" x14ac:dyDescent="0.35">
      <c r="A5148" s="19" t="str">
        <f>B4353&amp;C5136&amp;D5148</f>
        <v>CONSUMO PER CAPITA (kg ó litros por individuo)Calamares Ing.10-30MIL</v>
      </c>
      <c r="B5148" s="19">
        <v>0</v>
      </c>
      <c r="C5148" s="19">
        <v>0</v>
      </c>
      <c r="D5148" s="19" t="s">
        <v>12</v>
      </c>
      <c r="E5148" s="20">
        <v>0.160120807699215</v>
      </c>
      <c r="F5148" s="20">
        <v>8.0843360618007801E-2</v>
      </c>
      <c r="G5148" s="20">
        <v>0.100721369832866</v>
      </c>
      <c r="H5148" s="20">
        <v>8.63113627264602E-2</v>
      </c>
      <c r="I5148" s="20">
        <v>0.171190277182623</v>
      </c>
      <c r="J5148" s="20">
        <v>0.10578307712764499</v>
      </c>
      <c r="K5148" s="20">
        <v>8.4842064384605606E-2</v>
      </c>
      <c r="L5148" s="20">
        <v>9.7026446911708197E-2</v>
      </c>
      <c r="M5148" s="51">
        <v>0.18958451466425699</v>
      </c>
    </row>
    <row r="5149" spans="1:13" x14ac:dyDescent="0.35">
      <c r="A5149" s="19" t="str">
        <f>B4353&amp;C5136&amp;D5149</f>
        <v>CONSUMO PER CAPITA (kg ó litros por individuo)Calamares Ing.30-100MIL</v>
      </c>
      <c r="B5149" s="19">
        <v>0</v>
      </c>
      <c r="C5149" s="19">
        <v>0</v>
      </c>
      <c r="D5149" s="19" t="s">
        <v>13</v>
      </c>
      <c r="E5149" s="20">
        <v>0.21393059362981101</v>
      </c>
      <c r="F5149" s="20">
        <v>0.111586405864259</v>
      </c>
      <c r="G5149" s="20">
        <v>0.12803460503521599</v>
      </c>
      <c r="H5149" s="20">
        <v>0.12781526014394301</v>
      </c>
      <c r="I5149" s="20">
        <v>0.19189987136933701</v>
      </c>
      <c r="J5149" s="20">
        <v>9.0992138534755296E-2</v>
      </c>
      <c r="K5149" s="20">
        <v>9.7211048422603294E-2</v>
      </c>
      <c r="L5149" s="20">
        <v>9.9194635338554299E-2</v>
      </c>
      <c r="M5149" s="51">
        <v>0.23918970751504401</v>
      </c>
    </row>
    <row r="5150" spans="1:13" x14ac:dyDescent="0.35">
      <c r="A5150" s="19" t="str">
        <f>B4353&amp;C5136&amp;D5150</f>
        <v>CONSUMO PER CAPITA (kg ó litros por individuo)Calamares Ing.100-200MIL</v>
      </c>
      <c r="B5150" s="19">
        <v>0</v>
      </c>
      <c r="C5150" s="19">
        <v>0</v>
      </c>
      <c r="D5150" s="19" t="s">
        <v>14</v>
      </c>
      <c r="E5150" s="20">
        <v>0.25983654015665503</v>
      </c>
      <c r="F5150" s="20">
        <v>0.14428934313099401</v>
      </c>
      <c r="G5150" s="20">
        <v>0.108819903727064</v>
      </c>
      <c r="H5150" s="20">
        <v>0.14399435145747499</v>
      </c>
      <c r="I5150" s="20">
        <v>0.20445835791504099</v>
      </c>
      <c r="J5150" s="20">
        <v>0.103604389972063</v>
      </c>
      <c r="K5150" s="20">
        <v>0.10802123086981</v>
      </c>
      <c r="L5150" s="20">
        <v>0.18531381127018901</v>
      </c>
      <c r="M5150" s="51">
        <v>0.17723641545192401</v>
      </c>
    </row>
    <row r="5151" spans="1:13" x14ac:dyDescent="0.35">
      <c r="A5151" s="19" t="str">
        <f>B4353&amp;C5136&amp;D5151</f>
        <v>CONSUMO PER CAPITA (kg ó litros por individuo)Calamares Ing.200-500MIL</v>
      </c>
      <c r="B5151" s="19">
        <v>0</v>
      </c>
      <c r="C5151" s="19">
        <v>0</v>
      </c>
      <c r="D5151" s="19" t="s">
        <v>15</v>
      </c>
      <c r="E5151" s="20">
        <v>0.226652254698648</v>
      </c>
      <c r="F5151" s="20">
        <v>0.101478465236742</v>
      </c>
      <c r="G5151" s="20">
        <v>8.0234789605277093E-2</v>
      </c>
      <c r="H5151" s="20">
        <v>0.153516282946453</v>
      </c>
      <c r="I5151" s="20">
        <v>0.233021374385675</v>
      </c>
      <c r="J5151" s="20">
        <v>0.122381460336436</v>
      </c>
      <c r="K5151" s="20">
        <v>0.13391969593816999</v>
      </c>
      <c r="L5151" s="20">
        <v>0.16715733179401701</v>
      </c>
      <c r="M5151" s="51">
        <v>0.24503641769892601</v>
      </c>
    </row>
    <row r="5152" spans="1:13" x14ac:dyDescent="0.35">
      <c r="A5152" s="19" t="str">
        <f>B4353&amp;C5136&amp;D5152</f>
        <v>CONSUMO PER CAPITA (kg ó litros por individuo)Calamares Ing.&gt;500MIL</v>
      </c>
      <c r="B5152" s="19">
        <v>0</v>
      </c>
      <c r="C5152" s="19">
        <v>0</v>
      </c>
      <c r="D5152" s="19" t="s">
        <v>16</v>
      </c>
      <c r="E5152" s="20">
        <v>0.21858546529854</v>
      </c>
      <c r="F5152" s="20">
        <v>0.11497714989585101</v>
      </c>
      <c r="G5152" s="20">
        <v>0.153435779748965</v>
      </c>
      <c r="H5152" s="20">
        <v>0.13591850578620199</v>
      </c>
      <c r="I5152" s="20">
        <v>0.237979289734366</v>
      </c>
      <c r="J5152" s="20">
        <v>0.13374301405099301</v>
      </c>
      <c r="K5152" s="20">
        <v>0.123314248303406</v>
      </c>
      <c r="L5152" s="20">
        <v>0.12970182794055099</v>
      </c>
      <c r="M5152" s="51">
        <v>0.19131364441777199</v>
      </c>
    </row>
    <row r="5153" spans="1:13" x14ac:dyDescent="0.35">
      <c r="A5153" s="19" t="str">
        <f>B4353&amp;C5136&amp;D5153</f>
        <v>CONSUMO PER CAPITA (kg ó litros por individuo)Calamares Ing.DE 15 A 19 AÑOS</v>
      </c>
      <c r="B5153" s="19">
        <v>0</v>
      </c>
      <c r="C5153" s="19">
        <v>0</v>
      </c>
      <c r="D5153" s="19" t="s">
        <v>39</v>
      </c>
      <c r="E5153" s="20">
        <v>8.2136371240093195E-3</v>
      </c>
      <c r="F5153" s="20" t="s">
        <v>282</v>
      </c>
      <c r="G5153" s="20" t="s">
        <v>282</v>
      </c>
      <c r="H5153" s="20">
        <v>1.79301322346016E-2</v>
      </c>
      <c r="I5153" s="20">
        <v>2.3802867967875101E-2</v>
      </c>
      <c r="J5153" s="20">
        <v>1.5888822189004199E-3</v>
      </c>
      <c r="K5153" s="20" t="s">
        <v>282</v>
      </c>
      <c r="L5153" s="20" t="s">
        <v>282</v>
      </c>
      <c r="M5153" s="51">
        <v>2.8354517205320399E-2</v>
      </c>
    </row>
    <row r="5154" spans="1:13" x14ac:dyDescent="0.35">
      <c r="A5154" s="19" t="str">
        <f>B4353&amp;C5136&amp;D5154</f>
        <v>CONSUMO PER CAPITA (kg ó litros por individuo)Calamares Ing.DE 20 A 24 AÑOS</v>
      </c>
      <c r="B5154" s="19">
        <v>0</v>
      </c>
      <c r="C5154" s="19">
        <v>0</v>
      </c>
      <c r="D5154" s="19" t="s">
        <v>40</v>
      </c>
      <c r="E5154" s="20">
        <v>3.6575814816636201E-2</v>
      </c>
      <c r="F5154" s="20">
        <v>1.6340619676433101E-2</v>
      </c>
      <c r="G5154" s="20">
        <v>3.3013226285930502E-3</v>
      </c>
      <c r="H5154" s="20">
        <v>3.4277962057631698E-3</v>
      </c>
      <c r="I5154" s="20">
        <v>1.42392801047375E-2</v>
      </c>
      <c r="J5154" s="20">
        <v>2.55186646189338E-2</v>
      </c>
      <c r="K5154" s="20">
        <v>7.9339118765555695E-3</v>
      </c>
      <c r="L5154" s="20">
        <v>1.03203777516704E-2</v>
      </c>
      <c r="M5154" s="51">
        <v>2.4995883422461E-2</v>
      </c>
    </row>
    <row r="5155" spans="1:13" x14ac:dyDescent="0.35">
      <c r="A5155" s="19" t="str">
        <f>B4353&amp;C5136&amp;D5155</f>
        <v>CONSUMO PER CAPITA (kg ó litros por individuo)Calamares Ing.DE 25 A 34 AÑOS</v>
      </c>
      <c r="B5155" s="19">
        <v>0</v>
      </c>
      <c r="C5155" s="19">
        <v>0</v>
      </c>
      <c r="D5155" s="19" t="s">
        <v>41</v>
      </c>
      <c r="E5155" s="20">
        <v>5.6770350876702402E-2</v>
      </c>
      <c r="F5155" s="20">
        <v>3.5395056098291397E-2</v>
      </c>
      <c r="G5155" s="20">
        <v>5.3558742363431902E-2</v>
      </c>
      <c r="H5155" s="20">
        <v>3.6252440386361003E-2</v>
      </c>
      <c r="I5155" s="20">
        <v>0.12017179972086001</v>
      </c>
      <c r="J5155" s="20">
        <v>3.7189637946787597E-2</v>
      </c>
      <c r="K5155" s="20">
        <v>4.0283179520799801E-2</v>
      </c>
      <c r="L5155" s="20">
        <v>4.4428096174097202E-2</v>
      </c>
      <c r="M5155" s="51">
        <v>5.9439651668735903E-2</v>
      </c>
    </row>
    <row r="5156" spans="1:13" x14ac:dyDescent="0.35">
      <c r="A5156" s="19" t="str">
        <f>B4353&amp;C5136&amp;D5156</f>
        <v>CONSUMO PER CAPITA (kg ó litros por individuo)Calamares Ing.DE 35 A 49 AÑOS</v>
      </c>
      <c r="B5156" s="19">
        <v>0</v>
      </c>
      <c r="C5156" s="19">
        <v>0</v>
      </c>
      <c r="D5156" s="19" t="s">
        <v>42</v>
      </c>
      <c r="E5156" s="20">
        <v>0.15428355023514501</v>
      </c>
      <c r="F5156" s="20">
        <v>6.7339276717647001E-2</v>
      </c>
      <c r="G5156" s="20">
        <v>5.0741178949033502E-2</v>
      </c>
      <c r="H5156" s="20">
        <v>7.6577919861542901E-2</v>
      </c>
      <c r="I5156" s="20">
        <v>0.114446066813484</v>
      </c>
      <c r="J5156" s="20">
        <v>6.4300131165533694E-2</v>
      </c>
      <c r="K5156" s="20">
        <v>5.3255760427333203E-2</v>
      </c>
      <c r="L5156" s="20">
        <v>7.1343015683874106E-2</v>
      </c>
      <c r="M5156" s="51">
        <v>0.14116202334907901</v>
      </c>
    </row>
    <row r="5157" spans="1:13" x14ac:dyDescent="0.35">
      <c r="A5157" s="19" t="str">
        <f>B4353&amp;C5136&amp;D5157</f>
        <v>CONSUMO PER CAPITA (kg ó litros por individuo)Calamares Ing.DE 50 A 59 AÑOS</v>
      </c>
      <c r="B5157" s="19">
        <v>0</v>
      </c>
      <c r="C5157" s="19">
        <v>0</v>
      </c>
      <c r="D5157" s="19" t="s">
        <v>43</v>
      </c>
      <c r="E5157" s="20">
        <v>0.25705694205804602</v>
      </c>
      <c r="F5157" s="20">
        <v>0.164979357217485</v>
      </c>
      <c r="G5157" s="20">
        <v>0.142016979756482</v>
      </c>
      <c r="H5157" s="20">
        <v>0.14642019123872599</v>
      </c>
      <c r="I5157" s="20">
        <v>0.20290323570239599</v>
      </c>
      <c r="J5157" s="20">
        <v>0.16200404613811201</v>
      </c>
      <c r="K5157" s="20">
        <v>0.17406450539204499</v>
      </c>
      <c r="L5157" s="20">
        <v>0.193844513567525</v>
      </c>
      <c r="M5157" s="51">
        <v>0.31009519054248302</v>
      </c>
    </row>
    <row r="5158" spans="1:13" x14ac:dyDescent="0.35">
      <c r="A5158" s="19" t="str">
        <f>B4353&amp;C5136&amp;D5158</f>
        <v>CONSUMO PER CAPITA (kg ó litros por individuo)Calamares Ing.DE 60 A 75 AÑOS</v>
      </c>
      <c r="B5158" s="19">
        <v>0</v>
      </c>
      <c r="C5158" s="19">
        <v>0</v>
      </c>
      <c r="D5158" s="19" t="s">
        <v>44</v>
      </c>
      <c r="E5158" s="20">
        <v>0.40643929329942202</v>
      </c>
      <c r="F5158" s="20">
        <v>0.22452520083775701</v>
      </c>
      <c r="G5158" s="20">
        <v>0.323349014705548</v>
      </c>
      <c r="H5158" s="20">
        <v>0.36022408049812699</v>
      </c>
      <c r="I5158" s="20">
        <v>0.53079318564227396</v>
      </c>
      <c r="J5158" s="20">
        <v>0.26462239557268202</v>
      </c>
      <c r="K5158" s="20">
        <v>0.28196265889054201</v>
      </c>
      <c r="L5158" s="20">
        <v>0.28438252415507598</v>
      </c>
      <c r="M5158" s="51">
        <v>0.46522802116695999</v>
      </c>
    </row>
    <row r="5159" spans="1:13" x14ac:dyDescent="0.35">
      <c r="A5159" s="19" t="str">
        <f>B4353&amp;C5136&amp;D5159</f>
        <v>CONSUMO PER CAPITA (kg ó litros por individuo)Calamares Ing.NIVEL ALTO</v>
      </c>
      <c r="B5159" s="19">
        <v>0</v>
      </c>
      <c r="C5159" s="19">
        <v>0</v>
      </c>
      <c r="D5159" s="19" t="s">
        <v>256</v>
      </c>
      <c r="E5159" s="20">
        <v>0.28226602774660298</v>
      </c>
      <c r="F5159" s="20">
        <v>0.121166028300707</v>
      </c>
      <c r="G5159" s="20">
        <v>0.16013553663191701</v>
      </c>
      <c r="H5159" s="20">
        <v>0.14744079838709501</v>
      </c>
      <c r="I5159" s="20">
        <v>0.240480254616592</v>
      </c>
      <c r="J5159" s="20">
        <v>0.139722605829733</v>
      </c>
      <c r="K5159" s="20">
        <v>0.120750147549275</v>
      </c>
      <c r="L5159" s="20">
        <v>0.13329085365371099</v>
      </c>
      <c r="M5159" s="51">
        <v>0.28266743154068402</v>
      </c>
    </row>
    <row r="5160" spans="1:13" x14ac:dyDescent="0.35">
      <c r="A5160" s="19" t="str">
        <f>B4353&amp;C5136&amp;D5160</f>
        <v>CONSUMO PER CAPITA (kg ó litros por individuo)Calamares Ing.NIVEL MEDIO ALTO</v>
      </c>
      <c r="B5160" s="19">
        <v>0</v>
      </c>
      <c r="C5160" s="19">
        <v>0</v>
      </c>
      <c r="D5160" s="19" t="s">
        <v>257</v>
      </c>
      <c r="E5160" s="20">
        <v>0.19873330534754</v>
      </c>
      <c r="F5160" s="20">
        <v>0.128994730362258</v>
      </c>
      <c r="G5160" s="20">
        <v>0.131871729175664</v>
      </c>
      <c r="H5160" s="20">
        <v>9.6968235799233402E-2</v>
      </c>
      <c r="I5160" s="20">
        <v>0.17674071030470101</v>
      </c>
      <c r="J5160" s="20">
        <v>0.101219263932859</v>
      </c>
      <c r="K5160" s="20">
        <v>0.131395395857652</v>
      </c>
      <c r="L5160" s="20">
        <v>0.117904306660018</v>
      </c>
      <c r="M5160" s="51">
        <v>0.18631800544083099</v>
      </c>
    </row>
    <row r="5161" spans="1:13" x14ac:dyDescent="0.35">
      <c r="A5161" s="19" t="str">
        <f>B4353&amp;C5136&amp;D5161</f>
        <v>CONSUMO PER CAPITA (kg ó litros por individuo)Calamares Ing.NIVEL MEDIO</v>
      </c>
      <c r="B5161" s="19">
        <v>0</v>
      </c>
      <c r="C5161" s="19">
        <v>0</v>
      </c>
      <c r="D5161" s="19" t="s">
        <v>258</v>
      </c>
      <c r="E5161" s="20">
        <v>0.17121643673763301</v>
      </c>
      <c r="F5161" s="20">
        <v>0.120501379961778</v>
      </c>
      <c r="G5161" s="20">
        <v>0.12592884960899001</v>
      </c>
      <c r="H5161" s="20">
        <v>0.19272238753477999</v>
      </c>
      <c r="I5161" s="20">
        <v>0.29669350303555297</v>
      </c>
      <c r="J5161" s="20">
        <v>0.13812844651411699</v>
      </c>
      <c r="K5161" s="20">
        <v>0.10905772452481501</v>
      </c>
      <c r="L5161" s="20">
        <v>0.11475933861078901</v>
      </c>
      <c r="M5161" s="51">
        <v>0.240300494113633</v>
      </c>
    </row>
    <row r="5162" spans="1:13" x14ac:dyDescent="0.35">
      <c r="A5162" s="19" t="str">
        <f>B4353&amp;C5136&amp;D5162</f>
        <v>CONSUMO PER CAPITA (kg ó litros por individuo)Calamares Ing.NIVEL MEDIO BAJO</v>
      </c>
      <c r="B5162" s="19">
        <v>0</v>
      </c>
      <c r="C5162" s="19">
        <v>0</v>
      </c>
      <c r="D5162" s="19" t="s">
        <v>259</v>
      </c>
      <c r="E5162" s="20">
        <v>0.24459493134618099</v>
      </c>
      <c r="F5162" s="20">
        <v>9.0478800778824406E-2</v>
      </c>
      <c r="G5162" s="20">
        <v>0.13442650145951901</v>
      </c>
      <c r="H5162" s="20">
        <v>9.6221263685606906E-2</v>
      </c>
      <c r="I5162" s="20">
        <v>0.17108467216555301</v>
      </c>
      <c r="J5162" s="20">
        <v>0.111092500069035</v>
      </c>
      <c r="K5162" s="20">
        <v>0.116329675443617</v>
      </c>
      <c r="L5162" s="20">
        <v>0.16045054396833699</v>
      </c>
      <c r="M5162" s="51">
        <v>0.19565358737345501</v>
      </c>
    </row>
    <row r="5163" spans="1:13" x14ac:dyDescent="0.35">
      <c r="A5163" s="19" t="str">
        <f>B4353&amp;C5136&amp;D5163</f>
        <v>CONSUMO PER CAPITA (kg ó litros por individuo)Calamares Ing.HOMBRE</v>
      </c>
      <c r="B5163" s="19">
        <v>0</v>
      </c>
      <c r="C5163" s="19">
        <v>0</v>
      </c>
      <c r="D5163" s="19" t="s">
        <v>21</v>
      </c>
      <c r="E5163" s="20">
        <v>0.21812836511962899</v>
      </c>
      <c r="F5163" s="20">
        <v>0.13093544723762901</v>
      </c>
      <c r="G5163" s="20">
        <v>0.15557545750676899</v>
      </c>
      <c r="H5163" s="20">
        <v>0.17311297890855301</v>
      </c>
      <c r="I5163" s="20">
        <v>0.24822053607703001</v>
      </c>
      <c r="J5163" s="20">
        <v>0.147739253146976</v>
      </c>
      <c r="K5163" s="20">
        <v>0.141137736955086</v>
      </c>
      <c r="L5163" s="20">
        <v>0.15319680391998</v>
      </c>
      <c r="M5163" s="51">
        <v>0.27976883280658399</v>
      </c>
    </row>
    <row r="5164" spans="1:13" x14ac:dyDescent="0.35">
      <c r="A5164" s="19" t="str">
        <f>B4353&amp;C5136&amp;D5164</f>
        <v>CONSUMO PER CAPITA (kg ó litros por individuo)Calamares Ing.MUJER</v>
      </c>
      <c r="B5164" s="19">
        <v>0</v>
      </c>
      <c r="C5164" s="19">
        <v>0</v>
      </c>
      <c r="D5164" s="19" t="s">
        <v>22</v>
      </c>
      <c r="E5164" s="20">
        <v>0.181772242990246</v>
      </c>
      <c r="F5164" s="20">
        <v>8.8264078588577793E-2</v>
      </c>
      <c r="G5164" s="20">
        <v>9.4268418251576905E-2</v>
      </c>
      <c r="H5164" s="20">
        <v>0.108067213957414</v>
      </c>
      <c r="I5164" s="20">
        <v>0.18180615870448799</v>
      </c>
      <c r="J5164" s="20">
        <v>8.9660452054766401E-2</v>
      </c>
      <c r="K5164" s="20">
        <v>0.101461941043743</v>
      </c>
      <c r="L5164" s="20">
        <v>0.110351366464934</v>
      </c>
      <c r="M5164" s="51">
        <v>0.16441316246564</v>
      </c>
    </row>
    <row r="5165" spans="1:13" x14ac:dyDescent="0.35">
      <c r="A5165" s="19" t="str">
        <f>B4353&amp;C5165&amp;D5165</f>
        <v>CONSUMO PER CAPITA (kg ó litros por individuo)Pulpo/sepia Ing.T.ESPAÑA</v>
      </c>
      <c r="B5165" s="19">
        <v>0</v>
      </c>
      <c r="C5165" s="19" t="s">
        <v>147</v>
      </c>
      <c r="D5165" s="19" t="s">
        <v>36</v>
      </c>
      <c r="E5165" s="20">
        <v>0.179589307233889</v>
      </c>
      <c r="F5165" s="20">
        <v>9.5421933087796396E-2</v>
      </c>
      <c r="G5165" s="20">
        <v>0.13410794718959801</v>
      </c>
      <c r="H5165" s="20">
        <v>0.15320584957358299</v>
      </c>
      <c r="I5165" s="20">
        <v>0.20706305897303601</v>
      </c>
      <c r="J5165" s="20">
        <v>0.109391545656223</v>
      </c>
      <c r="K5165" s="20">
        <v>0.118581943971973</v>
      </c>
      <c r="L5165" s="20">
        <v>0.123945000986434</v>
      </c>
      <c r="M5165" s="51">
        <v>0.20017899375644199</v>
      </c>
    </row>
    <row r="5166" spans="1:13" x14ac:dyDescent="0.35">
      <c r="A5166" s="19" t="str">
        <f>B4353&amp;C5165&amp;D5166</f>
        <v>CONSUMO PER CAPITA (kg ó litros por individuo)Pulpo/sepia Ing.BCN AM</v>
      </c>
      <c r="B5166" s="19">
        <v>0</v>
      </c>
      <c r="C5166" s="19">
        <v>0</v>
      </c>
      <c r="D5166" s="19" t="s">
        <v>1</v>
      </c>
      <c r="E5166" s="20">
        <v>0.28371266054809702</v>
      </c>
      <c r="F5166" s="20">
        <v>7.6330098103896807E-2</v>
      </c>
      <c r="G5166" s="20">
        <v>0.22675801512117599</v>
      </c>
      <c r="H5166" s="20">
        <v>0.13523666412043001</v>
      </c>
      <c r="I5166" s="20">
        <v>0.22155039020648301</v>
      </c>
      <c r="J5166" s="20">
        <v>0.16606418211201701</v>
      </c>
      <c r="K5166" s="20">
        <v>0.10818212832436599</v>
      </c>
      <c r="L5166" s="20">
        <v>0.124161783144965</v>
      </c>
      <c r="M5166" s="51">
        <v>0.18026583255532799</v>
      </c>
    </row>
    <row r="5167" spans="1:13" x14ac:dyDescent="0.35">
      <c r="A5167" s="19" t="str">
        <f>B4353&amp;C5165&amp;D5167</f>
        <v>CONSUMO PER CAPITA (kg ó litros por individuo)Pulpo/sepia Ing.REST.CAT ARAGON</v>
      </c>
      <c r="B5167" s="19">
        <v>0</v>
      </c>
      <c r="C5167" s="19">
        <v>0</v>
      </c>
      <c r="D5167" s="19" t="s">
        <v>2</v>
      </c>
      <c r="E5167" s="20">
        <v>0.177621843440606</v>
      </c>
      <c r="F5167" s="20">
        <v>0.16978869833067001</v>
      </c>
      <c r="G5167" s="20">
        <v>0.29456437010248498</v>
      </c>
      <c r="H5167" s="20">
        <v>0.24822761415230599</v>
      </c>
      <c r="I5167" s="20">
        <v>0.41346661303812099</v>
      </c>
      <c r="J5167" s="20">
        <v>0.16721862868102</v>
      </c>
      <c r="K5167" s="20">
        <v>0.183910123608965</v>
      </c>
      <c r="L5167" s="20">
        <v>0.13961681606743601</v>
      </c>
      <c r="M5167" s="51">
        <v>0.33578583014900298</v>
      </c>
    </row>
    <row r="5168" spans="1:13" x14ac:dyDescent="0.35">
      <c r="A5168" s="19" t="str">
        <f>B4353&amp;C5165&amp;D5168</f>
        <v>CONSUMO PER CAPITA (kg ó litros por individuo)Pulpo/sepia Ing.LEVANTE</v>
      </c>
      <c r="B5168" s="19">
        <v>0</v>
      </c>
      <c r="C5168" s="19">
        <v>0</v>
      </c>
      <c r="D5168" s="19" t="s">
        <v>3</v>
      </c>
      <c r="E5168" s="20">
        <v>0.26758002298233902</v>
      </c>
      <c r="F5168" s="20">
        <v>0.109516584508913</v>
      </c>
      <c r="G5168" s="20">
        <v>0.17709067970637299</v>
      </c>
      <c r="H5168" s="20">
        <v>0.21027561030462899</v>
      </c>
      <c r="I5168" s="20">
        <v>0.25217973677327299</v>
      </c>
      <c r="J5168" s="20">
        <v>0.14803389167039599</v>
      </c>
      <c r="K5168" s="20">
        <v>0.16602373214244701</v>
      </c>
      <c r="L5168" s="20">
        <v>0.14873229646404601</v>
      </c>
      <c r="M5168" s="51">
        <v>0.27380201717080799</v>
      </c>
    </row>
    <row r="5169" spans="1:13" x14ac:dyDescent="0.35">
      <c r="A5169" s="19" t="str">
        <f>B4353&amp;C5165&amp;D5169</f>
        <v>CONSUMO PER CAPITA (kg ó litros por individuo)Pulpo/sepia Ing.ANDALUCIA</v>
      </c>
      <c r="B5169" s="19">
        <v>0</v>
      </c>
      <c r="C5169" s="19">
        <v>0</v>
      </c>
      <c r="D5169" s="19" t="s">
        <v>4</v>
      </c>
      <c r="E5169" s="20">
        <v>0.112902316056576</v>
      </c>
      <c r="F5169" s="20">
        <v>8.3901331647919797E-2</v>
      </c>
      <c r="G5169" s="20">
        <v>6.2936966426966306E-2</v>
      </c>
      <c r="H5169" s="20">
        <v>0.12878893038463099</v>
      </c>
      <c r="I5169" s="20">
        <v>0.104353231486746</v>
      </c>
      <c r="J5169" s="20">
        <v>4.6441788255181998E-2</v>
      </c>
      <c r="K5169" s="20">
        <v>6.2483771503178999E-2</v>
      </c>
      <c r="L5169" s="20">
        <v>9.6985402577583299E-2</v>
      </c>
      <c r="M5169" s="51">
        <v>0.114905710251808</v>
      </c>
    </row>
    <row r="5170" spans="1:13" x14ac:dyDescent="0.35">
      <c r="A5170" s="19" t="str">
        <f>B4353&amp;C5165&amp;D5170</f>
        <v>CONSUMO PER CAPITA (kg ó litros por individuo)Pulpo/sepia Ing.MDD AM</v>
      </c>
      <c r="B5170" s="19">
        <v>0</v>
      </c>
      <c r="C5170" s="19">
        <v>0</v>
      </c>
      <c r="D5170" s="19" t="s">
        <v>5</v>
      </c>
      <c r="E5170" s="20">
        <v>0.19816612579196899</v>
      </c>
      <c r="F5170" s="20">
        <v>8.7644612691597096E-2</v>
      </c>
      <c r="G5170" s="20">
        <v>0.10069748784576101</v>
      </c>
      <c r="H5170" s="20">
        <v>0.12868005852808501</v>
      </c>
      <c r="I5170" s="20">
        <v>0.232309289615801</v>
      </c>
      <c r="J5170" s="20">
        <v>9.5755051950113801E-2</v>
      </c>
      <c r="K5170" s="20">
        <v>8.6191320814878597E-2</v>
      </c>
      <c r="L5170" s="20">
        <v>0.14534909162927001</v>
      </c>
      <c r="M5170" s="51">
        <v>0.156846426438878</v>
      </c>
    </row>
    <row r="5171" spans="1:13" x14ac:dyDescent="0.35">
      <c r="A5171" s="19" t="str">
        <f>B4353&amp;C5165&amp;D5171</f>
        <v>CONSUMO PER CAPITA (kg ó litros por individuo)Pulpo/sepia Ing.RTO CENTRO</v>
      </c>
      <c r="B5171" s="19">
        <v>0</v>
      </c>
      <c r="C5171" s="19">
        <v>0</v>
      </c>
      <c r="D5171" s="19" t="s">
        <v>6</v>
      </c>
      <c r="E5171" s="20">
        <v>0.13098434737951201</v>
      </c>
      <c r="F5171" s="20">
        <v>7.7670122133807806E-2</v>
      </c>
      <c r="G5171" s="20">
        <v>5.81916552000128E-2</v>
      </c>
      <c r="H5171" s="20">
        <v>0.15420876077204099</v>
      </c>
      <c r="I5171" s="20">
        <v>9.8682304276816304E-2</v>
      </c>
      <c r="J5171" s="20">
        <v>0.10935817804301599</v>
      </c>
      <c r="K5171" s="20">
        <v>0.189251426008961</v>
      </c>
      <c r="L5171" s="20">
        <v>0.15867052502082499</v>
      </c>
      <c r="M5171" s="51">
        <v>0.23429623308011999</v>
      </c>
    </row>
    <row r="5172" spans="1:13" x14ac:dyDescent="0.35">
      <c r="A5172" s="19" t="str">
        <f>B4353&amp;C5165&amp;D5172</f>
        <v>CONSUMO PER CAPITA (kg ó litros por individuo)Pulpo/sepia Ing.NORTE-CENTRO</v>
      </c>
      <c r="B5172" s="19">
        <v>0</v>
      </c>
      <c r="C5172" s="19">
        <v>0</v>
      </c>
      <c r="D5172" s="19" t="s">
        <v>7</v>
      </c>
      <c r="E5172" s="20">
        <v>0.137110273850161</v>
      </c>
      <c r="F5172" s="20">
        <v>6.6454167800806499E-2</v>
      </c>
      <c r="G5172" s="20">
        <v>6.6113202877750493E-2</v>
      </c>
      <c r="H5172" s="20">
        <v>4.8925181629536699E-2</v>
      </c>
      <c r="I5172" s="20">
        <v>0.14275712216421499</v>
      </c>
      <c r="J5172" s="20">
        <v>6.5193013467384806E-2</v>
      </c>
      <c r="K5172" s="20">
        <v>8.0843064762235697E-2</v>
      </c>
      <c r="L5172" s="20">
        <v>8.4218156932523699E-2</v>
      </c>
      <c r="M5172" s="51">
        <v>0.116601929482161</v>
      </c>
    </row>
    <row r="5173" spans="1:13" x14ac:dyDescent="0.35">
      <c r="A5173" s="19" t="str">
        <f>B4353&amp;C5165&amp;D5173</f>
        <v>CONSUMO PER CAPITA (kg ó litros por individuo)Pulpo/sepia Ing.NOROESTE</v>
      </c>
      <c r="B5173" s="19">
        <v>0</v>
      </c>
      <c r="C5173" s="19">
        <v>0</v>
      </c>
      <c r="D5173" s="19" t="s">
        <v>8</v>
      </c>
      <c r="E5173" s="20">
        <v>0.141116827424696</v>
      </c>
      <c r="F5173" s="20">
        <v>7.1021768587152104E-2</v>
      </c>
      <c r="G5173" s="20">
        <v>9.1180752970685897E-2</v>
      </c>
      <c r="H5173" s="20">
        <v>0.13333232254640401</v>
      </c>
      <c r="I5173" s="20">
        <v>0.190982844577648</v>
      </c>
      <c r="J5173" s="20">
        <v>0.107682971525265</v>
      </c>
      <c r="K5173" s="20">
        <v>8.71264393650025E-2</v>
      </c>
      <c r="L5173" s="20">
        <v>8.9970258358438998E-2</v>
      </c>
      <c r="M5173" s="51">
        <v>0.19826539683168901</v>
      </c>
    </row>
    <row r="5174" spans="1:13" x14ac:dyDescent="0.35">
      <c r="A5174" s="19" t="str">
        <f>B4353&amp;C5165&amp;D5174</f>
        <v>CONSUMO PER CAPITA (kg ó litros por individuo)Pulpo/sepia Ing.&lt;2MIL</v>
      </c>
      <c r="B5174" s="19">
        <v>0</v>
      </c>
      <c r="C5174" s="19">
        <v>0</v>
      </c>
      <c r="D5174" s="19" t="s">
        <v>9</v>
      </c>
      <c r="E5174" s="20">
        <v>0.16463503975021701</v>
      </c>
      <c r="F5174" s="20">
        <v>3.7903256036068401E-2</v>
      </c>
      <c r="G5174" s="20">
        <v>8.3989981646710496E-2</v>
      </c>
      <c r="H5174" s="20">
        <v>0.189449022191127</v>
      </c>
      <c r="I5174" s="20">
        <v>0.21444489291264901</v>
      </c>
      <c r="J5174" s="20">
        <v>0.21258723848904201</v>
      </c>
      <c r="K5174" s="20">
        <v>0.35188386777941799</v>
      </c>
      <c r="L5174" s="20">
        <v>0.20958480299899199</v>
      </c>
      <c r="M5174" s="51">
        <v>0.34825921765510398</v>
      </c>
    </row>
    <row r="5175" spans="1:13" x14ac:dyDescent="0.35">
      <c r="A5175" s="19" t="str">
        <f>B4353&amp;C5165&amp;D5175</f>
        <v>CONSUMO PER CAPITA (kg ó litros por individuo)Pulpo/sepia Ing.2-5MIL</v>
      </c>
      <c r="B5175" s="19">
        <v>0</v>
      </c>
      <c r="C5175" s="19">
        <v>0</v>
      </c>
      <c r="D5175" s="19" t="s">
        <v>10</v>
      </c>
      <c r="E5175" s="20">
        <v>0.181784217377262</v>
      </c>
      <c r="F5175" s="20">
        <v>6.6170486799241798E-2</v>
      </c>
      <c r="G5175" s="20">
        <v>0.18372179479493</v>
      </c>
      <c r="H5175" s="20">
        <v>2.9839673596678901E-2</v>
      </c>
      <c r="I5175" s="20">
        <v>8.5078073580307695E-2</v>
      </c>
      <c r="J5175" s="20">
        <v>7.7822092945803001E-2</v>
      </c>
      <c r="K5175" s="20">
        <v>4.9250518040225497E-2</v>
      </c>
      <c r="L5175" s="20">
        <v>4.6097035646321997E-2</v>
      </c>
      <c r="M5175" s="51">
        <v>0.14768771792634</v>
      </c>
    </row>
    <row r="5176" spans="1:13" x14ac:dyDescent="0.35">
      <c r="A5176" s="19" t="str">
        <f>B4353&amp;C5165&amp;D5176</f>
        <v>CONSUMO PER CAPITA (kg ó litros por individuo)Pulpo/sepia Ing.5-10MIL</v>
      </c>
      <c r="B5176" s="19">
        <v>0</v>
      </c>
      <c r="C5176" s="19">
        <v>0</v>
      </c>
      <c r="D5176" s="19" t="s">
        <v>11</v>
      </c>
      <c r="E5176" s="20">
        <v>0.15537790795561501</v>
      </c>
      <c r="F5176" s="20">
        <v>0.13799069054516</v>
      </c>
      <c r="G5176" s="20">
        <v>0.12644565947639</v>
      </c>
      <c r="H5176" s="20">
        <v>0.198924036412686</v>
      </c>
      <c r="I5176" s="20">
        <v>0.39775077452449398</v>
      </c>
      <c r="J5176" s="20">
        <v>0.20242039026803901</v>
      </c>
      <c r="K5176" s="20">
        <v>0.27141574867898199</v>
      </c>
      <c r="L5176" s="20">
        <v>0.18671917628102799</v>
      </c>
      <c r="M5176" s="51">
        <v>0.24850186450247799</v>
      </c>
    </row>
    <row r="5177" spans="1:13" x14ac:dyDescent="0.35">
      <c r="A5177" s="19" t="str">
        <f>B4353&amp;C5165&amp;D5177</f>
        <v>CONSUMO PER CAPITA (kg ó litros por individuo)Pulpo/sepia Ing.10-30MIL</v>
      </c>
      <c r="B5177" s="19">
        <v>0</v>
      </c>
      <c r="C5177" s="19">
        <v>0</v>
      </c>
      <c r="D5177" s="19" t="s">
        <v>12</v>
      </c>
      <c r="E5177" s="20">
        <v>0.145213611641132</v>
      </c>
      <c r="F5177" s="20">
        <v>0.132423302917453</v>
      </c>
      <c r="G5177" s="20">
        <v>0.16615839138423899</v>
      </c>
      <c r="H5177" s="20">
        <v>0.19451379532470001</v>
      </c>
      <c r="I5177" s="20">
        <v>0.19855569934658501</v>
      </c>
      <c r="J5177" s="20">
        <v>7.3004983081343802E-2</v>
      </c>
      <c r="K5177" s="20">
        <v>9.0626166611825196E-2</v>
      </c>
      <c r="L5177" s="20">
        <v>9.5933698522514793E-2</v>
      </c>
      <c r="M5177" s="51">
        <v>0.20625043929821699</v>
      </c>
    </row>
    <row r="5178" spans="1:13" x14ac:dyDescent="0.35">
      <c r="A5178" s="19" t="str">
        <f>B4353&amp;C5165&amp;D5178</f>
        <v>CONSUMO PER CAPITA (kg ó litros por individuo)Pulpo/sepia Ing.30-100MIL</v>
      </c>
      <c r="B5178" s="19">
        <v>0</v>
      </c>
      <c r="C5178" s="19">
        <v>0</v>
      </c>
      <c r="D5178" s="19" t="s">
        <v>13</v>
      </c>
      <c r="E5178" s="20">
        <v>0.19177320783775201</v>
      </c>
      <c r="F5178" s="20">
        <v>7.8335634597905393E-2</v>
      </c>
      <c r="G5178" s="20">
        <v>0.149648296046614</v>
      </c>
      <c r="H5178" s="20">
        <v>0.164169913696702</v>
      </c>
      <c r="I5178" s="20">
        <v>0.18546939397815401</v>
      </c>
      <c r="J5178" s="20">
        <v>8.4491283103709597E-2</v>
      </c>
      <c r="K5178" s="20">
        <v>7.4925576078458303E-2</v>
      </c>
      <c r="L5178" s="20">
        <v>9.1282440097909104E-2</v>
      </c>
      <c r="M5178" s="51">
        <v>0.23243502103939201</v>
      </c>
    </row>
    <row r="5179" spans="1:13" x14ac:dyDescent="0.35">
      <c r="A5179" s="19" t="str">
        <f>B4353&amp;C5165&amp;D5179</f>
        <v>CONSUMO PER CAPITA (kg ó litros por individuo)Pulpo/sepia Ing.100-200MIL</v>
      </c>
      <c r="B5179" s="19">
        <v>0</v>
      </c>
      <c r="C5179" s="19">
        <v>0</v>
      </c>
      <c r="D5179" s="19" t="s">
        <v>14</v>
      </c>
      <c r="E5179" s="20">
        <v>0.214830407867073</v>
      </c>
      <c r="F5179" s="20">
        <v>0.108839498565339</v>
      </c>
      <c r="G5179" s="20">
        <v>9.2957552372381194E-2</v>
      </c>
      <c r="H5179" s="20">
        <v>0.11888343064666</v>
      </c>
      <c r="I5179" s="20">
        <v>0.15614237821698501</v>
      </c>
      <c r="J5179" s="20">
        <v>0.131407157288112</v>
      </c>
      <c r="K5179" s="20">
        <v>9.4717007197282696E-2</v>
      </c>
      <c r="L5179" s="20">
        <v>0.16362350147794599</v>
      </c>
      <c r="M5179" s="51">
        <v>0.15201390849969099</v>
      </c>
    </row>
    <row r="5180" spans="1:13" x14ac:dyDescent="0.35">
      <c r="A5180" s="19" t="str">
        <f>B4353&amp;C5165&amp;D5180</f>
        <v>CONSUMO PER CAPITA (kg ó litros por individuo)Pulpo/sepia Ing.200-500MIL</v>
      </c>
      <c r="B5180" s="19">
        <v>0</v>
      </c>
      <c r="C5180" s="19">
        <v>0</v>
      </c>
      <c r="D5180" s="19" t="s">
        <v>15</v>
      </c>
      <c r="E5180" s="20">
        <v>0.177813418911766</v>
      </c>
      <c r="F5180" s="20">
        <v>6.9683591921841995E-2</v>
      </c>
      <c r="G5180" s="20">
        <v>6.5146653033190005E-2</v>
      </c>
      <c r="H5180" s="20">
        <v>0.134679320084095</v>
      </c>
      <c r="I5180" s="20">
        <v>0.21325737439105699</v>
      </c>
      <c r="J5180" s="20">
        <v>9.3707655175606794E-2</v>
      </c>
      <c r="K5180" s="20">
        <v>0.115953131767734</v>
      </c>
      <c r="L5180" s="20">
        <v>0.16348790123156401</v>
      </c>
      <c r="M5180" s="51">
        <v>0.21142854048263199</v>
      </c>
    </row>
    <row r="5181" spans="1:13" x14ac:dyDescent="0.35">
      <c r="A5181" s="19" t="str">
        <f>B4353&amp;C5165&amp;D5181</f>
        <v>CONSUMO PER CAPITA (kg ó litros por individuo)Pulpo/sepia Ing.&gt;500MIL</v>
      </c>
      <c r="B5181" s="19">
        <v>0</v>
      </c>
      <c r="C5181" s="19">
        <v>0</v>
      </c>
      <c r="D5181" s="19" t="s">
        <v>16</v>
      </c>
      <c r="E5181" s="20">
        <v>0.19801326760684099</v>
      </c>
      <c r="F5181" s="20">
        <v>9.9750014634840095E-2</v>
      </c>
      <c r="G5181" s="20">
        <v>0.15946989767660699</v>
      </c>
      <c r="H5181" s="20">
        <v>0.14310396364693001</v>
      </c>
      <c r="I5181" s="20">
        <v>0.218471348025536</v>
      </c>
      <c r="J5181" s="20">
        <v>0.108617378458278</v>
      </c>
      <c r="K5181" s="20">
        <v>9.1173392687080496E-2</v>
      </c>
      <c r="L5181" s="20">
        <v>0.110436872389944</v>
      </c>
      <c r="M5181" s="51">
        <v>0.12066872760046</v>
      </c>
    </row>
    <row r="5182" spans="1:13" x14ac:dyDescent="0.35">
      <c r="A5182" s="19" t="str">
        <f>B4353&amp;C5165&amp;D5182</f>
        <v>CONSUMO PER CAPITA (kg ó litros por individuo)Pulpo/sepia Ing.DE 15 A 19 AÑOS</v>
      </c>
      <c r="B5182" s="19">
        <v>0</v>
      </c>
      <c r="C5182" s="19">
        <v>0</v>
      </c>
      <c r="D5182" s="19" t="s">
        <v>39</v>
      </c>
      <c r="E5182" s="20" t="s">
        <v>282</v>
      </c>
      <c r="F5182" s="20">
        <v>1.7518193074313002E-2</v>
      </c>
      <c r="G5182" s="20" t="s">
        <v>282</v>
      </c>
      <c r="H5182" s="20">
        <v>0.157463803846218</v>
      </c>
      <c r="I5182" s="20" t="s">
        <v>282</v>
      </c>
      <c r="J5182" s="20" t="s">
        <v>282</v>
      </c>
      <c r="K5182" s="20" t="s">
        <v>282</v>
      </c>
      <c r="L5182" s="20" t="s">
        <v>282</v>
      </c>
      <c r="M5182" s="51">
        <v>3.39961191101881E-2</v>
      </c>
    </row>
    <row r="5183" spans="1:13" x14ac:dyDescent="0.35">
      <c r="A5183" s="19" t="str">
        <f>B4353&amp;C5165&amp;D5183</f>
        <v>CONSUMO PER CAPITA (kg ó litros por individuo)Pulpo/sepia Ing.DE 20 A 24 AÑOS</v>
      </c>
      <c r="B5183" s="19">
        <v>0</v>
      </c>
      <c r="C5183" s="19">
        <v>0</v>
      </c>
      <c r="D5183" s="19" t="s">
        <v>40</v>
      </c>
      <c r="E5183" s="20">
        <v>1.57849055961518E-2</v>
      </c>
      <c r="F5183" s="20">
        <v>8.2608190363653196E-3</v>
      </c>
      <c r="G5183" s="20">
        <v>1.75059598915033E-2</v>
      </c>
      <c r="H5183" s="20">
        <v>5.60833370071963E-3</v>
      </c>
      <c r="I5183" s="20">
        <v>1.30532586156472E-2</v>
      </c>
      <c r="J5183" s="20">
        <v>1.6078833645694901E-2</v>
      </c>
      <c r="K5183" s="20" t="s">
        <v>282</v>
      </c>
      <c r="L5183" s="20">
        <v>5.2761745082334705E-4</v>
      </c>
      <c r="M5183" s="51">
        <v>1.6574794704986601E-2</v>
      </c>
    </row>
    <row r="5184" spans="1:13" x14ac:dyDescent="0.35">
      <c r="A5184" s="19" t="str">
        <f>B4353&amp;C5165&amp;D5184</f>
        <v>CONSUMO PER CAPITA (kg ó litros por individuo)Pulpo/sepia Ing.DE 25 A 34 AÑOS</v>
      </c>
      <c r="B5184" s="19">
        <v>0</v>
      </c>
      <c r="C5184" s="19">
        <v>0</v>
      </c>
      <c r="D5184" s="19" t="s">
        <v>41</v>
      </c>
      <c r="E5184" s="20">
        <v>5.3698478263627399E-2</v>
      </c>
      <c r="F5184" s="20">
        <v>4.4368528709388302E-2</v>
      </c>
      <c r="G5184" s="20">
        <v>4.9927485963607299E-2</v>
      </c>
      <c r="H5184" s="20">
        <v>3.7755951014520103E-2</v>
      </c>
      <c r="I5184" s="20">
        <v>7.7162744596042804E-2</v>
      </c>
      <c r="J5184" s="20">
        <v>2.8413964398069501E-2</v>
      </c>
      <c r="K5184" s="20">
        <v>2.9886481632600499E-2</v>
      </c>
      <c r="L5184" s="20">
        <v>3.45630586053974E-2</v>
      </c>
      <c r="M5184" s="51">
        <v>4.5053498122779097E-2</v>
      </c>
    </row>
    <row r="5185" spans="1:13" x14ac:dyDescent="0.35">
      <c r="A5185" s="19" t="str">
        <f>B4353&amp;C5165&amp;D5185</f>
        <v>CONSUMO PER CAPITA (kg ó litros por individuo)Pulpo/sepia Ing.DE 35 A 49 AÑOS</v>
      </c>
      <c r="B5185" s="19">
        <v>0</v>
      </c>
      <c r="C5185" s="19">
        <v>0</v>
      </c>
      <c r="D5185" s="19" t="s">
        <v>42</v>
      </c>
      <c r="E5185" s="20">
        <v>0.13211280925226099</v>
      </c>
      <c r="F5185" s="20">
        <v>5.74096587658533E-2</v>
      </c>
      <c r="G5185" s="20">
        <v>5.4503473691290501E-2</v>
      </c>
      <c r="H5185" s="20">
        <v>7.18651791590387E-2</v>
      </c>
      <c r="I5185" s="20">
        <v>0.117797761952571</v>
      </c>
      <c r="J5185" s="20">
        <v>5.5266072766255399E-2</v>
      </c>
      <c r="K5185" s="20">
        <v>5.9796550106168599E-2</v>
      </c>
      <c r="L5185" s="20">
        <v>7.4724541870787406E-2</v>
      </c>
      <c r="M5185" s="51">
        <v>0.103093831937355</v>
      </c>
    </row>
    <row r="5186" spans="1:13" x14ac:dyDescent="0.35">
      <c r="A5186" s="19" t="str">
        <f>B4353&amp;C5165&amp;D5186</f>
        <v>CONSUMO PER CAPITA (kg ó litros por individuo)Pulpo/sepia Ing.DE 50 A 59 AÑOS</v>
      </c>
      <c r="B5186" s="19">
        <v>0</v>
      </c>
      <c r="C5186" s="19">
        <v>0</v>
      </c>
      <c r="D5186" s="19" t="s">
        <v>43</v>
      </c>
      <c r="E5186" s="20">
        <v>0.23399202073874401</v>
      </c>
      <c r="F5186" s="20">
        <v>0.125550548554374</v>
      </c>
      <c r="G5186" s="20">
        <v>0.12218598269019</v>
      </c>
      <c r="H5186" s="20">
        <v>0.14797779196021801</v>
      </c>
      <c r="I5186" s="20">
        <v>0.18796252052246201</v>
      </c>
      <c r="J5186" s="20">
        <v>0.161332270439807</v>
      </c>
      <c r="K5186" s="20">
        <v>0.15663992030749399</v>
      </c>
      <c r="L5186" s="20">
        <v>0.17676937465974299</v>
      </c>
      <c r="M5186" s="51">
        <v>0.27326931712035701</v>
      </c>
    </row>
    <row r="5187" spans="1:13" x14ac:dyDescent="0.35">
      <c r="A5187" s="19" t="str">
        <f>B4353&amp;C5165&amp;D5187</f>
        <v>CONSUMO PER CAPITA (kg ó litros por individuo)Pulpo/sepia Ing.DE 60 A 75 AÑOS</v>
      </c>
      <c r="B5187" s="19">
        <v>0</v>
      </c>
      <c r="C5187" s="19">
        <v>0</v>
      </c>
      <c r="D5187" s="19" t="s">
        <v>44</v>
      </c>
      <c r="E5187" s="20">
        <v>0.37676680401821599</v>
      </c>
      <c r="F5187" s="20">
        <v>0.2010855013443</v>
      </c>
      <c r="G5187" s="20">
        <v>0.374924222905543</v>
      </c>
      <c r="H5187" s="20">
        <v>0.37778073368742898</v>
      </c>
      <c r="I5187" s="20">
        <v>0.53998257648459702</v>
      </c>
      <c r="J5187" s="20">
        <v>0.24562437696818501</v>
      </c>
      <c r="K5187" s="20">
        <v>0.28637490249015402</v>
      </c>
      <c r="L5187" s="20">
        <v>0.27051675200014003</v>
      </c>
      <c r="M5187" s="51">
        <v>0.46123263375507201</v>
      </c>
    </row>
    <row r="5188" spans="1:13" x14ac:dyDescent="0.35">
      <c r="A5188" s="19" t="str">
        <f>B4353&amp;C5165&amp;D5188</f>
        <v>CONSUMO PER CAPITA (kg ó litros por individuo)Pulpo/sepia Ing.NIVEL ALTO</v>
      </c>
      <c r="B5188" s="19">
        <v>0</v>
      </c>
      <c r="C5188" s="19">
        <v>0</v>
      </c>
      <c r="D5188" s="19" t="s">
        <v>256</v>
      </c>
      <c r="E5188" s="20">
        <v>0.255673992879834</v>
      </c>
      <c r="F5188" s="20">
        <v>0.10206279938526901</v>
      </c>
      <c r="G5188" s="20">
        <v>0.15014872771622301</v>
      </c>
      <c r="H5188" s="20">
        <v>0.141916038095971</v>
      </c>
      <c r="I5188" s="20">
        <v>0.22112463740197699</v>
      </c>
      <c r="J5188" s="20">
        <v>0.106294404579985</v>
      </c>
      <c r="K5188" s="20">
        <v>0.101752060319619</v>
      </c>
      <c r="L5188" s="20">
        <v>0.12733615929782399</v>
      </c>
      <c r="M5188" s="51">
        <v>0.23604268354100699</v>
      </c>
    </row>
    <row r="5189" spans="1:13" x14ac:dyDescent="0.35">
      <c r="A5189" s="19" t="str">
        <f>B4353&amp;C5165&amp;D5189</f>
        <v>CONSUMO PER CAPITA (kg ó litros por individuo)Pulpo/sepia Ing.NIVEL MEDIO ALTO</v>
      </c>
      <c r="B5189" s="19">
        <v>0</v>
      </c>
      <c r="C5189" s="19">
        <v>0</v>
      </c>
      <c r="D5189" s="19" t="s">
        <v>257</v>
      </c>
      <c r="E5189" s="20">
        <v>0.17373206546782599</v>
      </c>
      <c r="F5189" s="20">
        <v>8.4250148151413698E-2</v>
      </c>
      <c r="G5189" s="20">
        <v>0.13888410232165199</v>
      </c>
      <c r="H5189" s="20">
        <v>0.12695476755780899</v>
      </c>
      <c r="I5189" s="20">
        <v>0.14509568898042999</v>
      </c>
      <c r="J5189" s="20">
        <v>7.5582802132440396E-2</v>
      </c>
      <c r="K5189" s="20">
        <v>0.13201950890554001</v>
      </c>
      <c r="L5189" s="20">
        <v>0.128977613752321</v>
      </c>
      <c r="M5189" s="51">
        <v>0.14812869342680801</v>
      </c>
    </row>
    <row r="5190" spans="1:13" x14ac:dyDescent="0.35">
      <c r="A5190" s="19" t="str">
        <f>B4353&amp;C5165&amp;D5190</f>
        <v>CONSUMO PER CAPITA (kg ó litros por individuo)Pulpo/sepia Ing.NIVEL MEDIO</v>
      </c>
      <c r="B5190" s="19">
        <v>0</v>
      </c>
      <c r="C5190" s="19">
        <v>0</v>
      </c>
      <c r="D5190" s="19" t="s">
        <v>258</v>
      </c>
      <c r="E5190" s="20">
        <v>0.13558492162970101</v>
      </c>
      <c r="F5190" s="20">
        <v>7.4711054383788306E-2</v>
      </c>
      <c r="G5190" s="20">
        <v>9.3572957635656498E-2</v>
      </c>
      <c r="H5190" s="20">
        <v>0.141863133946729</v>
      </c>
      <c r="I5190" s="20">
        <v>0.26981591720075698</v>
      </c>
      <c r="J5190" s="20">
        <v>0.118459018572262</v>
      </c>
      <c r="K5190" s="20">
        <v>0.110357919513781</v>
      </c>
      <c r="L5190" s="20">
        <v>9.7753979587263298E-2</v>
      </c>
      <c r="M5190" s="51">
        <v>0.196050357049844</v>
      </c>
    </row>
    <row r="5191" spans="1:13" x14ac:dyDescent="0.35">
      <c r="A5191" s="19" t="str">
        <f>B4353&amp;C5165&amp;D5191</f>
        <v>CONSUMO PER CAPITA (kg ó litros por individuo)Pulpo/sepia Ing.NIVEL MEDIO BAJO</v>
      </c>
      <c r="B5191" s="19">
        <v>0</v>
      </c>
      <c r="C5191" s="19">
        <v>0</v>
      </c>
      <c r="D5191" s="19" t="s">
        <v>259</v>
      </c>
      <c r="E5191" s="20">
        <v>0.23508954450297001</v>
      </c>
      <c r="F5191" s="20">
        <v>0.105566264477055</v>
      </c>
      <c r="G5191" s="20">
        <v>0.20780324340253201</v>
      </c>
      <c r="H5191" s="20">
        <v>0.18138024183447701</v>
      </c>
      <c r="I5191" s="20">
        <v>0.16290657622392901</v>
      </c>
      <c r="J5191" s="20">
        <v>0.111734553869259</v>
      </c>
      <c r="K5191" s="20">
        <v>0.1211427538598</v>
      </c>
      <c r="L5191" s="20">
        <v>0.152475704250432</v>
      </c>
      <c r="M5191" s="51">
        <v>0.178465141320267</v>
      </c>
    </row>
    <row r="5192" spans="1:13" x14ac:dyDescent="0.35">
      <c r="A5192" s="19" t="str">
        <f>B4353&amp;C5165&amp;D5192</f>
        <v>CONSUMO PER CAPITA (kg ó litros por individuo)Pulpo/sepia Ing.HOMBRE</v>
      </c>
      <c r="B5192" s="19">
        <v>0</v>
      </c>
      <c r="C5192" s="19">
        <v>0</v>
      </c>
      <c r="D5192" s="19" t="s">
        <v>21</v>
      </c>
      <c r="E5192" s="20">
        <v>0.18946466690462899</v>
      </c>
      <c r="F5192" s="20">
        <v>0.117761725222453</v>
      </c>
      <c r="G5192" s="20">
        <v>0.16629676820832001</v>
      </c>
      <c r="H5192" s="20">
        <v>0.19838728767937899</v>
      </c>
      <c r="I5192" s="20">
        <v>0.26272174146629101</v>
      </c>
      <c r="J5192" s="20">
        <v>0.14160563666502601</v>
      </c>
      <c r="K5192" s="20">
        <v>0.14542039204606899</v>
      </c>
      <c r="L5192" s="20">
        <v>0.14189057175904901</v>
      </c>
      <c r="M5192" s="51">
        <v>0.25143374760874798</v>
      </c>
    </row>
    <row r="5193" spans="1:13" x14ac:dyDescent="0.35">
      <c r="A5193" s="19" t="str">
        <f>B4353&amp;C5165&amp;D5193</f>
        <v>CONSUMO PER CAPITA (kg ó litros por individuo)Pulpo/sepia Ing.MUJER</v>
      </c>
      <c r="B5193" s="19">
        <v>0</v>
      </c>
      <c r="C5193" s="19">
        <v>0</v>
      </c>
      <c r="D5193" s="19" t="s">
        <v>22</v>
      </c>
      <c r="E5193" s="20">
        <v>0.16981866631345599</v>
      </c>
      <c r="F5193" s="20">
        <v>7.3273542595228294E-2</v>
      </c>
      <c r="G5193" s="20">
        <v>0.102302610383311</v>
      </c>
      <c r="H5193" s="20">
        <v>0.108563317466112</v>
      </c>
      <c r="I5193" s="20">
        <v>0.152068156585906</v>
      </c>
      <c r="J5193" s="20">
        <v>7.7561307901045401E-2</v>
      </c>
      <c r="K5193" s="20">
        <v>9.2097613718555293E-2</v>
      </c>
      <c r="L5193" s="20">
        <v>0.10623642863385201</v>
      </c>
      <c r="M5193" s="51">
        <v>0.14963761838254999</v>
      </c>
    </row>
    <row r="5194" spans="1:13" x14ac:dyDescent="0.35">
      <c r="A5194" s="19" t="str">
        <f>B4353&amp;C5194&amp;D5194</f>
        <v>CONSUMO PER CAPITA (kg ó litros por individuo)Langostinos/Gamb.IngT.ESPAÑA</v>
      </c>
      <c r="B5194" s="19">
        <v>0</v>
      </c>
      <c r="C5194" s="19" t="s">
        <v>183</v>
      </c>
      <c r="D5194" s="19" t="s">
        <v>36</v>
      </c>
      <c r="E5194" s="20">
        <v>0.24508953178698001</v>
      </c>
      <c r="F5194" s="20">
        <v>0.14920499138989801</v>
      </c>
      <c r="G5194" s="20">
        <v>0.15375583530236001</v>
      </c>
      <c r="H5194" s="20">
        <v>0.16880027557930999</v>
      </c>
      <c r="I5194" s="20">
        <v>0.25756539769626102</v>
      </c>
      <c r="J5194" s="20">
        <v>0.14590819912855801</v>
      </c>
      <c r="K5194" s="20">
        <v>0.15993967907370099</v>
      </c>
      <c r="L5194" s="20">
        <v>0.16850596170469101</v>
      </c>
      <c r="M5194" s="51">
        <v>0.26364836643623901</v>
      </c>
    </row>
    <row r="5195" spans="1:13" x14ac:dyDescent="0.35">
      <c r="A5195" s="19" t="str">
        <f>B4353&amp;C5194&amp;D5195</f>
        <v>CONSUMO PER CAPITA (kg ó litros por individuo)Langostinos/Gamb.IngBCN AM</v>
      </c>
      <c r="B5195" s="19">
        <v>0</v>
      </c>
      <c r="C5195" s="19">
        <v>0</v>
      </c>
      <c r="D5195" s="19" t="s">
        <v>1</v>
      </c>
      <c r="E5195" s="20">
        <v>0.30405474050933301</v>
      </c>
      <c r="F5195" s="20">
        <v>8.0785413176895304E-2</v>
      </c>
      <c r="G5195" s="20">
        <v>0.241854753445057</v>
      </c>
      <c r="H5195" s="20">
        <v>0.160049471780673</v>
      </c>
      <c r="I5195" s="20">
        <v>0.24560269358961001</v>
      </c>
      <c r="J5195" s="20">
        <v>0.14009216724437201</v>
      </c>
      <c r="K5195" s="20">
        <v>0.167750062592148</v>
      </c>
      <c r="L5195" s="20">
        <v>0.169468627085721</v>
      </c>
      <c r="M5195" s="51">
        <v>0.22179254350810201</v>
      </c>
    </row>
    <row r="5196" spans="1:13" x14ac:dyDescent="0.35">
      <c r="A5196" s="19" t="str">
        <f>B4353&amp;C5194&amp;D5196</f>
        <v>CONSUMO PER CAPITA (kg ó litros por individuo)Langostinos/Gamb.IngREST.CAT ARAGON</v>
      </c>
      <c r="B5196" s="19">
        <v>0</v>
      </c>
      <c r="C5196" s="19">
        <v>0</v>
      </c>
      <c r="D5196" s="19" t="s">
        <v>2</v>
      </c>
      <c r="E5196" s="20">
        <v>0.32474409823533901</v>
      </c>
      <c r="F5196" s="20">
        <v>0.20125895134666</v>
      </c>
      <c r="G5196" s="20">
        <v>0.30170422751989601</v>
      </c>
      <c r="H5196" s="20">
        <v>0.27046841667885801</v>
      </c>
      <c r="I5196" s="20">
        <v>0.485434999371475</v>
      </c>
      <c r="J5196" s="20">
        <v>0.23383828455802499</v>
      </c>
      <c r="K5196" s="20">
        <v>0.25802900310055399</v>
      </c>
      <c r="L5196" s="20">
        <v>0.21094029436518599</v>
      </c>
      <c r="M5196" s="51">
        <v>0.41417804286268001</v>
      </c>
    </row>
    <row r="5197" spans="1:13" x14ac:dyDescent="0.35">
      <c r="A5197" s="19" t="str">
        <f>B4353&amp;C5194&amp;D5197</f>
        <v>CONSUMO PER CAPITA (kg ó litros por individuo)Langostinos/Gamb.IngLEVANTE</v>
      </c>
      <c r="B5197" s="19">
        <v>0</v>
      </c>
      <c r="C5197" s="19">
        <v>0</v>
      </c>
      <c r="D5197" s="19" t="s">
        <v>3</v>
      </c>
      <c r="E5197" s="20">
        <v>0.31099308054181202</v>
      </c>
      <c r="F5197" s="20">
        <v>0.14981019847643801</v>
      </c>
      <c r="G5197" s="20">
        <v>0.20669336623595</v>
      </c>
      <c r="H5197" s="20">
        <v>0.219339023508864</v>
      </c>
      <c r="I5197" s="20">
        <v>0.30909686482163201</v>
      </c>
      <c r="J5197" s="20">
        <v>0.19028930195230201</v>
      </c>
      <c r="K5197" s="20">
        <v>0.16704663528335101</v>
      </c>
      <c r="L5197" s="20">
        <v>0.194265835942002</v>
      </c>
      <c r="M5197" s="51">
        <v>0.30544861570785098</v>
      </c>
    </row>
    <row r="5198" spans="1:13" x14ac:dyDescent="0.35">
      <c r="A5198" s="19" t="str">
        <f>B4353&amp;C5194&amp;D5198</f>
        <v>CONSUMO PER CAPITA (kg ó litros por individuo)Langostinos/Gamb.IngANDALUCIA</v>
      </c>
      <c r="B5198" s="19">
        <v>0</v>
      </c>
      <c r="C5198" s="19">
        <v>0</v>
      </c>
      <c r="D5198" s="19" t="s">
        <v>4</v>
      </c>
      <c r="E5198" s="20">
        <v>0.19762888527272801</v>
      </c>
      <c r="F5198" s="20">
        <v>0.15113252264275401</v>
      </c>
      <c r="G5198" s="20">
        <v>9.3627565224086606E-2</v>
      </c>
      <c r="H5198" s="20">
        <v>0.173007777344129</v>
      </c>
      <c r="I5198" s="20">
        <v>0.17028254373971199</v>
      </c>
      <c r="J5198" s="20">
        <v>0.109598617011692</v>
      </c>
      <c r="K5198" s="20">
        <v>9.5927168030252599E-2</v>
      </c>
      <c r="L5198" s="20">
        <v>0.127762493047923</v>
      </c>
      <c r="M5198" s="51">
        <v>0.21628462667700299</v>
      </c>
    </row>
    <row r="5199" spans="1:13" x14ac:dyDescent="0.35">
      <c r="A5199" s="19" t="str">
        <f>B4353&amp;C5194&amp;D5199</f>
        <v>CONSUMO PER CAPITA (kg ó litros por individuo)Langostinos/Gamb.IngMDD AM</v>
      </c>
      <c r="B5199" s="19">
        <v>0</v>
      </c>
      <c r="C5199" s="19">
        <v>0</v>
      </c>
      <c r="D5199" s="19" t="s">
        <v>5</v>
      </c>
      <c r="E5199" s="20">
        <v>0.282064535959267</v>
      </c>
      <c r="F5199" s="20">
        <v>0.170544124110629</v>
      </c>
      <c r="G5199" s="20">
        <v>0.1015013713935</v>
      </c>
      <c r="H5199" s="20">
        <v>0.12581311879295501</v>
      </c>
      <c r="I5199" s="20">
        <v>0.29111582560884203</v>
      </c>
      <c r="J5199" s="20">
        <v>0.118239237983465</v>
      </c>
      <c r="K5199" s="20">
        <v>0.16678447777061101</v>
      </c>
      <c r="L5199" s="20">
        <v>0.19547530778484101</v>
      </c>
      <c r="M5199" s="51">
        <v>0.25657076559167502</v>
      </c>
    </row>
    <row r="5200" spans="1:13" x14ac:dyDescent="0.35">
      <c r="A5200" s="19" t="str">
        <f>B4353&amp;C5194&amp;D5200</f>
        <v>CONSUMO PER CAPITA (kg ó litros por individuo)Langostinos/Gamb.IngRTO CENTRO</v>
      </c>
      <c r="B5200" s="19">
        <v>0</v>
      </c>
      <c r="C5200" s="19">
        <v>0</v>
      </c>
      <c r="D5200" s="19" t="s">
        <v>6</v>
      </c>
      <c r="E5200" s="20">
        <v>0.19127248829222701</v>
      </c>
      <c r="F5200" s="20">
        <v>0.13220302351956301</v>
      </c>
      <c r="G5200" s="20">
        <v>0.11323636802972201</v>
      </c>
      <c r="H5200" s="20">
        <v>0.17399134282147199</v>
      </c>
      <c r="I5200" s="20">
        <v>0.16914488555760701</v>
      </c>
      <c r="J5200" s="20">
        <v>0.123877646598632</v>
      </c>
      <c r="K5200" s="20">
        <v>0.21973758414106401</v>
      </c>
      <c r="L5200" s="20">
        <v>0.196077522771579</v>
      </c>
      <c r="M5200" s="51">
        <v>0.31626324548892798</v>
      </c>
    </row>
    <row r="5201" spans="1:13" x14ac:dyDescent="0.35">
      <c r="A5201" s="19" t="str">
        <f>B4353&amp;C5194&amp;D5201</f>
        <v>CONSUMO PER CAPITA (kg ó litros por individuo)Langostinos/Gamb.IngNORTE-CENTRO</v>
      </c>
      <c r="B5201" s="19">
        <v>0</v>
      </c>
      <c r="C5201" s="19">
        <v>0</v>
      </c>
      <c r="D5201" s="19" t="s">
        <v>7</v>
      </c>
      <c r="E5201" s="20">
        <v>0.21097669153271101</v>
      </c>
      <c r="F5201" s="20">
        <v>0.16273183320221299</v>
      </c>
      <c r="G5201" s="20">
        <v>8.6157709748618694E-2</v>
      </c>
      <c r="H5201" s="20">
        <v>7.8070937445320704E-2</v>
      </c>
      <c r="I5201" s="20">
        <v>0.249257033927896</v>
      </c>
      <c r="J5201" s="20">
        <v>0.13423128639957599</v>
      </c>
      <c r="K5201" s="20">
        <v>9.9988517393200096E-2</v>
      </c>
      <c r="L5201" s="20">
        <v>0.15001790760962799</v>
      </c>
      <c r="M5201" s="51">
        <v>0.16485109553687699</v>
      </c>
    </row>
    <row r="5202" spans="1:13" x14ac:dyDescent="0.35">
      <c r="A5202" s="19" t="str">
        <f>B4353&amp;C5194&amp;D5202</f>
        <v>CONSUMO PER CAPITA (kg ó litros por individuo)Langostinos/Gamb.IngNOROESTE</v>
      </c>
      <c r="B5202" s="19">
        <v>0</v>
      </c>
      <c r="C5202" s="19">
        <v>0</v>
      </c>
      <c r="D5202" s="19" t="s">
        <v>8</v>
      </c>
      <c r="E5202" s="20">
        <v>0.10171465669025501</v>
      </c>
      <c r="F5202" s="20">
        <v>0.11335548705512299</v>
      </c>
      <c r="G5202" s="20">
        <v>8.1189080289283205E-2</v>
      </c>
      <c r="H5202" s="20">
        <v>8.4794870253742494E-2</v>
      </c>
      <c r="I5202" s="20">
        <v>0.100328604486523</v>
      </c>
      <c r="J5202" s="20">
        <v>0.105707900767519</v>
      </c>
      <c r="K5202" s="20">
        <v>0.126477728323309</v>
      </c>
      <c r="L5202" s="20">
        <v>0.100919892815278</v>
      </c>
      <c r="M5202" s="51">
        <v>0.17474775913764401</v>
      </c>
    </row>
    <row r="5203" spans="1:13" x14ac:dyDescent="0.35">
      <c r="A5203" s="19" t="str">
        <f>B4353&amp;C5194&amp;D5203</f>
        <v>CONSUMO PER CAPITA (kg ó litros por individuo)Langostinos/Gamb.Ing&lt;2MIL</v>
      </c>
      <c r="B5203" s="19">
        <v>0</v>
      </c>
      <c r="C5203" s="19">
        <v>0</v>
      </c>
      <c r="D5203" s="19" t="s">
        <v>9</v>
      </c>
      <c r="E5203" s="20">
        <v>0.19831269819309699</v>
      </c>
      <c r="F5203" s="20">
        <v>7.9784261532068898E-2</v>
      </c>
      <c r="G5203" s="20">
        <v>9.2404909401813506E-2</v>
      </c>
      <c r="H5203" s="20">
        <v>0.19456301889095101</v>
      </c>
      <c r="I5203" s="20">
        <v>0.21763960313376399</v>
      </c>
      <c r="J5203" s="20">
        <v>0.27212215036020798</v>
      </c>
      <c r="K5203" s="20">
        <v>0.41610520021324698</v>
      </c>
      <c r="L5203" s="20">
        <v>0.25838187848746802</v>
      </c>
      <c r="M5203" s="51">
        <v>0.62273320586991499</v>
      </c>
    </row>
    <row r="5204" spans="1:13" x14ac:dyDescent="0.35">
      <c r="A5204" s="19" t="str">
        <f>B4353&amp;C5194&amp;D5204</f>
        <v>CONSUMO PER CAPITA (kg ó litros por individuo)Langostinos/Gamb.Ing2-5MIL</v>
      </c>
      <c r="B5204" s="19">
        <v>0</v>
      </c>
      <c r="C5204" s="19">
        <v>0</v>
      </c>
      <c r="D5204" s="19" t="s">
        <v>10</v>
      </c>
      <c r="E5204" s="20">
        <v>0.210473614396366</v>
      </c>
      <c r="F5204" s="20">
        <v>0.12485700891113501</v>
      </c>
      <c r="G5204" s="20">
        <v>0.22598134725064201</v>
      </c>
      <c r="H5204" s="20">
        <v>5.7986351829383401E-2</v>
      </c>
      <c r="I5204" s="20">
        <v>0.127993934625524</v>
      </c>
      <c r="J5204" s="20">
        <v>9.8505211610647E-2</v>
      </c>
      <c r="K5204" s="20">
        <v>8.5799809127528104E-2</v>
      </c>
      <c r="L5204" s="20">
        <v>6.2160267752068198E-2</v>
      </c>
      <c r="M5204" s="51">
        <v>0.19815453279127099</v>
      </c>
    </row>
    <row r="5205" spans="1:13" x14ac:dyDescent="0.35">
      <c r="A5205" s="19" t="str">
        <f>B4353&amp;C5194&amp;D5205</f>
        <v>CONSUMO PER CAPITA (kg ó litros por individuo)Langostinos/Gamb.Ing5-10MIL</v>
      </c>
      <c r="B5205" s="19">
        <v>0</v>
      </c>
      <c r="C5205" s="19">
        <v>0</v>
      </c>
      <c r="D5205" s="19" t="s">
        <v>11</v>
      </c>
      <c r="E5205" s="20">
        <v>0.19045261090450799</v>
      </c>
      <c r="F5205" s="20">
        <v>0.22701642624059401</v>
      </c>
      <c r="G5205" s="20">
        <v>0.16370128298136899</v>
      </c>
      <c r="H5205" s="20">
        <v>0.212314221629018</v>
      </c>
      <c r="I5205" s="20">
        <v>0.48911660306904398</v>
      </c>
      <c r="J5205" s="20">
        <v>0.257558543243192</v>
      </c>
      <c r="K5205" s="20">
        <v>0.33187557741946799</v>
      </c>
      <c r="L5205" s="20">
        <v>0.258370220826171</v>
      </c>
      <c r="M5205" s="51">
        <v>0.37357967169753598</v>
      </c>
    </row>
    <row r="5206" spans="1:13" x14ac:dyDescent="0.35">
      <c r="A5206" s="19" t="str">
        <f>B4353&amp;C5194&amp;D5206</f>
        <v>CONSUMO PER CAPITA (kg ó litros por individuo)Langostinos/Gamb.Ing10-30MIL</v>
      </c>
      <c r="B5206" s="19">
        <v>0</v>
      </c>
      <c r="C5206" s="19">
        <v>0</v>
      </c>
      <c r="D5206" s="19" t="s">
        <v>12</v>
      </c>
      <c r="E5206" s="20">
        <v>0.23017977456300101</v>
      </c>
      <c r="F5206" s="20">
        <v>0.168887915434628</v>
      </c>
      <c r="G5206" s="20">
        <v>0.176075249231292</v>
      </c>
      <c r="H5206" s="20">
        <v>0.229805831509762</v>
      </c>
      <c r="I5206" s="20">
        <v>0.287557197034298</v>
      </c>
      <c r="J5206" s="20">
        <v>0.13039896033505499</v>
      </c>
      <c r="K5206" s="20">
        <v>0.12305419777068299</v>
      </c>
      <c r="L5206" s="20">
        <v>0.15892081333043501</v>
      </c>
      <c r="M5206" s="51">
        <v>0.28378527335706599</v>
      </c>
    </row>
    <row r="5207" spans="1:13" x14ac:dyDescent="0.35">
      <c r="A5207" s="19" t="str">
        <f>B4353&amp;C5194&amp;D5207</f>
        <v>CONSUMO PER CAPITA (kg ó litros por individuo)Langostinos/Gamb.Ing30-100MIL</v>
      </c>
      <c r="B5207" s="19">
        <v>0</v>
      </c>
      <c r="C5207" s="19">
        <v>0</v>
      </c>
      <c r="D5207" s="19" t="s">
        <v>13</v>
      </c>
      <c r="E5207" s="20">
        <v>0.274151076580891</v>
      </c>
      <c r="F5207" s="20">
        <v>0.1056418659323</v>
      </c>
      <c r="G5207" s="20">
        <v>0.16831492069925</v>
      </c>
      <c r="H5207" s="20">
        <v>0.16258963081259301</v>
      </c>
      <c r="I5207" s="20">
        <v>0.19914448600462101</v>
      </c>
      <c r="J5207" s="20">
        <v>0.121706119813199</v>
      </c>
      <c r="K5207" s="20">
        <v>0.119743154293019</v>
      </c>
      <c r="L5207" s="20">
        <v>0.102749602455577</v>
      </c>
      <c r="M5207" s="51">
        <v>0.223395982550954</v>
      </c>
    </row>
    <row r="5208" spans="1:13" x14ac:dyDescent="0.35">
      <c r="A5208" s="19" t="str">
        <f>B4353&amp;C5194&amp;D5208</f>
        <v>CONSUMO PER CAPITA (kg ó litros por individuo)Langostinos/Gamb.Ing100-200MIL</v>
      </c>
      <c r="B5208" s="19">
        <v>0</v>
      </c>
      <c r="C5208" s="19">
        <v>0</v>
      </c>
      <c r="D5208" s="19" t="s">
        <v>14</v>
      </c>
      <c r="E5208" s="20">
        <v>0.27627598610034299</v>
      </c>
      <c r="F5208" s="20">
        <v>0.179709744428655</v>
      </c>
      <c r="G5208" s="20">
        <v>8.9010591836063302E-2</v>
      </c>
      <c r="H5208" s="20">
        <v>0.12783864377354501</v>
      </c>
      <c r="I5208" s="20">
        <v>0.15771911363989199</v>
      </c>
      <c r="J5208" s="20">
        <v>0.185474253503358</v>
      </c>
      <c r="K5208" s="20">
        <v>0.11179657857792</v>
      </c>
      <c r="L5208" s="20">
        <v>0.20702370404207801</v>
      </c>
      <c r="M5208" s="51">
        <v>0.195864557763331</v>
      </c>
    </row>
    <row r="5209" spans="1:13" x14ac:dyDescent="0.35">
      <c r="A5209" s="19" t="str">
        <f>B4353&amp;C5194&amp;D5209</f>
        <v>CONSUMO PER CAPITA (kg ó litros por individuo)Langostinos/Gamb.Ing200-500MIL</v>
      </c>
      <c r="B5209" s="19">
        <v>0</v>
      </c>
      <c r="C5209" s="19">
        <v>0</v>
      </c>
      <c r="D5209" s="19" t="s">
        <v>15</v>
      </c>
      <c r="E5209" s="20">
        <v>0.23264978057493799</v>
      </c>
      <c r="F5209" s="20">
        <v>0.14618855303553499</v>
      </c>
      <c r="G5209" s="20">
        <v>7.6350882241101897E-2</v>
      </c>
      <c r="H5209" s="20">
        <v>0.14044215784776801</v>
      </c>
      <c r="I5209" s="20">
        <v>0.28280910830322098</v>
      </c>
      <c r="J5209" s="20">
        <v>8.3181096025659804E-2</v>
      </c>
      <c r="K5209" s="20">
        <v>0.145807454795821</v>
      </c>
      <c r="L5209" s="20">
        <v>0.22876207909489099</v>
      </c>
      <c r="M5209" s="51">
        <v>0.22583560344731099</v>
      </c>
    </row>
    <row r="5210" spans="1:13" x14ac:dyDescent="0.35">
      <c r="A5210" s="19" t="str">
        <f>B4353&amp;C5194&amp;D5210</f>
        <v>CONSUMO PER CAPITA (kg ó litros por individuo)Langostinos/Gamb.Ing&gt;500MIL</v>
      </c>
      <c r="B5210" s="19">
        <v>0</v>
      </c>
      <c r="C5210" s="19">
        <v>0</v>
      </c>
      <c r="D5210" s="19" t="s">
        <v>16</v>
      </c>
      <c r="E5210" s="20">
        <v>0.27272982603707202</v>
      </c>
      <c r="F5210" s="20">
        <v>0.16202582784566799</v>
      </c>
      <c r="G5210" s="20">
        <v>0.197296863023909</v>
      </c>
      <c r="H5210" s="20">
        <v>0.170167316227014</v>
      </c>
      <c r="I5210" s="20">
        <v>0.286249190687904</v>
      </c>
      <c r="J5210" s="20">
        <v>0.13684818248236999</v>
      </c>
      <c r="K5210" s="20">
        <v>0.14640292626440199</v>
      </c>
      <c r="L5210" s="20">
        <v>0.15739543723511201</v>
      </c>
      <c r="M5210" s="51">
        <v>0.208523812158979</v>
      </c>
    </row>
    <row r="5211" spans="1:13" x14ac:dyDescent="0.35">
      <c r="A5211" s="19" t="str">
        <f>B4353&amp;C5194&amp;D5211</f>
        <v>CONSUMO PER CAPITA (kg ó litros por individuo)Langostinos/Gamb.IngDE 15 A 19 AÑOS</v>
      </c>
      <c r="B5211" s="19">
        <v>0</v>
      </c>
      <c r="C5211" s="19">
        <v>0</v>
      </c>
      <c r="D5211" s="19" t="s">
        <v>39</v>
      </c>
      <c r="E5211" s="20" t="s">
        <v>282</v>
      </c>
      <c r="F5211" s="20">
        <v>1.7518193074313002E-2</v>
      </c>
      <c r="G5211" s="20" t="s">
        <v>282</v>
      </c>
      <c r="H5211" s="20">
        <v>0.153175267173837</v>
      </c>
      <c r="I5211" s="20">
        <v>2.2410595426578901E-3</v>
      </c>
      <c r="J5211" s="20" t="s">
        <v>282</v>
      </c>
      <c r="K5211" s="20">
        <v>4.2092024933881502E-3</v>
      </c>
      <c r="L5211" s="20" t="s">
        <v>282</v>
      </c>
      <c r="M5211" s="51">
        <v>1.34377101960961E-2</v>
      </c>
    </row>
    <row r="5212" spans="1:13" x14ac:dyDescent="0.35">
      <c r="A5212" s="19" t="str">
        <f>B4353&amp;C5194&amp;D5212</f>
        <v>CONSUMO PER CAPITA (kg ó litros por individuo)Langostinos/Gamb.IngDE 20 A 24 AÑOS</v>
      </c>
      <c r="B5212" s="19">
        <v>0</v>
      </c>
      <c r="C5212" s="19">
        <v>0</v>
      </c>
      <c r="D5212" s="19" t="s">
        <v>40</v>
      </c>
      <c r="E5212" s="20">
        <v>1.9961979711420798E-2</v>
      </c>
      <c r="F5212" s="20">
        <v>6.0983717004768699E-2</v>
      </c>
      <c r="G5212" s="20">
        <v>6.1473326869468502E-3</v>
      </c>
      <c r="H5212" s="20">
        <v>2.46788355075993E-3</v>
      </c>
      <c r="I5212" s="20">
        <v>2.1765449798560401E-2</v>
      </c>
      <c r="J5212" s="20">
        <v>1.8736336503070401E-2</v>
      </c>
      <c r="K5212" s="20" t="s">
        <v>282</v>
      </c>
      <c r="L5212" s="20">
        <v>9.0490452177486302E-3</v>
      </c>
      <c r="M5212" s="51">
        <v>1.9183128221789501E-2</v>
      </c>
    </row>
    <row r="5213" spans="1:13" x14ac:dyDescent="0.35">
      <c r="A5213" s="19" t="str">
        <f>B4353&amp;C5194&amp;D5213</f>
        <v>CONSUMO PER CAPITA (kg ó litros por individuo)Langostinos/Gamb.IngDE 25 A 34 AÑOS</v>
      </c>
      <c r="B5213" s="19">
        <v>0</v>
      </c>
      <c r="C5213" s="19">
        <v>0</v>
      </c>
      <c r="D5213" s="19" t="s">
        <v>41</v>
      </c>
      <c r="E5213" s="20">
        <v>6.7840296939529393E-2</v>
      </c>
      <c r="F5213" s="20">
        <v>7.6560713212760007E-2</v>
      </c>
      <c r="G5213" s="20">
        <v>4.9919348075129301E-2</v>
      </c>
      <c r="H5213" s="20">
        <v>5.6225328923926898E-2</v>
      </c>
      <c r="I5213" s="20">
        <v>9.3366312472627902E-2</v>
      </c>
      <c r="J5213" s="20">
        <v>3.6969039879847301E-2</v>
      </c>
      <c r="K5213" s="20">
        <v>5.3312055648389797E-2</v>
      </c>
      <c r="L5213" s="20">
        <v>4.4513089294876101E-2</v>
      </c>
      <c r="M5213" s="51">
        <v>6.9301218848610097E-2</v>
      </c>
    </row>
    <row r="5214" spans="1:13" x14ac:dyDescent="0.35">
      <c r="A5214" s="19" t="str">
        <f>B4353&amp;C5194&amp;D5214</f>
        <v>CONSUMO PER CAPITA (kg ó litros por individuo)Langostinos/Gamb.IngDE 35 A 49 AÑOS</v>
      </c>
      <c r="B5214" s="19">
        <v>0</v>
      </c>
      <c r="C5214" s="19">
        <v>0</v>
      </c>
      <c r="D5214" s="19" t="s">
        <v>42</v>
      </c>
      <c r="E5214" s="20">
        <v>0.183188760387927</v>
      </c>
      <c r="F5214" s="20">
        <v>9.4135641307055401E-2</v>
      </c>
      <c r="G5214" s="20">
        <v>7.6542248432595397E-2</v>
      </c>
      <c r="H5214" s="20">
        <v>8.1993196960654505E-2</v>
      </c>
      <c r="I5214" s="20">
        <v>0.16514455515117701</v>
      </c>
      <c r="J5214" s="20">
        <v>8.2204463810698E-2</v>
      </c>
      <c r="K5214" s="20">
        <v>0.100039908592038</v>
      </c>
      <c r="L5214" s="20">
        <v>0.105403012961638</v>
      </c>
      <c r="M5214" s="51">
        <v>0.16643183233186401</v>
      </c>
    </row>
    <row r="5215" spans="1:13" x14ac:dyDescent="0.35">
      <c r="A5215" s="19" t="str">
        <f>B4353&amp;C5194&amp;D5215</f>
        <v>CONSUMO PER CAPITA (kg ó litros por individuo)Langostinos/Gamb.IngDE 50 A 59 AÑOS</v>
      </c>
      <c r="B5215" s="19">
        <v>0</v>
      </c>
      <c r="C5215" s="19">
        <v>0</v>
      </c>
      <c r="D5215" s="19" t="s">
        <v>43</v>
      </c>
      <c r="E5215" s="20">
        <v>0.32200089870819998</v>
      </c>
      <c r="F5215" s="20">
        <v>0.16832190511332801</v>
      </c>
      <c r="G5215" s="20">
        <v>0.165077597494977</v>
      </c>
      <c r="H5215" s="20">
        <v>0.16180775347133999</v>
      </c>
      <c r="I5215" s="20">
        <v>0.24365591919280399</v>
      </c>
      <c r="J5215" s="20">
        <v>0.24329663144299701</v>
      </c>
      <c r="K5215" s="20">
        <v>0.20994330224459701</v>
      </c>
      <c r="L5215" s="20">
        <v>0.24890489206703101</v>
      </c>
      <c r="M5215" s="51">
        <v>0.36168148497469399</v>
      </c>
    </row>
    <row r="5216" spans="1:13" x14ac:dyDescent="0.35">
      <c r="A5216" s="19" t="str">
        <f>B4353&amp;C5194&amp;D5216</f>
        <v>CONSUMO PER CAPITA (kg ó litros por individuo)Langostinos/Gamb.IngDE 60 A 75 AÑOS</v>
      </c>
      <c r="B5216" s="19">
        <v>0</v>
      </c>
      <c r="C5216" s="19">
        <v>0</v>
      </c>
      <c r="D5216" s="19" t="s">
        <v>44</v>
      </c>
      <c r="E5216" s="20">
        <v>0.51192745277164597</v>
      </c>
      <c r="F5216" s="20">
        <v>0.31737162699526</v>
      </c>
      <c r="G5216" s="20">
        <v>0.39863731936740898</v>
      </c>
      <c r="H5216" s="20">
        <v>0.411588117436614</v>
      </c>
      <c r="I5216" s="20">
        <v>0.638365491402893</v>
      </c>
      <c r="J5216" s="20">
        <v>0.293619089919404</v>
      </c>
      <c r="K5216" s="20">
        <v>0.353553915778831</v>
      </c>
      <c r="L5216" s="20">
        <v>0.35465103542605703</v>
      </c>
      <c r="M5216" s="51">
        <v>0.57137598715202598</v>
      </c>
    </row>
    <row r="5217" spans="1:13" x14ac:dyDescent="0.35">
      <c r="A5217" s="19" t="str">
        <f>B4353&amp;C5194&amp;D5217</f>
        <v>CONSUMO PER CAPITA (kg ó litros por individuo)Langostinos/Gamb.IngNIVEL ALTO</v>
      </c>
      <c r="B5217" s="19">
        <v>0</v>
      </c>
      <c r="C5217" s="19">
        <v>0</v>
      </c>
      <c r="D5217" s="19" t="s">
        <v>256</v>
      </c>
      <c r="E5217" s="20">
        <v>0.303875018158074</v>
      </c>
      <c r="F5217" s="20">
        <v>0.14919189942135</v>
      </c>
      <c r="G5217" s="20">
        <v>0.184589617686234</v>
      </c>
      <c r="H5217" s="20">
        <v>0.164467115745489</v>
      </c>
      <c r="I5217" s="20">
        <v>0.283553770930697</v>
      </c>
      <c r="J5217" s="20">
        <v>0.15854789639106601</v>
      </c>
      <c r="K5217" s="20">
        <v>0.12737972068335099</v>
      </c>
      <c r="L5217" s="20">
        <v>0.16127814900732301</v>
      </c>
      <c r="M5217" s="51">
        <v>0.32321008207440999</v>
      </c>
    </row>
    <row r="5218" spans="1:13" x14ac:dyDescent="0.35">
      <c r="A5218" s="19" t="str">
        <f>B4353&amp;C5194&amp;D5218</f>
        <v>CONSUMO PER CAPITA (kg ó litros por individuo)Langostinos/Gamb.IngNIVEL MEDIO ALTO</v>
      </c>
      <c r="B5218" s="19">
        <v>0</v>
      </c>
      <c r="C5218" s="19">
        <v>0</v>
      </c>
      <c r="D5218" s="19" t="s">
        <v>257</v>
      </c>
      <c r="E5218" s="20">
        <v>0.17858695739637501</v>
      </c>
      <c r="F5218" s="20">
        <v>0.154151923469769</v>
      </c>
      <c r="G5218" s="20">
        <v>0.14616121183507</v>
      </c>
      <c r="H5218" s="20">
        <v>0.134128649952998</v>
      </c>
      <c r="I5218" s="20">
        <v>0.196012654263163</v>
      </c>
      <c r="J5218" s="20">
        <v>0.112766756850963</v>
      </c>
      <c r="K5218" s="20">
        <v>0.159636858395618</v>
      </c>
      <c r="L5218" s="20">
        <v>0.138944185920713</v>
      </c>
      <c r="M5218" s="51">
        <v>0.18583428400827601</v>
      </c>
    </row>
    <row r="5219" spans="1:13" x14ac:dyDescent="0.35">
      <c r="A5219" s="19" t="str">
        <f>B4353&amp;C5194&amp;D5219</f>
        <v>CONSUMO PER CAPITA (kg ó litros por individuo)Langostinos/Gamb.IngNIVEL MEDIO</v>
      </c>
      <c r="B5219" s="19">
        <v>0</v>
      </c>
      <c r="C5219" s="19">
        <v>0</v>
      </c>
      <c r="D5219" s="19" t="s">
        <v>258</v>
      </c>
      <c r="E5219" s="20">
        <v>0.195028110321911</v>
      </c>
      <c r="F5219" s="20">
        <v>0.13815114352479299</v>
      </c>
      <c r="G5219" s="20">
        <v>0.10749340620527401</v>
      </c>
      <c r="H5219" s="20">
        <v>0.169000312957998</v>
      </c>
      <c r="I5219" s="20">
        <v>0.29494771098009898</v>
      </c>
      <c r="J5219" s="20">
        <v>0.16265934042726601</v>
      </c>
      <c r="K5219" s="20">
        <v>0.138620108756035</v>
      </c>
      <c r="L5219" s="20">
        <v>0.15696297933803799</v>
      </c>
      <c r="M5219" s="51">
        <v>0.28533324674246502</v>
      </c>
    </row>
    <row r="5220" spans="1:13" x14ac:dyDescent="0.35">
      <c r="A5220" s="19" t="str">
        <f>B4353&amp;C5194&amp;D5220</f>
        <v>CONSUMO PER CAPITA (kg ó litros por individuo)Langostinos/Gamb.IngNIVEL MEDIO BAJO</v>
      </c>
      <c r="B5220" s="19">
        <v>0</v>
      </c>
      <c r="C5220" s="19">
        <v>0</v>
      </c>
      <c r="D5220" s="19" t="s">
        <v>259</v>
      </c>
      <c r="E5220" s="20">
        <v>0.31917386468874598</v>
      </c>
      <c r="F5220" s="20">
        <v>0.156435015238228</v>
      </c>
      <c r="G5220" s="20">
        <v>0.22520274871342399</v>
      </c>
      <c r="H5220" s="20">
        <v>0.20406810272944201</v>
      </c>
      <c r="I5220" s="20">
        <v>0.23679057295028899</v>
      </c>
      <c r="J5220" s="20">
        <v>0.11698083242850001</v>
      </c>
      <c r="K5220" s="20">
        <v>0.186512313434052</v>
      </c>
      <c r="L5220" s="20">
        <v>0.20326255558924999</v>
      </c>
      <c r="M5220" s="51">
        <v>0.21128990500164099</v>
      </c>
    </row>
    <row r="5221" spans="1:13" x14ac:dyDescent="0.35">
      <c r="A5221" s="19" t="str">
        <f>B4353&amp;C5194&amp;D5221</f>
        <v>CONSUMO PER CAPITA (kg ó litros por individuo)Langostinos/Gamb.IngHOMBRE</v>
      </c>
      <c r="B5221" s="19">
        <v>0</v>
      </c>
      <c r="C5221" s="19">
        <v>0</v>
      </c>
      <c r="D5221" s="19" t="s">
        <v>21</v>
      </c>
      <c r="E5221" s="20">
        <v>0.25782764736491898</v>
      </c>
      <c r="F5221" s="20">
        <v>0.176841673258434</v>
      </c>
      <c r="G5221" s="20">
        <v>0.18320990517649899</v>
      </c>
      <c r="H5221" s="20">
        <v>0.20632153218957699</v>
      </c>
      <c r="I5221" s="20">
        <v>0.30910119172515199</v>
      </c>
      <c r="J5221" s="20">
        <v>0.180166075789011</v>
      </c>
      <c r="K5221" s="20">
        <v>0.18530853702281999</v>
      </c>
      <c r="L5221" s="20">
        <v>0.18274420073643199</v>
      </c>
      <c r="M5221" s="51">
        <v>0.31879621704661099</v>
      </c>
    </row>
    <row r="5222" spans="1:13" x14ac:dyDescent="0.35">
      <c r="A5222" s="19" t="str">
        <f>B4353&amp;C5194&amp;D5222</f>
        <v>CONSUMO PER CAPITA (kg ó litros por individuo)Langostinos/Gamb.IngMUJER</v>
      </c>
      <c r="B5222" s="19">
        <v>0</v>
      </c>
      <c r="C5222" s="19">
        <v>0</v>
      </c>
      <c r="D5222" s="19" t="s">
        <v>22</v>
      </c>
      <c r="E5222" s="20">
        <v>0.232486646819487</v>
      </c>
      <c r="F5222" s="20">
        <v>0.12180497853415199</v>
      </c>
      <c r="G5222" s="20">
        <v>0.12465279475477201</v>
      </c>
      <c r="H5222" s="20">
        <v>0.13172656742571201</v>
      </c>
      <c r="I5222" s="20">
        <v>0.206644437345993</v>
      </c>
      <c r="J5222" s="20">
        <v>0.11205863540857899</v>
      </c>
      <c r="K5222" s="20">
        <v>0.13490555978305099</v>
      </c>
      <c r="L5222" s="20">
        <v>0.15445581910846001</v>
      </c>
      <c r="M5222" s="51">
        <v>0.20926811421195399</v>
      </c>
    </row>
    <row r="5223" spans="1:13" x14ac:dyDescent="0.35">
      <c r="A5223" s="19" t="str">
        <f>B4353&amp;C5223&amp;D5223</f>
        <v>CONSUMO PER CAPITA (kg ó litros por individuo)Otros mariscos Ing.T.ESPAÑA</v>
      </c>
      <c r="B5223" s="19">
        <v>0</v>
      </c>
      <c r="C5223" s="19" t="s">
        <v>148</v>
      </c>
      <c r="D5223" s="19" t="s">
        <v>36</v>
      </c>
      <c r="E5223" s="20">
        <v>0.27343409354826698</v>
      </c>
      <c r="F5223" s="20">
        <v>0.152576332873196</v>
      </c>
      <c r="G5223" s="20">
        <v>0.18160581972269599</v>
      </c>
      <c r="H5223" s="20">
        <v>0.19084871365664499</v>
      </c>
      <c r="I5223" s="20">
        <v>0.30065467514795402</v>
      </c>
      <c r="J5223" s="20">
        <v>0.15590681747549201</v>
      </c>
      <c r="K5223" s="20">
        <v>0.16036130119867101</v>
      </c>
      <c r="L5223" s="20">
        <v>0.182134814820957</v>
      </c>
      <c r="M5223" s="51">
        <v>0.295304473621818</v>
      </c>
    </row>
    <row r="5224" spans="1:13" x14ac:dyDescent="0.35">
      <c r="A5224" s="19" t="str">
        <f>B4353&amp;C5223&amp;D5224</f>
        <v>CONSUMO PER CAPITA (kg ó litros por individuo)Otros mariscos Ing.BCN AM</v>
      </c>
      <c r="B5224" s="19">
        <v>0</v>
      </c>
      <c r="C5224" s="19">
        <v>0</v>
      </c>
      <c r="D5224" s="19" t="s">
        <v>1</v>
      </c>
      <c r="E5224" s="20">
        <v>0.38479331655524601</v>
      </c>
      <c r="F5224" s="20">
        <v>0.108794310684262</v>
      </c>
      <c r="G5224" s="20">
        <v>0.302578722879289</v>
      </c>
      <c r="H5224" s="20">
        <v>0.14225834346920399</v>
      </c>
      <c r="I5224" s="20">
        <v>0.34419611757379698</v>
      </c>
      <c r="J5224" s="20">
        <v>0.16575415341284699</v>
      </c>
      <c r="K5224" s="20">
        <v>0.15086888898103701</v>
      </c>
      <c r="L5224" s="20">
        <v>0.210804384910913</v>
      </c>
      <c r="M5224" s="51">
        <v>0.246057253291734</v>
      </c>
    </row>
    <row r="5225" spans="1:13" x14ac:dyDescent="0.35">
      <c r="A5225" s="19" t="str">
        <f>B4353&amp;C5223&amp;D5225</f>
        <v>CONSUMO PER CAPITA (kg ó litros por individuo)Otros mariscos Ing.REST.CAT ARAGON</v>
      </c>
      <c r="B5225" s="19">
        <v>0</v>
      </c>
      <c r="C5225" s="19">
        <v>0</v>
      </c>
      <c r="D5225" s="19" t="s">
        <v>2</v>
      </c>
      <c r="E5225" s="20">
        <v>0.25170605232853099</v>
      </c>
      <c r="F5225" s="20">
        <v>0.18072183627024299</v>
      </c>
      <c r="G5225" s="20">
        <v>0.28733847715050198</v>
      </c>
      <c r="H5225" s="20">
        <v>0.26829850366748897</v>
      </c>
      <c r="I5225" s="20">
        <v>0.492296510517644</v>
      </c>
      <c r="J5225" s="20">
        <v>0.18862522555422401</v>
      </c>
      <c r="K5225" s="20">
        <v>0.20399429167192701</v>
      </c>
      <c r="L5225" s="20">
        <v>0.171735487471389</v>
      </c>
      <c r="M5225" s="51">
        <v>0.43664619172672398</v>
      </c>
    </row>
    <row r="5226" spans="1:13" x14ac:dyDescent="0.35">
      <c r="A5226" s="19" t="str">
        <f>B4353&amp;C5223&amp;D5226</f>
        <v>CONSUMO PER CAPITA (kg ó litros por individuo)Otros mariscos Ing.LEVANTE</v>
      </c>
      <c r="B5226" s="19">
        <v>0</v>
      </c>
      <c r="C5226" s="19">
        <v>0</v>
      </c>
      <c r="D5226" s="19" t="s">
        <v>3</v>
      </c>
      <c r="E5226" s="20">
        <v>0.33526136691546199</v>
      </c>
      <c r="F5226" s="20">
        <v>0.17562288554156399</v>
      </c>
      <c r="G5226" s="20">
        <v>0.23435673947660701</v>
      </c>
      <c r="H5226" s="20">
        <v>0.24674427342219299</v>
      </c>
      <c r="I5226" s="20">
        <v>0.31613262697938699</v>
      </c>
      <c r="J5226" s="20">
        <v>0.15792040384917999</v>
      </c>
      <c r="K5226" s="20">
        <v>0.18716247805386499</v>
      </c>
      <c r="L5226" s="20">
        <v>0.21342027389798701</v>
      </c>
      <c r="M5226" s="51">
        <v>0.32600282737615499</v>
      </c>
    </row>
    <row r="5227" spans="1:13" x14ac:dyDescent="0.35">
      <c r="A5227" s="19" t="str">
        <f>B4353&amp;C5223&amp;D5227</f>
        <v>CONSUMO PER CAPITA (kg ó litros por individuo)Otros mariscos Ing.ANDALUCIA</v>
      </c>
      <c r="B5227" s="19">
        <v>0</v>
      </c>
      <c r="C5227" s="19">
        <v>0</v>
      </c>
      <c r="D5227" s="19" t="s">
        <v>4</v>
      </c>
      <c r="E5227" s="20">
        <v>0.282505002437277</v>
      </c>
      <c r="F5227" s="20">
        <v>0.179986946104078</v>
      </c>
      <c r="G5227" s="20">
        <v>0.12594097014723901</v>
      </c>
      <c r="H5227" s="20">
        <v>0.15814892469449701</v>
      </c>
      <c r="I5227" s="20">
        <v>0.20590876015331699</v>
      </c>
      <c r="J5227" s="20">
        <v>0.12538837523247201</v>
      </c>
      <c r="K5227" s="20">
        <v>0.118976934617797</v>
      </c>
      <c r="L5227" s="20">
        <v>0.16823711120110199</v>
      </c>
      <c r="M5227" s="51">
        <v>0.279855282059286</v>
      </c>
    </row>
    <row r="5228" spans="1:13" x14ac:dyDescent="0.35">
      <c r="A5228" s="19" t="str">
        <f>B4353&amp;C5223&amp;D5228</f>
        <v>CONSUMO PER CAPITA (kg ó litros por individuo)Otros mariscos Ing.MDD AM</v>
      </c>
      <c r="B5228" s="19">
        <v>0</v>
      </c>
      <c r="C5228" s="19">
        <v>0</v>
      </c>
      <c r="D5228" s="19" t="s">
        <v>5</v>
      </c>
      <c r="E5228" s="20">
        <v>0.250470300037897</v>
      </c>
      <c r="F5228" s="20">
        <v>0.116455004397652</v>
      </c>
      <c r="G5228" s="20">
        <v>0.115461806125516</v>
      </c>
      <c r="H5228" s="20">
        <v>0.17259014833633601</v>
      </c>
      <c r="I5228" s="20">
        <v>0.30885826684773898</v>
      </c>
      <c r="J5228" s="20">
        <v>0.128084818058609</v>
      </c>
      <c r="K5228" s="20">
        <v>0.100364474500534</v>
      </c>
      <c r="L5228" s="20">
        <v>0.18576111256550101</v>
      </c>
      <c r="M5228" s="51">
        <v>0.19689679836462501</v>
      </c>
    </row>
    <row r="5229" spans="1:13" x14ac:dyDescent="0.35">
      <c r="A5229" s="19" t="str">
        <f>B4353&amp;C5223&amp;D5229</f>
        <v>CONSUMO PER CAPITA (kg ó litros por individuo)Otros mariscos Ing.RTO CENTRO</v>
      </c>
      <c r="B5229" s="19">
        <v>0</v>
      </c>
      <c r="C5229" s="19">
        <v>0</v>
      </c>
      <c r="D5229" s="19" t="s">
        <v>6</v>
      </c>
      <c r="E5229" s="20">
        <v>0.16691894633320101</v>
      </c>
      <c r="F5229" s="20">
        <v>0.128628254325795</v>
      </c>
      <c r="G5229" s="20">
        <v>0.10625320755513</v>
      </c>
      <c r="H5229" s="20">
        <v>0.16384725235411199</v>
      </c>
      <c r="I5229" s="20">
        <v>0.17924140805248601</v>
      </c>
      <c r="J5229" s="20">
        <v>0.21662372751251799</v>
      </c>
      <c r="K5229" s="20">
        <v>0.23297482052662699</v>
      </c>
      <c r="L5229" s="20">
        <v>0.218253884160514</v>
      </c>
      <c r="M5229" s="51">
        <v>0.29008595551467897</v>
      </c>
    </row>
    <row r="5230" spans="1:13" x14ac:dyDescent="0.35">
      <c r="A5230" s="19" t="str">
        <f>B4353&amp;C5223&amp;D5230</f>
        <v>CONSUMO PER CAPITA (kg ó litros por individuo)Otros mariscos Ing.NORTE-CENTRO</v>
      </c>
      <c r="B5230" s="19">
        <v>0</v>
      </c>
      <c r="C5230" s="19">
        <v>0</v>
      </c>
      <c r="D5230" s="19" t="s">
        <v>7</v>
      </c>
      <c r="E5230" s="20">
        <v>0.17999046100288299</v>
      </c>
      <c r="F5230" s="20">
        <v>0.109495366091094</v>
      </c>
      <c r="G5230" s="20">
        <v>0.15304687163213301</v>
      </c>
      <c r="H5230" s="20">
        <v>8.3977052756911905E-2</v>
      </c>
      <c r="I5230" s="20">
        <v>0.19900606073847299</v>
      </c>
      <c r="J5230" s="20">
        <v>9.3774637011400305E-2</v>
      </c>
      <c r="K5230" s="20">
        <v>9.3723598596498994E-2</v>
      </c>
      <c r="L5230" s="20">
        <v>0.123431353503078</v>
      </c>
      <c r="M5230" s="51">
        <v>0.15450936441289601</v>
      </c>
    </row>
    <row r="5231" spans="1:13" x14ac:dyDescent="0.35">
      <c r="A5231" s="19" t="str">
        <f>B4353&amp;C5223&amp;D5231</f>
        <v>CONSUMO PER CAPITA (kg ó litros por individuo)Otros mariscos Ing.NOROESTE</v>
      </c>
      <c r="B5231" s="19">
        <v>0</v>
      </c>
      <c r="C5231" s="19">
        <v>0</v>
      </c>
      <c r="D5231" s="19" t="s">
        <v>8</v>
      </c>
      <c r="E5231" s="20">
        <v>0.30326153792702398</v>
      </c>
      <c r="F5231" s="20">
        <v>0.17931656263198401</v>
      </c>
      <c r="G5231" s="20">
        <v>0.14327829426500799</v>
      </c>
      <c r="H5231" s="20">
        <v>0.27252118192108798</v>
      </c>
      <c r="I5231" s="20">
        <v>0.38671785065522102</v>
      </c>
      <c r="J5231" s="20">
        <v>0.20458251030892899</v>
      </c>
      <c r="K5231" s="20">
        <v>0.232274120313609</v>
      </c>
      <c r="L5231" s="20">
        <v>0.16039225875611701</v>
      </c>
      <c r="M5231" s="51">
        <v>0.41720871216684802</v>
      </c>
    </row>
    <row r="5232" spans="1:13" x14ac:dyDescent="0.35">
      <c r="A5232" s="19" t="str">
        <f>B4353&amp;C5223&amp;D5232</f>
        <v>CONSUMO PER CAPITA (kg ó litros por individuo)Otros mariscos Ing.&lt;2MIL</v>
      </c>
      <c r="B5232" s="19">
        <v>0</v>
      </c>
      <c r="C5232" s="19">
        <v>0</v>
      </c>
      <c r="D5232" s="19" t="s">
        <v>9</v>
      </c>
      <c r="E5232" s="20">
        <v>0.15682794753011101</v>
      </c>
      <c r="F5232" s="20">
        <v>5.0505534037041E-2</v>
      </c>
      <c r="G5232" s="20">
        <v>0.100641455558395</v>
      </c>
      <c r="H5232" s="20">
        <v>0.23660054153253901</v>
      </c>
      <c r="I5232" s="20">
        <v>0.27596120237405602</v>
      </c>
      <c r="J5232" s="20">
        <v>0.208362267232899</v>
      </c>
      <c r="K5232" s="20">
        <v>0.37300190598909799</v>
      </c>
      <c r="L5232" s="20">
        <v>0.29168930826972</v>
      </c>
      <c r="M5232" s="51">
        <v>0.29150992859604502</v>
      </c>
    </row>
    <row r="5233" spans="1:13" x14ac:dyDescent="0.35">
      <c r="A5233" s="19" t="str">
        <f>B4353&amp;C5223&amp;D5233</f>
        <v>CONSUMO PER CAPITA (kg ó litros por individuo)Otros mariscos Ing.2-5MIL</v>
      </c>
      <c r="B5233" s="19">
        <v>0</v>
      </c>
      <c r="C5233" s="19">
        <v>0</v>
      </c>
      <c r="D5233" s="19" t="s">
        <v>10</v>
      </c>
      <c r="E5233" s="20">
        <v>0.222737709014244</v>
      </c>
      <c r="F5233" s="20">
        <v>0.125301946281619</v>
      </c>
      <c r="G5233" s="20">
        <v>0.27943244891623797</v>
      </c>
      <c r="H5233" s="20">
        <v>7.9535488987074604E-2</v>
      </c>
      <c r="I5233" s="20">
        <v>0.156617885694397</v>
      </c>
      <c r="J5233" s="20">
        <v>0.14140987327517099</v>
      </c>
      <c r="K5233" s="20">
        <v>5.4446990557284601E-2</v>
      </c>
      <c r="L5233" s="20">
        <v>8.7576924916265397E-2</v>
      </c>
      <c r="M5233" s="51">
        <v>0.24689599584853</v>
      </c>
    </row>
    <row r="5234" spans="1:13" x14ac:dyDescent="0.35">
      <c r="A5234" s="19" t="str">
        <f>B4353&amp;C5223&amp;D5234</f>
        <v>CONSUMO PER CAPITA (kg ó litros por individuo)Otros mariscos Ing.5-10MIL</v>
      </c>
      <c r="B5234" s="19">
        <v>0</v>
      </c>
      <c r="C5234" s="19">
        <v>0</v>
      </c>
      <c r="D5234" s="19" t="s">
        <v>11</v>
      </c>
      <c r="E5234" s="20">
        <v>0.20200263891237299</v>
      </c>
      <c r="F5234" s="20">
        <v>0.181003654666512</v>
      </c>
      <c r="G5234" s="20">
        <v>0.13821443592985</v>
      </c>
      <c r="H5234" s="20">
        <v>0.201356720601996</v>
      </c>
      <c r="I5234" s="20">
        <v>0.47368052016483903</v>
      </c>
      <c r="J5234" s="20">
        <v>0.23373065073924901</v>
      </c>
      <c r="K5234" s="20">
        <v>0.333907180106783</v>
      </c>
      <c r="L5234" s="20">
        <v>0.21155241607963601</v>
      </c>
      <c r="M5234" s="51">
        <v>0.33970806605573001</v>
      </c>
    </row>
    <row r="5235" spans="1:13" x14ac:dyDescent="0.35">
      <c r="A5235" s="19" t="str">
        <f>B4353&amp;C5223&amp;D5235</f>
        <v>CONSUMO PER CAPITA (kg ó litros por individuo)Otros mariscos Ing.10-30MIL</v>
      </c>
      <c r="B5235" s="19">
        <v>0</v>
      </c>
      <c r="C5235" s="19">
        <v>0</v>
      </c>
      <c r="D5235" s="19" t="s">
        <v>12</v>
      </c>
      <c r="E5235" s="20">
        <v>0.25713810790194003</v>
      </c>
      <c r="F5235" s="20">
        <v>0.18625330721804401</v>
      </c>
      <c r="G5235" s="20">
        <v>0.212184283917906</v>
      </c>
      <c r="H5235" s="20">
        <v>0.21851398189507401</v>
      </c>
      <c r="I5235" s="20">
        <v>0.318384614518333</v>
      </c>
      <c r="J5235" s="20">
        <v>0.13481069704719501</v>
      </c>
      <c r="K5235" s="20">
        <v>0.13857436158674899</v>
      </c>
      <c r="L5235" s="20">
        <v>0.15770889128816501</v>
      </c>
      <c r="M5235" s="51">
        <v>0.31239659251316498</v>
      </c>
    </row>
    <row r="5236" spans="1:13" x14ac:dyDescent="0.35">
      <c r="A5236" s="19" t="str">
        <f>B4353&amp;C5223&amp;D5236</f>
        <v>CONSUMO PER CAPITA (kg ó litros por individuo)Otros mariscos Ing.30-100MIL</v>
      </c>
      <c r="B5236" s="19">
        <v>0</v>
      </c>
      <c r="C5236" s="19">
        <v>0</v>
      </c>
      <c r="D5236" s="19" t="s">
        <v>13</v>
      </c>
      <c r="E5236" s="20">
        <v>0.30717304543037299</v>
      </c>
      <c r="F5236" s="20">
        <v>0.14586957227207301</v>
      </c>
      <c r="G5236" s="20">
        <v>0.212262365463807</v>
      </c>
      <c r="H5236" s="20">
        <v>0.19285169530653001</v>
      </c>
      <c r="I5236" s="20">
        <v>0.26459216784099199</v>
      </c>
      <c r="J5236" s="20">
        <v>0.141808549202666</v>
      </c>
      <c r="K5236" s="20">
        <v>0.116535547460015</v>
      </c>
      <c r="L5236" s="20">
        <v>0.13646219853279501</v>
      </c>
      <c r="M5236" s="51">
        <v>0.31865668650557899</v>
      </c>
    </row>
    <row r="5237" spans="1:13" x14ac:dyDescent="0.35">
      <c r="A5237" s="19" t="str">
        <f>B4353&amp;C5223&amp;D5237</f>
        <v>CONSUMO PER CAPITA (kg ó litros por individuo)Otros mariscos Ing.100-200MIL</v>
      </c>
      <c r="B5237" s="19">
        <v>0</v>
      </c>
      <c r="C5237" s="19">
        <v>0</v>
      </c>
      <c r="D5237" s="19" t="s">
        <v>14</v>
      </c>
      <c r="E5237" s="20">
        <v>0.384117289382507</v>
      </c>
      <c r="F5237" s="20">
        <v>0.16742341182362899</v>
      </c>
      <c r="G5237" s="20">
        <v>0.12821294665830699</v>
      </c>
      <c r="H5237" s="20">
        <v>0.159843249405168</v>
      </c>
      <c r="I5237" s="20">
        <v>0.210582172734782</v>
      </c>
      <c r="J5237" s="20">
        <v>0.137451663892663</v>
      </c>
      <c r="K5237" s="20">
        <v>0.123001729987109</v>
      </c>
      <c r="L5237" s="20">
        <v>0.261793156544956</v>
      </c>
      <c r="M5237" s="51">
        <v>0.26624735478683298</v>
      </c>
    </row>
    <row r="5238" spans="1:13" x14ac:dyDescent="0.35">
      <c r="A5238" s="19" t="str">
        <f>B4353&amp;C5223&amp;D5238</f>
        <v>CONSUMO PER CAPITA (kg ó litros por individuo)Otros mariscos Ing.200-500MIL</v>
      </c>
      <c r="B5238" s="19">
        <v>0</v>
      </c>
      <c r="C5238" s="19">
        <v>0</v>
      </c>
      <c r="D5238" s="19" t="s">
        <v>15</v>
      </c>
      <c r="E5238" s="20">
        <v>0.297389239550573</v>
      </c>
      <c r="F5238" s="20">
        <v>0.15211615915931301</v>
      </c>
      <c r="G5238" s="20">
        <v>0.11403930391608599</v>
      </c>
      <c r="H5238" s="20">
        <v>0.18020063790365901</v>
      </c>
      <c r="I5238" s="20">
        <v>0.30241353148399402</v>
      </c>
      <c r="J5238" s="20">
        <v>0.136978031978193</v>
      </c>
      <c r="K5238" s="20">
        <v>0.178073522403772</v>
      </c>
      <c r="L5238" s="20">
        <v>0.23944314883991899</v>
      </c>
      <c r="M5238" s="51">
        <v>0.35958690304741597</v>
      </c>
    </row>
    <row r="5239" spans="1:13" x14ac:dyDescent="0.35">
      <c r="A5239" s="19" t="str">
        <f>B4353&amp;C5223&amp;D5239</f>
        <v>CONSUMO PER CAPITA (kg ó litros por individuo)Otros mariscos Ing.&gt;500MIL</v>
      </c>
      <c r="B5239" s="19">
        <v>0</v>
      </c>
      <c r="C5239" s="19">
        <v>0</v>
      </c>
      <c r="D5239" s="19" t="s">
        <v>16</v>
      </c>
      <c r="E5239" s="20">
        <v>0.26156883718578999</v>
      </c>
      <c r="F5239" s="20">
        <v>0.14909376229901899</v>
      </c>
      <c r="G5239" s="20">
        <v>0.20521213917613901</v>
      </c>
      <c r="H5239" s="20">
        <v>0.20758934707059801</v>
      </c>
      <c r="I5239" s="20">
        <v>0.35620823035266003</v>
      </c>
      <c r="J5239" s="20">
        <v>0.17016324254358001</v>
      </c>
      <c r="K5239" s="20">
        <v>0.13105992932862101</v>
      </c>
      <c r="L5239" s="20">
        <v>0.157093379681704</v>
      </c>
      <c r="M5239" s="51">
        <v>0.21671228783166099</v>
      </c>
    </row>
    <row r="5240" spans="1:13" x14ac:dyDescent="0.35">
      <c r="A5240" s="19" t="str">
        <f>B4353&amp;C5223&amp;D5240</f>
        <v>CONSUMO PER CAPITA (kg ó litros por individuo)Otros mariscos Ing.DE 15 A 19 AÑOS</v>
      </c>
      <c r="B5240" s="19">
        <v>0</v>
      </c>
      <c r="C5240" s="19">
        <v>0</v>
      </c>
      <c r="D5240" s="19" t="s">
        <v>39</v>
      </c>
      <c r="E5240" s="20" t="s">
        <v>282</v>
      </c>
      <c r="F5240" s="20">
        <v>2.20858961829484E-2</v>
      </c>
      <c r="G5240" s="20">
        <v>1.3869607858057799E-2</v>
      </c>
      <c r="H5240" s="20" t="s">
        <v>282</v>
      </c>
      <c r="I5240" s="20">
        <v>5.6506025102176201E-3</v>
      </c>
      <c r="J5240" s="20" t="s">
        <v>282</v>
      </c>
      <c r="K5240" s="20">
        <v>4.2092024933881502E-3</v>
      </c>
      <c r="L5240" s="20" t="s">
        <v>282</v>
      </c>
      <c r="M5240" s="51">
        <v>2.53615910236684E-2</v>
      </c>
    </row>
    <row r="5241" spans="1:13" x14ac:dyDescent="0.35">
      <c r="A5241" s="19" t="str">
        <f>B4353&amp;C5223&amp;D5241</f>
        <v>CONSUMO PER CAPITA (kg ó litros por individuo)Otros mariscos Ing.DE 20 A 24 AÑOS</v>
      </c>
      <c r="B5241" s="19">
        <v>0</v>
      </c>
      <c r="C5241" s="19">
        <v>0</v>
      </c>
      <c r="D5241" s="19" t="s">
        <v>40</v>
      </c>
      <c r="E5241" s="20">
        <v>1.4966762507141001E-2</v>
      </c>
      <c r="F5241" s="20">
        <v>2.8184912373316499E-2</v>
      </c>
      <c r="G5241" s="20">
        <v>1.2041319971031399E-2</v>
      </c>
      <c r="H5241" s="20">
        <v>2.0105268272981602E-2</v>
      </c>
      <c r="I5241" s="20">
        <v>2.0826271936810199E-2</v>
      </c>
      <c r="J5241" s="20">
        <v>2.11597663840217E-2</v>
      </c>
      <c r="K5241" s="20">
        <v>9.1935031416457199E-3</v>
      </c>
      <c r="L5241" s="20">
        <v>2.0669608498346901E-2</v>
      </c>
      <c r="M5241" s="51">
        <v>2.82229061712773E-2</v>
      </c>
    </row>
    <row r="5242" spans="1:13" x14ac:dyDescent="0.35">
      <c r="A5242" s="19" t="str">
        <f>B4353&amp;C5223&amp;D5242</f>
        <v>CONSUMO PER CAPITA (kg ó litros por individuo)Otros mariscos Ing.DE 25 A 34 AÑOS</v>
      </c>
      <c r="B5242" s="19">
        <v>0</v>
      </c>
      <c r="C5242" s="19">
        <v>0</v>
      </c>
      <c r="D5242" s="19" t="s">
        <v>41</v>
      </c>
      <c r="E5242" s="20">
        <v>9.7238310490574298E-2</v>
      </c>
      <c r="F5242" s="20">
        <v>5.8410042262247802E-2</v>
      </c>
      <c r="G5242" s="20">
        <v>5.0669456014237897E-2</v>
      </c>
      <c r="H5242" s="20">
        <v>4.5338404707758899E-2</v>
      </c>
      <c r="I5242" s="20">
        <v>9.7410395121110702E-2</v>
      </c>
      <c r="J5242" s="20">
        <v>4.0533183700831997E-2</v>
      </c>
      <c r="K5242" s="20">
        <v>5.3822078088002802E-2</v>
      </c>
      <c r="L5242" s="20">
        <v>5.3201972661152397E-2</v>
      </c>
      <c r="M5242" s="51">
        <v>8.8281045370382297E-2</v>
      </c>
    </row>
    <row r="5243" spans="1:13" x14ac:dyDescent="0.35">
      <c r="A5243" s="19" t="str">
        <f>B4353&amp;C5223&amp;D5243</f>
        <v>CONSUMO PER CAPITA (kg ó litros por individuo)Otros mariscos Ing.DE 35 A 49 AÑOS</v>
      </c>
      <c r="B5243" s="19">
        <v>0</v>
      </c>
      <c r="C5243" s="19">
        <v>0</v>
      </c>
      <c r="D5243" s="19" t="s">
        <v>42</v>
      </c>
      <c r="E5243" s="20">
        <v>0.225118988277175</v>
      </c>
      <c r="F5243" s="20">
        <v>9.8443453297710995E-2</v>
      </c>
      <c r="G5243" s="20">
        <v>7.5832919740381893E-2</v>
      </c>
      <c r="H5243" s="20">
        <v>8.2262370969460694E-2</v>
      </c>
      <c r="I5243" s="20">
        <v>0.16802662296842699</v>
      </c>
      <c r="J5243" s="20">
        <v>9.8851546914209901E-2</v>
      </c>
      <c r="K5243" s="20">
        <v>7.8300373707318793E-2</v>
      </c>
      <c r="L5243" s="20">
        <v>9.0896150676002999E-2</v>
      </c>
      <c r="M5243" s="51">
        <v>0.162379320905881</v>
      </c>
    </row>
    <row r="5244" spans="1:13" x14ac:dyDescent="0.35">
      <c r="A5244" s="19" t="str">
        <f>B4353&amp;C5223&amp;D5244</f>
        <v>CONSUMO PER CAPITA (kg ó litros por individuo)Otros mariscos Ing.DE 50 A 59 AÑOS</v>
      </c>
      <c r="B5244" s="19">
        <v>0</v>
      </c>
      <c r="C5244" s="19">
        <v>0</v>
      </c>
      <c r="D5244" s="19" t="s">
        <v>43</v>
      </c>
      <c r="E5244" s="20">
        <v>0.36444240701887598</v>
      </c>
      <c r="F5244" s="20">
        <v>0.19387574791707701</v>
      </c>
      <c r="G5244" s="20">
        <v>0.19344515449324101</v>
      </c>
      <c r="H5244" s="20">
        <v>0.21544087229106901</v>
      </c>
      <c r="I5244" s="20">
        <v>0.26543611516063498</v>
      </c>
      <c r="J5244" s="20">
        <v>0.21990963147748099</v>
      </c>
      <c r="K5244" s="20">
        <v>0.19788756647285399</v>
      </c>
      <c r="L5244" s="20">
        <v>0.26775722420806902</v>
      </c>
      <c r="M5244" s="51">
        <v>0.39804028220077198</v>
      </c>
    </row>
    <row r="5245" spans="1:13" x14ac:dyDescent="0.35">
      <c r="A5245" s="19" t="str">
        <f>B4353&amp;C5223&amp;D5245</f>
        <v>CONSUMO PER CAPITA (kg ó litros por individuo)Otros mariscos Ing.DE 60 A 75 AÑOS</v>
      </c>
      <c r="B5245" s="19">
        <v>0</v>
      </c>
      <c r="C5245" s="19">
        <v>0</v>
      </c>
      <c r="D5245" s="19" t="s">
        <v>44</v>
      </c>
      <c r="E5245" s="20">
        <v>0.52724031325557996</v>
      </c>
      <c r="F5245" s="20">
        <v>0.32404164405708502</v>
      </c>
      <c r="G5245" s="20">
        <v>0.490765265274695</v>
      </c>
      <c r="H5245" s="20">
        <v>0.50906722164404405</v>
      </c>
      <c r="I5245" s="20">
        <v>0.801428250057584</v>
      </c>
      <c r="J5245" s="20">
        <v>0.33320441492060299</v>
      </c>
      <c r="K5245" s="20">
        <v>0.390120187545766</v>
      </c>
      <c r="L5245" s="20">
        <v>0.40704222732255102</v>
      </c>
      <c r="M5245" s="51">
        <v>0.66454805581457999</v>
      </c>
    </row>
    <row r="5246" spans="1:13" x14ac:dyDescent="0.35">
      <c r="A5246" s="19" t="str">
        <f>B4353&amp;C5223&amp;D5246</f>
        <v>CONSUMO PER CAPITA (kg ó litros por individuo)Otros mariscos Ing.NIVEL ALTO</v>
      </c>
      <c r="B5246" s="19">
        <v>0</v>
      </c>
      <c r="C5246" s="19">
        <v>0</v>
      </c>
      <c r="D5246" s="19" t="s">
        <v>256</v>
      </c>
      <c r="E5246" s="20">
        <v>0.37687939858652098</v>
      </c>
      <c r="F5246" s="20">
        <v>0.14423688864179701</v>
      </c>
      <c r="G5246" s="20">
        <v>0.198436292036238</v>
      </c>
      <c r="H5246" s="20">
        <v>0.175661654274816</v>
      </c>
      <c r="I5246" s="20">
        <v>0.31893947061024303</v>
      </c>
      <c r="J5246" s="20">
        <v>0.150440250316074</v>
      </c>
      <c r="K5246" s="20">
        <v>0.12608291816134901</v>
      </c>
      <c r="L5246" s="20">
        <v>0.17917464730444499</v>
      </c>
      <c r="M5246" s="51">
        <v>0.31809650920228799</v>
      </c>
    </row>
    <row r="5247" spans="1:13" x14ac:dyDescent="0.35">
      <c r="A5247" s="19" t="str">
        <f>B4353&amp;C5223&amp;D5247</f>
        <v>CONSUMO PER CAPITA (kg ó litros por individuo)Otros mariscos Ing.NIVEL MEDIO ALTO</v>
      </c>
      <c r="B5247" s="19">
        <v>0</v>
      </c>
      <c r="C5247" s="19">
        <v>0</v>
      </c>
      <c r="D5247" s="19" t="s">
        <v>257</v>
      </c>
      <c r="E5247" s="20">
        <v>0.26453014976777001</v>
      </c>
      <c r="F5247" s="20">
        <v>0.19835130117223301</v>
      </c>
      <c r="G5247" s="20">
        <v>0.179800541862073</v>
      </c>
      <c r="H5247" s="20">
        <v>0.202178337464783</v>
      </c>
      <c r="I5247" s="20">
        <v>0.25803803403431202</v>
      </c>
      <c r="J5247" s="20">
        <v>0.155496348393865</v>
      </c>
      <c r="K5247" s="20">
        <v>0.17310978856360501</v>
      </c>
      <c r="L5247" s="20">
        <v>0.16470077309596501</v>
      </c>
      <c r="M5247" s="51">
        <v>0.30575971342326802</v>
      </c>
    </row>
    <row r="5248" spans="1:13" x14ac:dyDescent="0.35">
      <c r="A5248" s="19" t="str">
        <f>B4353&amp;C5223&amp;D5248</f>
        <v>CONSUMO PER CAPITA (kg ó litros por individuo)Otros mariscos Ing.NIVEL MEDIO</v>
      </c>
      <c r="B5248" s="19">
        <v>0</v>
      </c>
      <c r="C5248" s="19">
        <v>0</v>
      </c>
      <c r="D5248" s="19" t="s">
        <v>258</v>
      </c>
      <c r="E5248" s="20">
        <v>0.24226487527397</v>
      </c>
      <c r="F5248" s="20">
        <v>0.128094883520983</v>
      </c>
      <c r="G5248" s="20">
        <v>0.142627202451408</v>
      </c>
      <c r="H5248" s="20">
        <v>0.18101435518247799</v>
      </c>
      <c r="I5248" s="20">
        <v>0.36194762798375602</v>
      </c>
      <c r="J5248" s="20">
        <v>0.20197946591785501</v>
      </c>
      <c r="K5248" s="20">
        <v>0.141149069835211</v>
      </c>
      <c r="L5248" s="20">
        <v>0.15724496900851401</v>
      </c>
      <c r="M5248" s="51">
        <v>0.32889848643889003</v>
      </c>
    </row>
    <row r="5249" spans="1:13" x14ac:dyDescent="0.35">
      <c r="A5249" s="19" t="str">
        <f>B4353&amp;C5223&amp;D5249</f>
        <v>CONSUMO PER CAPITA (kg ó litros por individuo)Otros mariscos Ing.NIVEL MEDIO BAJO</v>
      </c>
      <c r="B5249" s="19">
        <v>0</v>
      </c>
      <c r="C5249" s="19">
        <v>0</v>
      </c>
      <c r="D5249" s="19" t="s">
        <v>259</v>
      </c>
      <c r="E5249" s="20">
        <v>0.35914029680170301</v>
      </c>
      <c r="F5249" s="20">
        <v>0.15030407455965999</v>
      </c>
      <c r="G5249" s="20">
        <v>0.25949299701385797</v>
      </c>
      <c r="H5249" s="20">
        <v>0.154945017487644</v>
      </c>
      <c r="I5249" s="20">
        <v>0.22766762415903499</v>
      </c>
      <c r="J5249" s="20">
        <v>0.136297282237797</v>
      </c>
      <c r="K5249" s="20">
        <v>0.19226316143109001</v>
      </c>
      <c r="L5249" s="20">
        <v>0.22594336545100099</v>
      </c>
      <c r="M5249" s="51">
        <v>0.24386928155962201</v>
      </c>
    </row>
    <row r="5250" spans="1:13" x14ac:dyDescent="0.35">
      <c r="A5250" s="19" t="str">
        <f>B4353&amp;C5223&amp;D5250</f>
        <v>CONSUMO PER CAPITA (kg ó litros por individuo)Otros mariscos Ing.HOMBRE</v>
      </c>
      <c r="B5250" s="19">
        <v>0</v>
      </c>
      <c r="C5250" s="19">
        <v>0</v>
      </c>
      <c r="D5250" s="19" t="s">
        <v>21</v>
      </c>
      <c r="E5250" s="20">
        <v>0.29156742789714502</v>
      </c>
      <c r="F5250" s="20">
        <v>0.173063216819167</v>
      </c>
      <c r="G5250" s="20">
        <v>0.21340592114929199</v>
      </c>
      <c r="H5250" s="20">
        <v>0.229995101034498</v>
      </c>
      <c r="I5250" s="20">
        <v>0.35797882050253799</v>
      </c>
      <c r="J5250" s="20">
        <v>0.18523306780394699</v>
      </c>
      <c r="K5250" s="20">
        <v>0.18041048078543401</v>
      </c>
      <c r="L5250" s="20">
        <v>0.19891851297278201</v>
      </c>
      <c r="M5250" s="51">
        <v>0.35220904500831901</v>
      </c>
    </row>
    <row r="5251" spans="1:13" x14ac:dyDescent="0.35">
      <c r="A5251" s="19" t="str">
        <f>B4353&amp;C5223&amp;D5251</f>
        <v>CONSUMO PER CAPITA (kg ó litros por individuo)Otros mariscos Ing.MUJER</v>
      </c>
      <c r="B5251" s="19">
        <v>0</v>
      </c>
      <c r="C5251" s="19">
        <v>0</v>
      </c>
      <c r="D5251" s="19" t="s">
        <v>22</v>
      </c>
      <c r="E5251" s="20">
        <v>0.25549309094891998</v>
      </c>
      <c r="F5251" s="20">
        <v>0.13226506188787801</v>
      </c>
      <c r="G5251" s="20">
        <v>0.15018476913095299</v>
      </c>
      <c r="H5251" s="20">
        <v>0.15216927023115101</v>
      </c>
      <c r="I5251" s="20">
        <v>0.244014166990763</v>
      </c>
      <c r="J5251" s="20">
        <v>0.12693001140818599</v>
      </c>
      <c r="K5251" s="20">
        <v>0.14057654262755201</v>
      </c>
      <c r="L5251" s="20">
        <v>0.16557276049646399</v>
      </c>
      <c r="M5251" s="51">
        <v>0.23919199584217199</v>
      </c>
    </row>
    <row r="5252" spans="1:13" x14ac:dyDescent="0.35">
      <c r="A5252" s="19" t="str">
        <f>B4353&amp;C5252&amp;D5252</f>
        <v>CONSUMO PER CAPITA (kg ó litros por individuo).Derivados lacteos IngT.ESPAÑA</v>
      </c>
      <c r="B5252" s="19">
        <v>0</v>
      </c>
      <c r="C5252" s="19" t="s">
        <v>184</v>
      </c>
      <c r="D5252" s="19" t="s">
        <v>36</v>
      </c>
      <c r="E5252" s="20">
        <v>0.75957176662287595</v>
      </c>
      <c r="F5252" s="20">
        <v>0.58137103426411796</v>
      </c>
      <c r="G5252" s="20">
        <v>0.54261925447338399</v>
      </c>
      <c r="H5252" s="20">
        <v>0.50612896640984595</v>
      </c>
      <c r="I5252" s="20">
        <v>0.72256297850340601</v>
      </c>
      <c r="J5252" s="20">
        <v>0.54688599783693803</v>
      </c>
      <c r="K5252" s="20">
        <v>0.53095993811493003</v>
      </c>
      <c r="L5252" s="20">
        <v>0.53421951307167703</v>
      </c>
      <c r="M5252" s="51">
        <v>0.75565152630614296</v>
      </c>
    </row>
    <row r="5253" spans="1:13" x14ac:dyDescent="0.35">
      <c r="A5253" s="19" t="str">
        <f>B4353&amp;C5252&amp;D5253</f>
        <v>CONSUMO PER CAPITA (kg ó litros por individuo).Derivados lacteos IngBCN AM</v>
      </c>
      <c r="B5253" s="19">
        <v>0</v>
      </c>
      <c r="C5253" s="19">
        <v>0</v>
      </c>
      <c r="D5253" s="19" t="s">
        <v>1</v>
      </c>
      <c r="E5253" s="20">
        <v>0.84369369325766097</v>
      </c>
      <c r="F5253" s="20">
        <v>0.61742356754181305</v>
      </c>
      <c r="G5253" s="20">
        <v>0.48329608032532501</v>
      </c>
      <c r="H5253" s="20">
        <v>0.495945195524366</v>
      </c>
      <c r="I5253" s="20">
        <v>0.65423221473866799</v>
      </c>
      <c r="J5253" s="20">
        <v>0.498303551234487</v>
      </c>
      <c r="K5253" s="20">
        <v>0.51515876202083399</v>
      </c>
      <c r="L5253" s="20">
        <v>0.55845892522988705</v>
      </c>
      <c r="M5253" s="51">
        <v>0.87926670647323402</v>
      </c>
    </row>
    <row r="5254" spans="1:13" x14ac:dyDescent="0.35">
      <c r="A5254" s="19" t="str">
        <f>B4353&amp;C5252&amp;D5254</f>
        <v>CONSUMO PER CAPITA (kg ó litros por individuo).Derivados lacteos IngREST.CAT ARAGON</v>
      </c>
      <c r="B5254" s="19">
        <v>0</v>
      </c>
      <c r="C5254" s="19">
        <v>0</v>
      </c>
      <c r="D5254" s="19" t="s">
        <v>2</v>
      </c>
      <c r="E5254" s="20">
        <v>0.68900074884067697</v>
      </c>
      <c r="F5254" s="20">
        <v>0.54600557618520096</v>
      </c>
      <c r="G5254" s="20">
        <v>0.47655548474895998</v>
      </c>
      <c r="H5254" s="20">
        <v>0.46574012780334201</v>
      </c>
      <c r="I5254" s="20">
        <v>0.66622981059697695</v>
      </c>
      <c r="J5254" s="20">
        <v>0.45952774421382098</v>
      </c>
      <c r="K5254" s="20">
        <v>0.53277391591854295</v>
      </c>
      <c r="L5254" s="20">
        <v>0.51429770263686503</v>
      </c>
      <c r="M5254" s="51">
        <v>0.81208934365266405</v>
      </c>
    </row>
    <row r="5255" spans="1:13" x14ac:dyDescent="0.35">
      <c r="A5255" s="19" t="str">
        <f>B4353&amp;C5252&amp;D5255</f>
        <v>CONSUMO PER CAPITA (kg ó litros por individuo).Derivados lacteos IngLEVANTE</v>
      </c>
      <c r="B5255" s="19">
        <v>0</v>
      </c>
      <c r="C5255" s="19">
        <v>0</v>
      </c>
      <c r="D5255" s="19" t="s">
        <v>3</v>
      </c>
      <c r="E5255" s="20">
        <v>0.80528908675559896</v>
      </c>
      <c r="F5255" s="20">
        <v>0.62229177390162904</v>
      </c>
      <c r="G5255" s="20">
        <v>0.57535688985637301</v>
      </c>
      <c r="H5255" s="20">
        <v>0.50680622195263403</v>
      </c>
      <c r="I5255" s="20">
        <v>0.819844252037361</v>
      </c>
      <c r="J5255" s="20">
        <v>0.62442501347048496</v>
      </c>
      <c r="K5255" s="20">
        <v>0.55602082820856602</v>
      </c>
      <c r="L5255" s="20">
        <v>0.59757590174635</v>
      </c>
      <c r="M5255" s="51">
        <v>0.79130805260374204</v>
      </c>
    </row>
    <row r="5256" spans="1:13" x14ac:dyDescent="0.35">
      <c r="A5256" s="19" t="str">
        <f>B4353&amp;C5252&amp;D5256</f>
        <v>CONSUMO PER CAPITA (kg ó litros por individuo).Derivados lacteos IngANDALUCIA</v>
      </c>
      <c r="B5256" s="19">
        <v>0</v>
      </c>
      <c r="C5256" s="19">
        <v>0</v>
      </c>
      <c r="D5256" s="19" t="s">
        <v>4</v>
      </c>
      <c r="E5256" s="20">
        <v>0.66026513366278905</v>
      </c>
      <c r="F5256" s="20">
        <v>0.52519107726484704</v>
      </c>
      <c r="G5256" s="20">
        <v>0.51296186788378595</v>
      </c>
      <c r="H5256" s="20">
        <v>0.43292540844150201</v>
      </c>
      <c r="I5256" s="20">
        <v>0.64115794961663497</v>
      </c>
      <c r="J5256" s="20">
        <v>0.50962987361505896</v>
      </c>
      <c r="K5256" s="20">
        <v>0.50756189722126299</v>
      </c>
      <c r="L5256" s="20">
        <v>0.49165097529241297</v>
      </c>
      <c r="M5256" s="51">
        <v>0.663791057974639</v>
      </c>
    </row>
    <row r="5257" spans="1:13" x14ac:dyDescent="0.35">
      <c r="A5257" s="19" t="str">
        <f>B4353&amp;C5252&amp;D5257</f>
        <v>CONSUMO PER CAPITA (kg ó litros por individuo).Derivados lacteos IngMDD AM</v>
      </c>
      <c r="B5257" s="19">
        <v>0</v>
      </c>
      <c r="C5257" s="19">
        <v>0</v>
      </c>
      <c r="D5257" s="19" t="s">
        <v>5</v>
      </c>
      <c r="E5257" s="20">
        <v>0.93998422573441998</v>
      </c>
      <c r="F5257" s="20">
        <v>0.75487301214730296</v>
      </c>
      <c r="G5257" s="20">
        <v>0.65713087781320101</v>
      </c>
      <c r="H5257" s="20">
        <v>0.69100166269085195</v>
      </c>
      <c r="I5257" s="20">
        <v>0.82967033584996597</v>
      </c>
      <c r="J5257" s="20">
        <v>0.67497507210506602</v>
      </c>
      <c r="K5257" s="20">
        <v>0.57522957812730002</v>
      </c>
      <c r="L5257" s="20">
        <v>0.63037845997209296</v>
      </c>
      <c r="M5257" s="51">
        <v>0.81262657647404302</v>
      </c>
    </row>
    <row r="5258" spans="1:13" x14ac:dyDescent="0.35">
      <c r="A5258" s="19" t="str">
        <f>B4353&amp;C5252&amp;D5258</f>
        <v>CONSUMO PER CAPITA (kg ó litros por individuo).Derivados lacteos IngRTO CENTRO</v>
      </c>
      <c r="B5258" s="19">
        <v>0</v>
      </c>
      <c r="C5258" s="19">
        <v>0</v>
      </c>
      <c r="D5258" s="19" t="s">
        <v>6</v>
      </c>
      <c r="E5258" s="20">
        <v>0.70038396224335497</v>
      </c>
      <c r="F5258" s="20">
        <v>0.48012758855590898</v>
      </c>
      <c r="G5258" s="20">
        <v>0.63290021405758101</v>
      </c>
      <c r="H5258" s="20">
        <v>0.54650711211034397</v>
      </c>
      <c r="I5258" s="20">
        <v>0.76732387749011699</v>
      </c>
      <c r="J5258" s="20">
        <v>0.52793253184111</v>
      </c>
      <c r="K5258" s="20">
        <v>0.55598320609940199</v>
      </c>
      <c r="L5258" s="20">
        <v>0.53365345523788499</v>
      </c>
      <c r="M5258" s="51">
        <v>0.78807275466855398</v>
      </c>
    </row>
    <row r="5259" spans="1:13" x14ac:dyDescent="0.35">
      <c r="A5259" s="19" t="str">
        <f>B4353&amp;C5252&amp;D5259</f>
        <v>CONSUMO PER CAPITA (kg ó litros por individuo).Derivados lacteos IngNORTE-CENTRO</v>
      </c>
      <c r="B5259" s="19">
        <v>0</v>
      </c>
      <c r="C5259" s="19">
        <v>0</v>
      </c>
      <c r="D5259" s="19" t="s">
        <v>7</v>
      </c>
      <c r="E5259" s="20">
        <v>0.80880621730706403</v>
      </c>
      <c r="F5259" s="20">
        <v>0.54457348260113603</v>
      </c>
      <c r="G5259" s="20">
        <v>0.52504107664269195</v>
      </c>
      <c r="H5259" s="20">
        <v>0.42446638946348397</v>
      </c>
      <c r="I5259" s="20">
        <v>0.706132636950215</v>
      </c>
      <c r="J5259" s="20">
        <v>0.56999440391927902</v>
      </c>
      <c r="K5259" s="20">
        <v>0.44031208213394302</v>
      </c>
      <c r="L5259" s="20">
        <v>0.37318651719039803</v>
      </c>
      <c r="M5259" s="51">
        <v>0.73923684774646503</v>
      </c>
    </row>
    <row r="5260" spans="1:13" x14ac:dyDescent="0.35">
      <c r="A5260" s="19" t="str">
        <f>B4353&amp;C5252&amp;D5260</f>
        <v>CONSUMO PER CAPITA (kg ó litros por individuo).Derivados lacteos IngNOROESTE</v>
      </c>
      <c r="B5260" s="19">
        <v>0</v>
      </c>
      <c r="C5260" s="19">
        <v>0</v>
      </c>
      <c r="D5260" s="19" t="s">
        <v>8</v>
      </c>
      <c r="E5260" s="20">
        <v>0.66439335517401898</v>
      </c>
      <c r="F5260" s="20">
        <v>0.53984132632816095</v>
      </c>
      <c r="G5260" s="20">
        <v>0.46472468268285499</v>
      </c>
      <c r="H5260" s="20">
        <v>0.50969318184602097</v>
      </c>
      <c r="I5260" s="20">
        <v>0.70326065653942604</v>
      </c>
      <c r="J5260" s="20">
        <v>0.482094661074915</v>
      </c>
      <c r="K5260" s="20">
        <v>0.55565956326550203</v>
      </c>
      <c r="L5260" s="20">
        <v>0.54921627196062495</v>
      </c>
      <c r="M5260" s="51">
        <v>0.58448103527108497</v>
      </c>
    </row>
    <row r="5261" spans="1:13" x14ac:dyDescent="0.35">
      <c r="A5261" s="19" t="str">
        <f>B4353&amp;C5252&amp;D5261</f>
        <v>CONSUMO PER CAPITA (kg ó litros por individuo).Derivados lacteos Ing&lt;2MIL</v>
      </c>
      <c r="B5261" s="19">
        <v>0</v>
      </c>
      <c r="C5261" s="19">
        <v>0</v>
      </c>
      <c r="D5261" s="19" t="s">
        <v>9</v>
      </c>
      <c r="E5261" s="20">
        <v>0.67289305095713603</v>
      </c>
      <c r="F5261" s="20">
        <v>0.349526072310054</v>
      </c>
      <c r="G5261" s="20">
        <v>0.53003018017502601</v>
      </c>
      <c r="H5261" s="20">
        <v>0.35114188126739498</v>
      </c>
      <c r="I5261" s="20">
        <v>0.39574304838650898</v>
      </c>
      <c r="J5261" s="20">
        <v>0.40776627858672299</v>
      </c>
      <c r="K5261" s="20">
        <v>0.392694258503055</v>
      </c>
      <c r="L5261" s="20">
        <v>0.48714322134861399</v>
      </c>
      <c r="M5261" s="51">
        <v>0.70375552172046496</v>
      </c>
    </row>
    <row r="5262" spans="1:13" x14ac:dyDescent="0.35">
      <c r="A5262" s="19" t="str">
        <f>B4353&amp;C5252&amp;D5262</f>
        <v>CONSUMO PER CAPITA (kg ó litros por individuo).Derivados lacteos Ing2-5MIL</v>
      </c>
      <c r="B5262" s="19">
        <v>0</v>
      </c>
      <c r="C5262" s="19">
        <v>0</v>
      </c>
      <c r="D5262" s="19" t="s">
        <v>10</v>
      </c>
      <c r="E5262" s="20">
        <v>0.52913412870068699</v>
      </c>
      <c r="F5262" s="20">
        <v>0.56871992682792105</v>
      </c>
      <c r="G5262" s="20">
        <v>0.41738997109550502</v>
      </c>
      <c r="H5262" s="20">
        <v>0.43325459944303402</v>
      </c>
      <c r="I5262" s="20">
        <v>0.55891625913951204</v>
      </c>
      <c r="J5262" s="20">
        <v>0.39953493754285502</v>
      </c>
      <c r="K5262" s="20">
        <v>0.30069955468987503</v>
      </c>
      <c r="L5262" s="20">
        <v>0.33172339792496902</v>
      </c>
      <c r="M5262" s="51">
        <v>0.40941133209486502</v>
      </c>
    </row>
    <row r="5263" spans="1:13" x14ac:dyDescent="0.35">
      <c r="A5263" s="19" t="str">
        <f>B4353&amp;C5252&amp;D5263</f>
        <v>CONSUMO PER CAPITA (kg ó litros por individuo).Derivados lacteos Ing5-10MIL</v>
      </c>
      <c r="B5263" s="19">
        <v>0</v>
      </c>
      <c r="C5263" s="19">
        <v>0</v>
      </c>
      <c r="D5263" s="19" t="s">
        <v>11</v>
      </c>
      <c r="E5263" s="20">
        <v>0.76004701719845202</v>
      </c>
      <c r="F5263" s="20">
        <v>0.54869865155189401</v>
      </c>
      <c r="G5263" s="20">
        <v>0.45307375447965897</v>
      </c>
      <c r="H5263" s="20">
        <v>0.39500496344283298</v>
      </c>
      <c r="I5263" s="20">
        <v>0.675574779260258</v>
      </c>
      <c r="J5263" s="20">
        <v>0.484905627507978</v>
      </c>
      <c r="K5263" s="20">
        <v>0.61678184111875101</v>
      </c>
      <c r="L5263" s="20">
        <v>0.58495926371217899</v>
      </c>
      <c r="M5263" s="51">
        <v>0.70836467832724903</v>
      </c>
    </row>
    <row r="5264" spans="1:13" x14ac:dyDescent="0.35">
      <c r="A5264" s="19" t="str">
        <f>B4353&amp;C5252&amp;D5264</f>
        <v>CONSUMO PER CAPITA (kg ó litros por individuo).Derivados lacteos Ing10-30MIL</v>
      </c>
      <c r="B5264" s="19">
        <v>0</v>
      </c>
      <c r="C5264" s="19">
        <v>0</v>
      </c>
      <c r="D5264" s="19" t="s">
        <v>12</v>
      </c>
      <c r="E5264" s="20">
        <v>0.66552456888489098</v>
      </c>
      <c r="F5264" s="20">
        <v>0.50589955476746795</v>
      </c>
      <c r="G5264" s="20">
        <v>0.4840848968425</v>
      </c>
      <c r="H5264" s="20">
        <v>0.43169730360316599</v>
      </c>
      <c r="I5264" s="20">
        <v>0.71571894589349105</v>
      </c>
      <c r="J5264" s="20">
        <v>0.53442341851739505</v>
      </c>
      <c r="K5264" s="20">
        <v>0.52952101281138197</v>
      </c>
      <c r="L5264" s="20">
        <v>0.53717266481107995</v>
      </c>
      <c r="M5264" s="51">
        <v>0.80745513874927199</v>
      </c>
    </row>
    <row r="5265" spans="1:13" x14ac:dyDescent="0.35">
      <c r="A5265" s="19" t="str">
        <f>B4353&amp;C5252&amp;D5265</f>
        <v>CONSUMO PER CAPITA (kg ó litros por individuo).Derivados lacteos Ing30-100MIL</v>
      </c>
      <c r="B5265" s="19">
        <v>0</v>
      </c>
      <c r="C5265" s="19">
        <v>0</v>
      </c>
      <c r="D5265" s="19" t="s">
        <v>13</v>
      </c>
      <c r="E5265" s="20">
        <v>0.82222163889720501</v>
      </c>
      <c r="F5265" s="20">
        <v>0.65479360620485005</v>
      </c>
      <c r="G5265" s="20">
        <v>0.53554019108853601</v>
      </c>
      <c r="H5265" s="20">
        <v>0.53702251622655695</v>
      </c>
      <c r="I5265" s="20">
        <v>0.79128304066536703</v>
      </c>
      <c r="J5265" s="20">
        <v>0.51296745477050398</v>
      </c>
      <c r="K5265" s="20">
        <v>0.541062836896126</v>
      </c>
      <c r="L5265" s="20">
        <v>0.55369901481460804</v>
      </c>
      <c r="M5265" s="51">
        <v>0.87902573687537</v>
      </c>
    </row>
    <row r="5266" spans="1:13" x14ac:dyDescent="0.35">
      <c r="A5266" s="19" t="str">
        <f>B4353&amp;C5252&amp;D5266</f>
        <v>CONSUMO PER CAPITA (kg ó litros por individuo).Derivados lacteos Ing100-200MIL</v>
      </c>
      <c r="B5266" s="19">
        <v>0</v>
      </c>
      <c r="C5266" s="19">
        <v>0</v>
      </c>
      <c r="D5266" s="19" t="s">
        <v>14</v>
      </c>
      <c r="E5266" s="20">
        <v>0.79251041791529697</v>
      </c>
      <c r="F5266" s="20">
        <v>0.52661493753823196</v>
      </c>
      <c r="G5266" s="20">
        <v>0.57308909545601106</v>
      </c>
      <c r="H5266" s="20">
        <v>0.49883512168167299</v>
      </c>
      <c r="I5266" s="20">
        <v>0.70453509100360301</v>
      </c>
      <c r="J5266" s="20">
        <v>0.61056297911615498</v>
      </c>
      <c r="K5266" s="20">
        <v>0.55273796055480795</v>
      </c>
      <c r="L5266" s="20">
        <v>0.55827937422579199</v>
      </c>
      <c r="M5266" s="51">
        <v>0.79066749022835803</v>
      </c>
    </row>
    <row r="5267" spans="1:13" x14ac:dyDescent="0.35">
      <c r="A5267" s="19" t="str">
        <f>B4353&amp;C5252&amp;D5267</f>
        <v>CONSUMO PER CAPITA (kg ó litros por individuo).Derivados lacteos Ing200-500MIL</v>
      </c>
      <c r="B5267" s="19">
        <v>0</v>
      </c>
      <c r="C5267" s="19">
        <v>0</v>
      </c>
      <c r="D5267" s="19" t="s">
        <v>15</v>
      </c>
      <c r="E5267" s="20">
        <v>0.88194130635616197</v>
      </c>
      <c r="F5267" s="20">
        <v>0.62355997179739198</v>
      </c>
      <c r="G5267" s="20">
        <v>0.66719793868817001</v>
      </c>
      <c r="H5267" s="20">
        <v>0.664483568034825</v>
      </c>
      <c r="I5267" s="20">
        <v>0.92698546208797095</v>
      </c>
      <c r="J5267" s="20">
        <v>0.70568012270633096</v>
      </c>
      <c r="K5267" s="20">
        <v>0.59845011880529397</v>
      </c>
      <c r="L5267" s="20">
        <v>0.607616852335637</v>
      </c>
      <c r="M5267" s="51">
        <v>0.86680221061334295</v>
      </c>
    </row>
    <row r="5268" spans="1:13" x14ac:dyDescent="0.35">
      <c r="A5268" s="19" t="str">
        <f>B4353&amp;C5252&amp;D5268</f>
        <v>CONSUMO PER CAPITA (kg ó litros por individuo).Derivados lacteos Ing&gt;500MIL</v>
      </c>
      <c r="B5268" s="19">
        <v>0</v>
      </c>
      <c r="C5268" s="19">
        <v>0</v>
      </c>
      <c r="D5268" s="19" t="s">
        <v>16</v>
      </c>
      <c r="E5268" s="20">
        <v>0.78880973011838496</v>
      </c>
      <c r="F5268" s="20">
        <v>0.67264107213372304</v>
      </c>
      <c r="G5268" s="20">
        <v>0.59707503407789497</v>
      </c>
      <c r="H5268" s="20">
        <v>0.56626666246475998</v>
      </c>
      <c r="I5268" s="20">
        <v>0.69681348256640996</v>
      </c>
      <c r="J5268" s="20">
        <v>0.57811604997004495</v>
      </c>
      <c r="K5268" s="20">
        <v>0.55233981891793305</v>
      </c>
      <c r="L5268" s="20">
        <v>0.50860186671274898</v>
      </c>
      <c r="M5268" s="51">
        <v>0.61818469712739299</v>
      </c>
    </row>
    <row r="5269" spans="1:13" x14ac:dyDescent="0.35">
      <c r="A5269" s="19" t="str">
        <f>B4353&amp;C5252&amp;D5269</f>
        <v>CONSUMO PER CAPITA (kg ó litros por individuo).Derivados lacteos IngDE 15 A 19 AÑOS</v>
      </c>
      <c r="B5269" s="19">
        <v>0</v>
      </c>
      <c r="C5269" s="19">
        <v>0</v>
      </c>
      <c r="D5269" s="19" t="s">
        <v>39</v>
      </c>
      <c r="E5269" s="20">
        <v>0.27164880651693202</v>
      </c>
      <c r="F5269" s="20">
        <v>0.17595783093359901</v>
      </c>
      <c r="G5269" s="20">
        <v>0.363023229067098</v>
      </c>
      <c r="H5269" s="20">
        <v>0.176927217132065</v>
      </c>
      <c r="I5269" s="20">
        <v>0.44309618232356102</v>
      </c>
      <c r="J5269" s="20">
        <v>0.25816929698063401</v>
      </c>
      <c r="K5269" s="20">
        <v>0.16425809815540199</v>
      </c>
      <c r="L5269" s="20">
        <v>0.23348832103240899</v>
      </c>
      <c r="M5269" s="51">
        <v>0.32319191357488303</v>
      </c>
    </row>
    <row r="5270" spans="1:13" x14ac:dyDescent="0.35">
      <c r="A5270" s="19" t="str">
        <f>B4353&amp;C5252&amp;D5270</f>
        <v>CONSUMO PER CAPITA (kg ó litros por individuo).Derivados lacteos IngDE 20 A 24 AÑOS</v>
      </c>
      <c r="B5270" s="19">
        <v>0</v>
      </c>
      <c r="C5270" s="19">
        <v>0</v>
      </c>
      <c r="D5270" s="19" t="s">
        <v>40</v>
      </c>
      <c r="E5270" s="20">
        <v>0.41327073647363599</v>
      </c>
      <c r="F5270" s="20">
        <v>0.29952318372081599</v>
      </c>
      <c r="G5270" s="20">
        <v>0.22620991975785501</v>
      </c>
      <c r="H5270" s="20">
        <v>0.19680001199711999</v>
      </c>
      <c r="I5270" s="20">
        <v>0.44159618989544702</v>
      </c>
      <c r="J5270" s="20">
        <v>0.270784673214856</v>
      </c>
      <c r="K5270" s="20">
        <v>0.28605946936110599</v>
      </c>
      <c r="L5270" s="20">
        <v>0.22407678948496301</v>
      </c>
      <c r="M5270" s="51">
        <v>0.48633918355723699</v>
      </c>
    </row>
    <row r="5271" spans="1:13" x14ac:dyDescent="0.35">
      <c r="A5271" s="19" t="str">
        <f>B4353&amp;C5252&amp;D5271</f>
        <v>CONSUMO PER CAPITA (kg ó litros por individuo).Derivados lacteos IngDE 25 A 34 AÑOS</v>
      </c>
      <c r="B5271" s="19">
        <v>0</v>
      </c>
      <c r="C5271" s="19">
        <v>0</v>
      </c>
      <c r="D5271" s="19" t="s">
        <v>41</v>
      </c>
      <c r="E5271" s="20">
        <v>0.647587898602344</v>
      </c>
      <c r="F5271" s="20">
        <v>0.46977745802288901</v>
      </c>
      <c r="G5271" s="20">
        <v>0.44333346972988802</v>
      </c>
      <c r="H5271" s="20">
        <v>0.45241862984695502</v>
      </c>
      <c r="I5271" s="20">
        <v>0.57897742436845301</v>
      </c>
      <c r="J5271" s="20">
        <v>0.46146432017044298</v>
      </c>
      <c r="K5271" s="20">
        <v>0.41928293965289198</v>
      </c>
      <c r="L5271" s="20">
        <v>0.37730276972173499</v>
      </c>
      <c r="M5271" s="51">
        <v>0.57670082129976097</v>
      </c>
    </row>
    <row r="5272" spans="1:13" x14ac:dyDescent="0.35">
      <c r="A5272" s="19" t="str">
        <f>B4353&amp;C5252&amp;D5272</f>
        <v>CONSUMO PER CAPITA (kg ó litros por individuo).Derivados lacteos IngDE 35 A 49 AÑOS</v>
      </c>
      <c r="B5272" s="19">
        <v>0</v>
      </c>
      <c r="C5272" s="19">
        <v>0</v>
      </c>
      <c r="D5272" s="19" t="s">
        <v>42</v>
      </c>
      <c r="E5272" s="20">
        <v>0.75302431565497396</v>
      </c>
      <c r="F5272" s="20">
        <v>0.60669535534644803</v>
      </c>
      <c r="G5272" s="20">
        <v>0.52137747294310699</v>
      </c>
      <c r="H5272" s="20">
        <v>0.52519600019383506</v>
      </c>
      <c r="I5272" s="20">
        <v>0.67339967697524505</v>
      </c>
      <c r="J5272" s="20">
        <v>0.52621569575671301</v>
      </c>
      <c r="K5272" s="20">
        <v>0.52625300523001695</v>
      </c>
      <c r="L5272" s="20">
        <v>0.48192311511458102</v>
      </c>
      <c r="M5272" s="51">
        <v>0.71654197544998799</v>
      </c>
    </row>
    <row r="5273" spans="1:13" x14ac:dyDescent="0.35">
      <c r="A5273" s="19" t="str">
        <f>B4353&amp;C5252&amp;D5273</f>
        <v>CONSUMO PER CAPITA (kg ó litros por individuo).Derivados lacteos IngDE 50 A 59 AÑOS</v>
      </c>
      <c r="B5273" s="19">
        <v>0</v>
      </c>
      <c r="C5273" s="19">
        <v>0</v>
      </c>
      <c r="D5273" s="19" t="s">
        <v>43</v>
      </c>
      <c r="E5273" s="20">
        <v>0.92760522837374804</v>
      </c>
      <c r="F5273" s="20">
        <v>0.71496036323189605</v>
      </c>
      <c r="G5273" s="20">
        <v>0.687187939871166</v>
      </c>
      <c r="H5273" s="20">
        <v>0.65702549390005704</v>
      </c>
      <c r="I5273" s="20">
        <v>0.97060000198534302</v>
      </c>
      <c r="J5273" s="20">
        <v>0.75593036536205205</v>
      </c>
      <c r="K5273" s="20">
        <v>0.71625592416738004</v>
      </c>
      <c r="L5273" s="20">
        <v>0.74956896383940896</v>
      </c>
      <c r="M5273" s="51">
        <v>1.05331597366935</v>
      </c>
    </row>
    <row r="5274" spans="1:13" x14ac:dyDescent="0.35">
      <c r="A5274" s="19" t="str">
        <f>B4353&amp;C5252&amp;D5274</f>
        <v>CONSUMO PER CAPITA (kg ó litros por individuo).Derivados lacteos IngDE 60 A 75 AÑOS</v>
      </c>
      <c r="B5274" s="19">
        <v>0</v>
      </c>
      <c r="C5274" s="19">
        <v>0</v>
      </c>
      <c r="D5274" s="19" t="s">
        <v>44</v>
      </c>
      <c r="E5274" s="20">
        <v>0.93866260988690997</v>
      </c>
      <c r="F5274" s="20">
        <v>0.70452172100763399</v>
      </c>
      <c r="G5274" s="20">
        <v>0.65330882044141703</v>
      </c>
      <c r="H5274" s="20">
        <v>0.57316123942974295</v>
      </c>
      <c r="I5274" s="20">
        <v>0.82762848938581901</v>
      </c>
      <c r="J5274" s="20">
        <v>0.61351388099436099</v>
      </c>
      <c r="K5274" s="20">
        <v>0.630564962886769</v>
      </c>
      <c r="L5274" s="20">
        <v>0.69555302789323303</v>
      </c>
      <c r="M5274" s="51">
        <v>0.87087871516871296</v>
      </c>
    </row>
    <row r="5275" spans="1:13" x14ac:dyDescent="0.35">
      <c r="A5275" s="19" t="str">
        <f>B4353&amp;C5252&amp;D5275</f>
        <v>CONSUMO PER CAPITA (kg ó litros por individuo).Derivados lacteos IngNIVEL ALTO</v>
      </c>
      <c r="B5275" s="19">
        <v>0</v>
      </c>
      <c r="C5275" s="19">
        <v>0</v>
      </c>
      <c r="D5275" s="19" t="s">
        <v>256</v>
      </c>
      <c r="E5275" s="20">
        <v>0.80935573460838095</v>
      </c>
      <c r="F5275" s="20">
        <v>0.62575549811905895</v>
      </c>
      <c r="G5275" s="20">
        <v>0.57566600368307996</v>
      </c>
      <c r="H5275" s="20">
        <v>0.56141085130751001</v>
      </c>
      <c r="I5275" s="20">
        <v>0.79433075699404199</v>
      </c>
      <c r="J5275" s="20">
        <v>0.62812650408664605</v>
      </c>
      <c r="K5275" s="20">
        <v>0.60727248098656705</v>
      </c>
      <c r="L5275" s="20">
        <v>0.56230829096593304</v>
      </c>
      <c r="M5275" s="51">
        <v>0.875602051702428</v>
      </c>
    </row>
    <row r="5276" spans="1:13" x14ac:dyDescent="0.35">
      <c r="A5276" s="19" t="str">
        <f>B4353&amp;C5252&amp;D5276</f>
        <v>CONSUMO PER CAPITA (kg ó litros por individuo).Derivados lacteos IngNIVEL MEDIO ALTO</v>
      </c>
      <c r="B5276" s="19">
        <v>0</v>
      </c>
      <c r="C5276" s="19">
        <v>0</v>
      </c>
      <c r="D5276" s="19" t="s">
        <v>257</v>
      </c>
      <c r="E5276" s="20">
        <v>0.85112306460989795</v>
      </c>
      <c r="F5276" s="20">
        <v>0.56323122781180501</v>
      </c>
      <c r="G5276" s="20">
        <v>0.550931350804853</v>
      </c>
      <c r="H5276" s="20">
        <v>0.51289801133081903</v>
      </c>
      <c r="I5276" s="20">
        <v>0.73419929608384904</v>
      </c>
      <c r="J5276" s="20">
        <v>0.51492635486292304</v>
      </c>
      <c r="K5276" s="20">
        <v>0.50939051783208</v>
      </c>
      <c r="L5276" s="20">
        <v>0.51259535597633099</v>
      </c>
      <c r="M5276" s="51">
        <v>0.75212215216502298</v>
      </c>
    </row>
    <row r="5277" spans="1:13" x14ac:dyDescent="0.35">
      <c r="A5277" s="19" t="str">
        <f>B4353&amp;C5252&amp;D5277</f>
        <v>CONSUMO PER CAPITA (kg ó litros por individuo).Derivados lacteos IngNIVEL MEDIO</v>
      </c>
      <c r="B5277" s="19">
        <v>0</v>
      </c>
      <c r="C5277" s="19">
        <v>0</v>
      </c>
      <c r="D5277" s="19" t="s">
        <v>258</v>
      </c>
      <c r="E5277" s="20">
        <v>0.74598276923737095</v>
      </c>
      <c r="F5277" s="20">
        <v>0.57334341713864001</v>
      </c>
      <c r="G5277" s="20">
        <v>0.59006086125414603</v>
      </c>
      <c r="H5277" s="20">
        <v>0.55870118705724903</v>
      </c>
      <c r="I5277" s="20">
        <v>0.834723687391425</v>
      </c>
      <c r="J5277" s="20">
        <v>0.58168882973949498</v>
      </c>
      <c r="K5277" s="20">
        <v>0.56535994944692503</v>
      </c>
      <c r="L5277" s="20">
        <v>0.57576462809983497</v>
      </c>
      <c r="M5277" s="51">
        <v>0.77440750095178501</v>
      </c>
    </row>
    <row r="5278" spans="1:13" x14ac:dyDescent="0.35">
      <c r="A5278" s="19" t="str">
        <f>B4353&amp;C5252&amp;D5278</f>
        <v>CONSUMO PER CAPITA (kg ó litros por individuo).Derivados lacteos IngNIVEL MEDIO BAJO</v>
      </c>
      <c r="B5278" s="19">
        <v>0</v>
      </c>
      <c r="C5278" s="19">
        <v>0</v>
      </c>
      <c r="D5278" s="19" t="s">
        <v>259</v>
      </c>
      <c r="E5278" s="20">
        <v>0.76823867423005399</v>
      </c>
      <c r="F5278" s="20">
        <v>0.66632053356570398</v>
      </c>
      <c r="G5278" s="20">
        <v>0.47328014341040597</v>
      </c>
      <c r="H5278" s="20">
        <v>0.36365098901263199</v>
      </c>
      <c r="I5278" s="20">
        <v>0.65189503952892502</v>
      </c>
      <c r="J5278" s="20">
        <v>0.51104911033634803</v>
      </c>
      <c r="K5278" s="20">
        <v>0.54022350353094395</v>
      </c>
      <c r="L5278" s="20">
        <v>0.45537128221462603</v>
      </c>
      <c r="M5278" s="51">
        <v>0.70138833219767605</v>
      </c>
    </row>
    <row r="5279" spans="1:13" x14ac:dyDescent="0.35">
      <c r="A5279" s="19" t="str">
        <f>B4353&amp;C5252&amp;D5279</f>
        <v>CONSUMO PER CAPITA (kg ó litros por individuo).Derivados lacteos IngHOMBRE</v>
      </c>
      <c r="B5279" s="19">
        <v>0</v>
      </c>
      <c r="C5279" s="19">
        <v>0</v>
      </c>
      <c r="D5279" s="19" t="s">
        <v>21</v>
      </c>
      <c r="E5279" s="20">
        <v>0.74823272576193001</v>
      </c>
      <c r="F5279" s="20">
        <v>0.56707332793201704</v>
      </c>
      <c r="G5279" s="20">
        <v>0.528067865931101</v>
      </c>
      <c r="H5279" s="20">
        <v>0.47015629594014402</v>
      </c>
      <c r="I5279" s="20">
        <v>0.69743150967225598</v>
      </c>
      <c r="J5279" s="20">
        <v>0.508141570142571</v>
      </c>
      <c r="K5279" s="20">
        <v>0.49033091293853398</v>
      </c>
      <c r="L5279" s="20">
        <v>0.50086499825663</v>
      </c>
      <c r="M5279" s="51">
        <v>0.69317681535116205</v>
      </c>
    </row>
    <row r="5280" spans="1:13" x14ac:dyDescent="0.35">
      <c r="A5280" s="19" t="str">
        <f>B4353&amp;C5252&amp;D5280</f>
        <v>CONSUMO PER CAPITA (kg ó litros por individuo).Derivados lacteos IngMUJER</v>
      </c>
      <c r="B5280" s="19">
        <v>0</v>
      </c>
      <c r="C5280" s="19">
        <v>0</v>
      </c>
      <c r="D5280" s="19" t="s">
        <v>22</v>
      </c>
      <c r="E5280" s="20">
        <v>0.77079072223642198</v>
      </c>
      <c r="F5280" s="20">
        <v>0.59554586055745196</v>
      </c>
      <c r="G5280" s="20">
        <v>0.55699742996226298</v>
      </c>
      <c r="H5280" s="20">
        <v>0.54167289430173504</v>
      </c>
      <c r="I5280" s="20">
        <v>0.74739444777233899</v>
      </c>
      <c r="J5280" s="20">
        <v>0.58516814801761996</v>
      </c>
      <c r="K5280" s="20">
        <v>0.57105294318185396</v>
      </c>
      <c r="L5280" s="20">
        <v>0.56713388550162802</v>
      </c>
      <c r="M5280" s="51">
        <v>0.81725648340920898</v>
      </c>
    </row>
    <row r="5281" spans="1:13" x14ac:dyDescent="0.35">
      <c r="A5281" s="19" t="str">
        <f>B4353&amp;C5281&amp;D5281</f>
        <v>CONSUMO PER CAPITA (kg ó litros por individuo)Mantequilla Ing.T.ESPAÑA</v>
      </c>
      <c r="B5281" s="19">
        <v>0</v>
      </c>
      <c r="C5281" s="19" t="s">
        <v>149</v>
      </c>
      <c r="D5281" s="19" t="s">
        <v>36</v>
      </c>
      <c r="E5281" s="20">
        <v>8.5430721089929194E-3</v>
      </c>
      <c r="F5281" s="20">
        <v>5.0684294221597101E-3</v>
      </c>
      <c r="G5281" s="20">
        <v>5.0587702019753199E-3</v>
      </c>
      <c r="H5281" s="20">
        <v>4.14393491364897E-3</v>
      </c>
      <c r="I5281" s="20">
        <v>6.7040937142231697E-3</v>
      </c>
      <c r="J5281" s="20">
        <v>4.1690328008078302E-3</v>
      </c>
      <c r="K5281" s="20">
        <v>5.8309600822898204E-3</v>
      </c>
      <c r="L5281" s="20">
        <v>4.52641333696933E-3</v>
      </c>
      <c r="M5281" s="51">
        <v>5.4976964735157898E-3</v>
      </c>
    </row>
    <row r="5282" spans="1:13" x14ac:dyDescent="0.35">
      <c r="A5282" s="19" t="str">
        <f>B4353&amp;C5281&amp;D5282</f>
        <v>CONSUMO PER CAPITA (kg ó litros por individuo)Mantequilla Ing.BCN AM</v>
      </c>
      <c r="B5282" s="19">
        <v>0</v>
      </c>
      <c r="C5282" s="19">
        <v>0</v>
      </c>
      <c r="D5282" s="19" t="s">
        <v>1</v>
      </c>
      <c r="E5282" s="20">
        <v>1.41386698122017E-3</v>
      </c>
      <c r="F5282" s="20">
        <v>1.2520236057049999E-3</v>
      </c>
      <c r="G5282" s="20">
        <v>2.16572491938013E-4</v>
      </c>
      <c r="H5282" s="20">
        <v>9.1017366650018199E-4</v>
      </c>
      <c r="I5282" s="20">
        <v>2.44923661436512E-3</v>
      </c>
      <c r="J5282" s="20">
        <v>6.0520082456169797E-4</v>
      </c>
      <c r="K5282" s="20">
        <v>9.5719344209787595E-4</v>
      </c>
      <c r="L5282" s="20">
        <v>8.1226888019187695E-4</v>
      </c>
      <c r="M5282" s="51">
        <v>1.2977762122939201E-4</v>
      </c>
    </row>
    <row r="5283" spans="1:13" x14ac:dyDescent="0.35">
      <c r="A5283" s="19" t="str">
        <f>B4353&amp;C5281&amp;D5283</f>
        <v>CONSUMO PER CAPITA (kg ó litros por individuo)Mantequilla Ing.REST.CAT ARAGON</v>
      </c>
      <c r="B5283" s="19">
        <v>0</v>
      </c>
      <c r="C5283" s="19">
        <v>0</v>
      </c>
      <c r="D5283" s="19" t="s">
        <v>2</v>
      </c>
      <c r="E5283" s="20">
        <v>1.84400034945808E-3</v>
      </c>
      <c r="F5283" s="20">
        <v>2.37914823390808E-4</v>
      </c>
      <c r="G5283" s="20">
        <v>4.6593367557752402E-4</v>
      </c>
      <c r="H5283" s="20">
        <v>6.3657519568198896E-4</v>
      </c>
      <c r="I5283" s="20">
        <v>1.09771552417575E-4</v>
      </c>
      <c r="J5283" s="20">
        <v>4.76086310272945E-4</v>
      </c>
      <c r="K5283" s="20">
        <v>6.7209992342279797E-4</v>
      </c>
      <c r="L5283" s="20">
        <v>9.2648706516750804E-4</v>
      </c>
      <c r="M5283" s="51">
        <v>6.7740666691985905E-4</v>
      </c>
    </row>
    <row r="5284" spans="1:13" x14ac:dyDescent="0.35">
      <c r="A5284" s="19" t="str">
        <f>B4353&amp;C5281&amp;D5284</f>
        <v>CONSUMO PER CAPITA (kg ó litros por individuo)Mantequilla Ing.LEVANTE</v>
      </c>
      <c r="B5284" s="19">
        <v>0</v>
      </c>
      <c r="C5284" s="19">
        <v>0</v>
      </c>
      <c r="D5284" s="19" t="s">
        <v>3</v>
      </c>
      <c r="E5284" s="20">
        <v>8.5108785259051696E-3</v>
      </c>
      <c r="F5284" s="20">
        <v>6.2159111235965897E-3</v>
      </c>
      <c r="G5284" s="20">
        <v>5.4808888519669204E-3</v>
      </c>
      <c r="H5284" s="20">
        <v>2.6889923507478599E-3</v>
      </c>
      <c r="I5284" s="20">
        <v>6.5927735312422096E-3</v>
      </c>
      <c r="J5284" s="20">
        <v>3.8925466011835099E-3</v>
      </c>
      <c r="K5284" s="20">
        <v>6.4550547752116197E-3</v>
      </c>
      <c r="L5284" s="20">
        <v>4.2905872152186201E-3</v>
      </c>
      <c r="M5284" s="51">
        <v>6.0936352903120296E-3</v>
      </c>
    </row>
    <row r="5285" spans="1:13" x14ac:dyDescent="0.35">
      <c r="A5285" s="19" t="str">
        <f>B4353&amp;C5281&amp;D5285</f>
        <v>CONSUMO PER CAPITA (kg ó litros por individuo)Mantequilla Ing.ANDALUCIA</v>
      </c>
      <c r="B5285" s="19">
        <v>0</v>
      </c>
      <c r="C5285" s="19">
        <v>0</v>
      </c>
      <c r="D5285" s="19" t="s">
        <v>4</v>
      </c>
      <c r="E5285" s="20">
        <v>2.5515010389090001E-2</v>
      </c>
      <c r="F5285" s="20">
        <v>1.1485665072007699E-2</v>
      </c>
      <c r="G5285" s="20">
        <v>1.03937088257413E-2</v>
      </c>
      <c r="H5285" s="20">
        <v>1.1153896847738201E-2</v>
      </c>
      <c r="I5285" s="20">
        <v>1.4479511963125901E-2</v>
      </c>
      <c r="J5285" s="20">
        <v>1.0672571606763799E-2</v>
      </c>
      <c r="K5285" s="20">
        <v>1.35771651128171E-2</v>
      </c>
      <c r="L5285" s="20">
        <v>1.07328191933107E-2</v>
      </c>
      <c r="M5285" s="51">
        <v>1.3995757632426199E-2</v>
      </c>
    </row>
    <row r="5286" spans="1:13" x14ac:dyDescent="0.35">
      <c r="A5286" s="19" t="str">
        <f>B4353&amp;C5281&amp;D5286</f>
        <v>CONSUMO PER CAPITA (kg ó litros por individuo)Mantequilla Ing.MDD AM</v>
      </c>
      <c r="B5286" s="19">
        <v>0</v>
      </c>
      <c r="C5286" s="19">
        <v>0</v>
      </c>
      <c r="D5286" s="19" t="s">
        <v>5</v>
      </c>
      <c r="E5286" s="20">
        <v>1.80465085547925E-3</v>
      </c>
      <c r="F5286" s="20">
        <v>2.6787856835961701E-3</v>
      </c>
      <c r="G5286" s="20">
        <v>2.9831309034017402E-3</v>
      </c>
      <c r="H5286" s="20">
        <v>2.1483404443339801E-3</v>
      </c>
      <c r="I5286" s="20">
        <v>4.0872152479067203E-3</v>
      </c>
      <c r="J5286" s="20">
        <v>1.4446707142619099E-3</v>
      </c>
      <c r="K5286" s="20">
        <v>5.4441200627561902E-3</v>
      </c>
      <c r="L5286" s="20">
        <v>4.1927853921306102E-3</v>
      </c>
      <c r="M5286" s="51">
        <v>3.4868700206278701E-3</v>
      </c>
    </row>
    <row r="5287" spans="1:13" x14ac:dyDescent="0.35">
      <c r="A5287" s="19" t="str">
        <f>B4353&amp;C5281&amp;D5287</f>
        <v>CONSUMO PER CAPITA (kg ó litros por individuo)Mantequilla Ing.RTO CENTRO</v>
      </c>
      <c r="B5287" s="19">
        <v>0</v>
      </c>
      <c r="C5287" s="19">
        <v>0</v>
      </c>
      <c r="D5287" s="19" t="s">
        <v>6</v>
      </c>
      <c r="E5287" s="20">
        <v>5.7861674790371902E-3</v>
      </c>
      <c r="F5287" s="20">
        <v>3.9732868201869101E-3</v>
      </c>
      <c r="G5287" s="20">
        <v>7.9997146111097598E-3</v>
      </c>
      <c r="H5287" s="20">
        <v>3.56109693170438E-3</v>
      </c>
      <c r="I5287" s="20">
        <v>5.2326358349629896E-3</v>
      </c>
      <c r="J5287" s="20">
        <v>2.1267168537112001E-3</v>
      </c>
      <c r="K5287" s="20">
        <v>4.3681615529613301E-3</v>
      </c>
      <c r="L5287" s="20">
        <v>3.3790858151757398E-3</v>
      </c>
      <c r="M5287" s="51">
        <v>3.0708003538672301E-3</v>
      </c>
    </row>
    <row r="5288" spans="1:13" x14ac:dyDescent="0.35">
      <c r="A5288" s="19" t="str">
        <f>B4353&amp;C5281&amp;D5288</f>
        <v>CONSUMO PER CAPITA (kg ó litros por individuo)Mantequilla Ing.NORTE-CENTRO</v>
      </c>
      <c r="B5288" s="19">
        <v>0</v>
      </c>
      <c r="C5288" s="19">
        <v>0</v>
      </c>
      <c r="D5288" s="19" t="s">
        <v>7</v>
      </c>
      <c r="E5288" s="20">
        <v>8.0417289443148604E-3</v>
      </c>
      <c r="F5288" s="20">
        <v>7.8818088986421803E-3</v>
      </c>
      <c r="G5288" s="20">
        <v>6.7354682905910301E-3</v>
      </c>
      <c r="H5288" s="20">
        <v>5.6782143652879397E-3</v>
      </c>
      <c r="I5288" s="20">
        <v>1.3284533304012599E-2</v>
      </c>
      <c r="J5288" s="20">
        <v>6.7303509258346801E-3</v>
      </c>
      <c r="K5288" s="20">
        <v>6.62523716569336E-3</v>
      </c>
      <c r="L5288" s="20">
        <v>4.6281100390848798E-3</v>
      </c>
      <c r="M5288" s="51">
        <v>6.9445897865760197E-3</v>
      </c>
    </row>
    <row r="5289" spans="1:13" x14ac:dyDescent="0.35">
      <c r="A5289" s="19" t="str">
        <f>B4353&amp;C5281&amp;D5289</f>
        <v>CONSUMO PER CAPITA (kg ó litros por individuo)Mantequilla Ing.NOROESTE</v>
      </c>
      <c r="B5289" s="19">
        <v>0</v>
      </c>
      <c r="C5289" s="19">
        <v>0</v>
      </c>
      <c r="D5289" s="19" t="s">
        <v>8</v>
      </c>
      <c r="E5289" s="20">
        <v>6.2706154302865204E-4</v>
      </c>
      <c r="F5289" s="20">
        <v>1.2559004712236199E-3</v>
      </c>
      <c r="G5289" s="20">
        <v>2.1637599477965998E-3</v>
      </c>
      <c r="H5289" s="20">
        <v>1.22859528249601E-3</v>
      </c>
      <c r="I5289" s="20">
        <v>1.90640006624571E-3</v>
      </c>
      <c r="J5289" s="20">
        <v>2.53157565637337E-3</v>
      </c>
      <c r="K5289" s="20">
        <v>1.26588896035429E-3</v>
      </c>
      <c r="L5289" s="20">
        <v>1.74132501717142E-3</v>
      </c>
      <c r="M5289" s="51">
        <v>2.0685445339130898E-3</v>
      </c>
    </row>
    <row r="5290" spans="1:13" x14ac:dyDescent="0.35">
      <c r="A5290" s="19" t="str">
        <f>B4353&amp;C5281&amp;D5290</f>
        <v>CONSUMO PER CAPITA (kg ó litros por individuo)Mantequilla Ing.&lt;2MIL</v>
      </c>
      <c r="B5290" s="19">
        <v>0</v>
      </c>
      <c r="C5290" s="19">
        <v>0</v>
      </c>
      <c r="D5290" s="19" t="s">
        <v>9</v>
      </c>
      <c r="E5290" s="20">
        <v>1.8967107096358701E-3</v>
      </c>
      <c r="F5290" s="20">
        <v>1.92672504029653E-3</v>
      </c>
      <c r="G5290" s="20">
        <v>2.5768739285268599E-3</v>
      </c>
      <c r="H5290" s="20">
        <v>1.09424849120302E-3</v>
      </c>
      <c r="I5290" s="20">
        <v>1.42269057380952E-3</v>
      </c>
      <c r="J5290" s="20">
        <v>1.9536379993445601E-3</v>
      </c>
      <c r="K5290" s="20">
        <v>2.1387696912945299E-3</v>
      </c>
      <c r="L5290" s="20">
        <v>4.0655189662621197E-4</v>
      </c>
      <c r="M5290" s="51">
        <v>5.6254527790467704E-4</v>
      </c>
    </row>
    <row r="5291" spans="1:13" x14ac:dyDescent="0.35">
      <c r="A5291" s="19" t="str">
        <f>B4353&amp;C5281&amp;D5291</f>
        <v>CONSUMO PER CAPITA (kg ó litros por individuo)Mantequilla Ing.2-5MIL</v>
      </c>
      <c r="B5291" s="19">
        <v>0</v>
      </c>
      <c r="C5291" s="19">
        <v>0</v>
      </c>
      <c r="D5291" s="19" t="s">
        <v>10</v>
      </c>
      <c r="E5291" s="20">
        <v>3.2706268277553602E-2</v>
      </c>
      <c r="F5291" s="20">
        <v>3.7764625893622898E-3</v>
      </c>
      <c r="G5291" s="20">
        <v>1.53293409142091E-3</v>
      </c>
      <c r="H5291" s="20">
        <v>2.16035584315692E-4</v>
      </c>
      <c r="I5291" s="20">
        <v>1.35392352958102E-3</v>
      </c>
      <c r="J5291" s="20">
        <v>1.1647143009951601E-3</v>
      </c>
      <c r="K5291" s="20">
        <v>6.7087016707880701E-4</v>
      </c>
      <c r="L5291" s="20">
        <v>4.6831719948136399E-4</v>
      </c>
      <c r="M5291" s="51">
        <v>1.2339203554735899E-3</v>
      </c>
    </row>
    <row r="5292" spans="1:13" x14ac:dyDescent="0.35">
      <c r="A5292" s="19" t="str">
        <f>B4353&amp;C5281&amp;D5292</f>
        <v>CONSUMO PER CAPITA (kg ó litros por individuo)Mantequilla Ing.5-10MIL</v>
      </c>
      <c r="B5292" s="19">
        <v>0</v>
      </c>
      <c r="C5292" s="19">
        <v>0</v>
      </c>
      <c r="D5292" s="19" t="s">
        <v>11</v>
      </c>
      <c r="E5292" s="20">
        <v>2.4254838197471E-3</v>
      </c>
      <c r="F5292" s="20">
        <v>1.3553000244944601E-3</v>
      </c>
      <c r="G5292" s="20">
        <v>1.2648880105745801E-3</v>
      </c>
      <c r="H5292" s="20">
        <v>7.98605840314658E-4</v>
      </c>
      <c r="I5292" s="20">
        <v>2.2965605237325599E-3</v>
      </c>
      <c r="J5292" s="20">
        <v>5.3996952266568499E-4</v>
      </c>
      <c r="K5292" s="20">
        <v>1.7520133257926201E-3</v>
      </c>
      <c r="L5292" s="20">
        <v>8.4111614360567503E-4</v>
      </c>
      <c r="M5292" s="51">
        <v>2.0901141930283898E-3</v>
      </c>
    </row>
    <row r="5293" spans="1:13" x14ac:dyDescent="0.35">
      <c r="A5293" s="19" t="str">
        <f>B4353&amp;C5281&amp;D5293</f>
        <v>CONSUMO PER CAPITA (kg ó litros por individuo)Mantequilla Ing.10-30MIL</v>
      </c>
      <c r="B5293" s="19">
        <v>0</v>
      </c>
      <c r="C5293" s="19">
        <v>0</v>
      </c>
      <c r="D5293" s="19" t="s">
        <v>12</v>
      </c>
      <c r="E5293" s="20">
        <v>4.7919428083348396E-3</v>
      </c>
      <c r="F5293" s="20">
        <v>3.2249848531280302E-3</v>
      </c>
      <c r="G5293" s="20">
        <v>3.5544995727859298E-3</v>
      </c>
      <c r="H5293" s="20">
        <v>3.6178714308002001E-3</v>
      </c>
      <c r="I5293" s="20">
        <v>6.2202091587141399E-3</v>
      </c>
      <c r="J5293" s="20">
        <v>2.8476466338098702E-3</v>
      </c>
      <c r="K5293" s="20">
        <v>4.2138296761654297E-3</v>
      </c>
      <c r="L5293" s="20">
        <v>2.3161630618336198E-3</v>
      </c>
      <c r="M5293" s="51">
        <v>5.6244104910047298E-3</v>
      </c>
    </row>
    <row r="5294" spans="1:13" x14ac:dyDescent="0.35">
      <c r="A5294" s="19" t="str">
        <f>B4353&amp;C5281&amp;D5294</f>
        <v>CONSUMO PER CAPITA (kg ó litros por individuo)Mantequilla Ing.30-100MIL</v>
      </c>
      <c r="B5294" s="19">
        <v>0</v>
      </c>
      <c r="C5294" s="19">
        <v>0</v>
      </c>
      <c r="D5294" s="19" t="s">
        <v>13</v>
      </c>
      <c r="E5294" s="20">
        <v>4.6280679270745799E-3</v>
      </c>
      <c r="F5294" s="20">
        <v>3.6758559582502101E-3</v>
      </c>
      <c r="G5294" s="20">
        <v>5.15867627371705E-3</v>
      </c>
      <c r="H5294" s="20">
        <v>3.4819825626856002E-3</v>
      </c>
      <c r="I5294" s="20">
        <v>6.9257681741970497E-3</v>
      </c>
      <c r="J5294" s="20">
        <v>3.2193379446562799E-3</v>
      </c>
      <c r="K5294" s="20">
        <v>3.6979205220817901E-3</v>
      </c>
      <c r="L5294" s="20">
        <v>3.6630920445502499E-3</v>
      </c>
      <c r="M5294" s="51">
        <v>3.9891354515784296E-3</v>
      </c>
    </row>
    <row r="5295" spans="1:13" x14ac:dyDescent="0.35">
      <c r="A5295" s="19" t="str">
        <f>B4353&amp;C5281&amp;D5295</f>
        <v>CONSUMO PER CAPITA (kg ó litros por individuo)Mantequilla Ing.100-200MIL</v>
      </c>
      <c r="B5295" s="19">
        <v>0</v>
      </c>
      <c r="C5295" s="19">
        <v>0</v>
      </c>
      <c r="D5295" s="19" t="s">
        <v>14</v>
      </c>
      <c r="E5295" s="20">
        <v>1.49113435878187E-2</v>
      </c>
      <c r="F5295" s="20">
        <v>1.3981524647204801E-2</v>
      </c>
      <c r="G5295" s="20">
        <v>1.0672436413128501E-2</v>
      </c>
      <c r="H5295" s="20">
        <v>1.0585827114581E-2</v>
      </c>
      <c r="I5295" s="20">
        <v>1.33153780945708E-2</v>
      </c>
      <c r="J5295" s="20">
        <v>1.60324803372702E-2</v>
      </c>
      <c r="K5295" s="20">
        <v>1.8984184397398698E-2</v>
      </c>
      <c r="L5295" s="20">
        <v>1.1684629503318399E-2</v>
      </c>
      <c r="M5295" s="51">
        <v>1.4421006692398999E-2</v>
      </c>
    </row>
    <row r="5296" spans="1:13" x14ac:dyDescent="0.35">
      <c r="A5296" s="19" t="str">
        <f>B4353&amp;C5281&amp;D5296</f>
        <v>CONSUMO PER CAPITA (kg ó litros por individuo)Mantequilla Ing.200-500MIL</v>
      </c>
      <c r="B5296" s="19">
        <v>0</v>
      </c>
      <c r="C5296" s="19">
        <v>0</v>
      </c>
      <c r="D5296" s="19" t="s">
        <v>15</v>
      </c>
      <c r="E5296" s="20">
        <v>1.5806355160690899E-2</v>
      </c>
      <c r="F5296" s="20">
        <v>9.7199031374531203E-3</v>
      </c>
      <c r="G5296" s="20">
        <v>1.15488879383541E-2</v>
      </c>
      <c r="H5296" s="20">
        <v>8.0654851162383599E-3</v>
      </c>
      <c r="I5296" s="20">
        <v>1.3523092775320201E-2</v>
      </c>
      <c r="J5296" s="20">
        <v>6.2896937736607803E-3</v>
      </c>
      <c r="K5296" s="20">
        <v>8.7363361046362397E-3</v>
      </c>
      <c r="L5296" s="20">
        <v>6.8499527168055796E-3</v>
      </c>
      <c r="M5296" s="51">
        <v>9.18426382128067E-3</v>
      </c>
    </row>
    <row r="5297" spans="1:13" x14ac:dyDescent="0.35">
      <c r="A5297" s="19" t="str">
        <f>B4353&amp;C5281&amp;D5297</f>
        <v>CONSUMO PER CAPITA (kg ó litros por individuo)Mantequilla Ing.&gt;500MIL</v>
      </c>
      <c r="B5297" s="19">
        <v>0</v>
      </c>
      <c r="C5297" s="19">
        <v>0</v>
      </c>
      <c r="D5297" s="19" t="s">
        <v>16</v>
      </c>
      <c r="E5297" s="20">
        <v>3.9502485103957204E-3</v>
      </c>
      <c r="F5297" s="20">
        <v>3.3235846656338199E-3</v>
      </c>
      <c r="G5297" s="20">
        <v>2.3662404135261698E-3</v>
      </c>
      <c r="H5297" s="20">
        <v>3.0003531032506401E-3</v>
      </c>
      <c r="I5297" s="20">
        <v>3.9169963143177999E-3</v>
      </c>
      <c r="J5297" s="20">
        <v>1.9207672709917801E-3</v>
      </c>
      <c r="K5297" s="20">
        <v>5.1154715270777199E-3</v>
      </c>
      <c r="L5297" s="20">
        <v>6.60289696651705E-3</v>
      </c>
      <c r="M5297" s="51">
        <v>3.9506446832499199E-3</v>
      </c>
    </row>
    <row r="5298" spans="1:13" x14ac:dyDescent="0.35">
      <c r="A5298" s="19" t="str">
        <f>B4353&amp;C5281&amp;D5298</f>
        <v>CONSUMO PER CAPITA (kg ó litros por individuo)Mantequilla Ing.DE 15 A 19 AÑOS</v>
      </c>
      <c r="B5298" s="19">
        <v>0</v>
      </c>
      <c r="C5298" s="19">
        <v>0</v>
      </c>
      <c r="D5298" s="19" t="s">
        <v>39</v>
      </c>
      <c r="E5298" s="20">
        <v>2.2522007668146602E-3</v>
      </c>
      <c r="F5298" s="20">
        <v>4.4549280596787601E-4</v>
      </c>
      <c r="G5298" s="20">
        <v>6.9641943131019404E-4</v>
      </c>
      <c r="H5298" s="20" t="s">
        <v>282</v>
      </c>
      <c r="I5298" s="20" t="s">
        <v>282</v>
      </c>
      <c r="J5298" s="20" t="s">
        <v>282</v>
      </c>
      <c r="K5298" s="20" t="s">
        <v>282</v>
      </c>
      <c r="L5298" s="20" t="s">
        <v>282</v>
      </c>
      <c r="M5298" s="51" t="s">
        <v>282</v>
      </c>
    </row>
    <row r="5299" spans="1:13" x14ac:dyDescent="0.35">
      <c r="A5299" s="19" t="str">
        <f>B4353&amp;C5281&amp;D5299</f>
        <v>CONSUMO PER CAPITA (kg ó litros por individuo)Mantequilla Ing.DE 20 A 24 AÑOS</v>
      </c>
      <c r="B5299" s="19">
        <v>0</v>
      </c>
      <c r="C5299" s="19">
        <v>0</v>
      </c>
      <c r="D5299" s="19" t="s">
        <v>40</v>
      </c>
      <c r="E5299" s="20">
        <v>1.84991997207701E-3</v>
      </c>
      <c r="F5299" s="20">
        <v>2.28491899079066E-3</v>
      </c>
      <c r="G5299" s="20">
        <v>1.1945930158547E-3</v>
      </c>
      <c r="H5299" s="20" t="s">
        <v>282</v>
      </c>
      <c r="I5299" s="20">
        <v>2.49985921628626E-4</v>
      </c>
      <c r="J5299" s="20">
        <v>2.7002023174919399E-4</v>
      </c>
      <c r="K5299" s="20">
        <v>1.5481423667970499E-3</v>
      </c>
      <c r="L5299" s="20" t="s">
        <v>282</v>
      </c>
      <c r="M5299" s="51">
        <v>4.8815016674566498E-4</v>
      </c>
    </row>
    <row r="5300" spans="1:13" x14ac:dyDescent="0.35">
      <c r="A5300" s="19" t="str">
        <f>B4353&amp;C5281&amp;D5300</f>
        <v>CONSUMO PER CAPITA (kg ó litros por individuo)Mantequilla Ing.DE 25 A 34 AÑOS</v>
      </c>
      <c r="B5300" s="19">
        <v>0</v>
      </c>
      <c r="C5300" s="19">
        <v>0</v>
      </c>
      <c r="D5300" s="19" t="s">
        <v>41</v>
      </c>
      <c r="E5300" s="20">
        <v>6.8528879225561998E-4</v>
      </c>
      <c r="F5300" s="20">
        <v>1.5649368418813999E-3</v>
      </c>
      <c r="G5300" s="20">
        <v>7.7847087819188105E-4</v>
      </c>
      <c r="H5300" s="20">
        <v>4.32575053816252E-4</v>
      </c>
      <c r="I5300" s="20">
        <v>4.5802986195823403E-3</v>
      </c>
      <c r="J5300" s="20">
        <v>1.6761697420588701E-4</v>
      </c>
      <c r="K5300" s="20">
        <v>1.8496971927010601E-4</v>
      </c>
      <c r="L5300" s="20">
        <v>3.6230481782851902E-4</v>
      </c>
      <c r="M5300" s="51">
        <v>1.2285119043996199E-3</v>
      </c>
    </row>
    <row r="5301" spans="1:13" x14ac:dyDescent="0.35">
      <c r="A5301" s="19" t="str">
        <f>B4353&amp;C5281&amp;D5301</f>
        <v>CONSUMO PER CAPITA (kg ó litros por individuo)Mantequilla Ing.DE 35 A 49 AÑOS</v>
      </c>
      <c r="B5301" s="19">
        <v>0</v>
      </c>
      <c r="C5301" s="19">
        <v>0</v>
      </c>
      <c r="D5301" s="19" t="s">
        <v>42</v>
      </c>
      <c r="E5301" s="20">
        <v>3.6129238979998699E-3</v>
      </c>
      <c r="F5301" s="20">
        <v>2.9268235467735399E-3</v>
      </c>
      <c r="G5301" s="20">
        <v>2.5962283637552498E-3</v>
      </c>
      <c r="H5301" s="20">
        <v>2.2794898017006798E-3</v>
      </c>
      <c r="I5301" s="20">
        <v>3.2925514520833099E-3</v>
      </c>
      <c r="J5301" s="20">
        <v>1.91002821903168E-3</v>
      </c>
      <c r="K5301" s="20">
        <v>2.3383510439903298E-3</v>
      </c>
      <c r="L5301" s="20">
        <v>1.38575758216698E-3</v>
      </c>
      <c r="M5301" s="51">
        <v>1.6420325865544199E-3</v>
      </c>
    </row>
    <row r="5302" spans="1:13" x14ac:dyDescent="0.35">
      <c r="A5302" s="19" t="str">
        <f>B4353&amp;C5281&amp;D5302</f>
        <v>CONSUMO PER CAPITA (kg ó litros por individuo)Mantequilla Ing.DE 50 A 59 AÑOS</v>
      </c>
      <c r="B5302" s="19">
        <v>0</v>
      </c>
      <c r="C5302" s="19">
        <v>0</v>
      </c>
      <c r="D5302" s="19" t="s">
        <v>43</v>
      </c>
      <c r="E5302" s="20">
        <v>1.25554749837493E-2</v>
      </c>
      <c r="F5302" s="20">
        <v>8.3291510672658994E-3</v>
      </c>
      <c r="G5302" s="20">
        <v>7.6498816227658197E-3</v>
      </c>
      <c r="H5302" s="20">
        <v>7.1640634587773703E-3</v>
      </c>
      <c r="I5302" s="20">
        <v>1.3040196197319999E-2</v>
      </c>
      <c r="J5302" s="20">
        <v>8.0476343443643301E-3</v>
      </c>
      <c r="K5302" s="20">
        <v>1.1475412590573201E-2</v>
      </c>
      <c r="L5302" s="20">
        <v>8.6359303162046406E-3</v>
      </c>
      <c r="M5302" s="51">
        <v>1.1775684650826099E-2</v>
      </c>
    </row>
    <row r="5303" spans="1:13" x14ac:dyDescent="0.35">
      <c r="A5303" s="19" t="str">
        <f>B4353&amp;C5281&amp;D5303</f>
        <v>CONSUMO PER CAPITA (kg ó litros por individuo)Mantequilla Ing.DE 60 A 75 AÑOS</v>
      </c>
      <c r="B5303" s="19">
        <v>0</v>
      </c>
      <c r="C5303" s="19">
        <v>0</v>
      </c>
      <c r="D5303" s="19" t="s">
        <v>44</v>
      </c>
      <c r="E5303" s="20">
        <v>2.04606247769956E-2</v>
      </c>
      <c r="F5303" s="20">
        <v>9.5138817991478608E-3</v>
      </c>
      <c r="G5303" s="20">
        <v>1.11402731200417E-2</v>
      </c>
      <c r="H5303" s="20">
        <v>8.7339531337036393E-3</v>
      </c>
      <c r="I5303" s="20">
        <v>1.08686859547722E-2</v>
      </c>
      <c r="J5303" s="20">
        <v>8.6459598342587506E-3</v>
      </c>
      <c r="K5303" s="20">
        <v>1.1934675698252999E-2</v>
      </c>
      <c r="L5303" s="20">
        <v>1.0259862690704301E-2</v>
      </c>
      <c r="M5303" s="51">
        <v>1.0759386316488401E-2</v>
      </c>
    </row>
    <row r="5304" spans="1:13" x14ac:dyDescent="0.35">
      <c r="A5304" s="19" t="str">
        <f>B4353&amp;C5281&amp;D5304</f>
        <v>CONSUMO PER CAPITA (kg ó litros por individuo)Mantequilla Ing.NIVEL ALTO</v>
      </c>
      <c r="B5304" s="19">
        <v>0</v>
      </c>
      <c r="C5304" s="19">
        <v>0</v>
      </c>
      <c r="D5304" s="19" t="s">
        <v>256</v>
      </c>
      <c r="E5304" s="20">
        <v>7.3624671065986901E-3</v>
      </c>
      <c r="F5304" s="20">
        <v>5.8992653333757696E-3</v>
      </c>
      <c r="G5304" s="20">
        <v>5.8224180466586398E-3</v>
      </c>
      <c r="H5304" s="20">
        <v>5.3998979995021797E-3</v>
      </c>
      <c r="I5304" s="20">
        <v>7.6210915601994398E-3</v>
      </c>
      <c r="J5304" s="20">
        <v>3.9509899121542196E-3</v>
      </c>
      <c r="K5304" s="20">
        <v>4.8298803825871702E-3</v>
      </c>
      <c r="L5304" s="20">
        <v>3.3347842082951198E-3</v>
      </c>
      <c r="M5304" s="51">
        <v>6.1945693922322298E-3</v>
      </c>
    </row>
    <row r="5305" spans="1:13" x14ac:dyDescent="0.35">
      <c r="A5305" s="19" t="str">
        <f>B4353&amp;C5281&amp;D5305</f>
        <v>CONSUMO PER CAPITA (kg ó litros por individuo)Mantequilla Ing.NIVEL MEDIO ALTO</v>
      </c>
      <c r="B5305" s="19">
        <v>0</v>
      </c>
      <c r="C5305" s="19">
        <v>0</v>
      </c>
      <c r="D5305" s="19" t="s">
        <v>257</v>
      </c>
      <c r="E5305" s="20">
        <v>3.1089550891915401E-3</v>
      </c>
      <c r="F5305" s="20">
        <v>2.7768332974515402E-3</v>
      </c>
      <c r="G5305" s="20">
        <v>3.8488803326928701E-3</v>
      </c>
      <c r="H5305" s="20">
        <v>2.5219928592779199E-3</v>
      </c>
      <c r="I5305" s="20">
        <v>3.2820426467949E-3</v>
      </c>
      <c r="J5305" s="20">
        <v>1.7674753358414899E-3</v>
      </c>
      <c r="K5305" s="20">
        <v>4.7549425846278304E-3</v>
      </c>
      <c r="L5305" s="20">
        <v>3.6107244608162802E-3</v>
      </c>
      <c r="M5305" s="51">
        <v>3.4079257569871999E-3</v>
      </c>
    </row>
    <row r="5306" spans="1:13" x14ac:dyDescent="0.35">
      <c r="A5306" s="19" t="str">
        <f>B4353&amp;C5281&amp;D5306</f>
        <v>CONSUMO PER CAPITA (kg ó litros por individuo)Mantequilla Ing.NIVEL MEDIO</v>
      </c>
      <c r="B5306" s="19">
        <v>0</v>
      </c>
      <c r="C5306" s="19">
        <v>0</v>
      </c>
      <c r="D5306" s="19" t="s">
        <v>258</v>
      </c>
      <c r="E5306" s="20">
        <v>7.4175906315299299E-3</v>
      </c>
      <c r="F5306" s="20">
        <v>6.0104534922744398E-3</v>
      </c>
      <c r="G5306" s="20">
        <v>4.9847646810883897E-3</v>
      </c>
      <c r="H5306" s="20">
        <v>5.0400805536595303E-3</v>
      </c>
      <c r="I5306" s="20">
        <v>7.0022601781774604E-3</v>
      </c>
      <c r="J5306" s="20">
        <v>5.64069137156768E-3</v>
      </c>
      <c r="K5306" s="20">
        <v>8.2454970926593603E-3</v>
      </c>
      <c r="L5306" s="20">
        <v>8.0373522032353203E-3</v>
      </c>
      <c r="M5306" s="51">
        <v>7.5600490394971704E-3</v>
      </c>
    </row>
    <row r="5307" spans="1:13" x14ac:dyDescent="0.35">
      <c r="A5307" s="19" t="str">
        <f>B4353&amp;C5281&amp;D5307</f>
        <v>CONSUMO PER CAPITA (kg ó litros por individuo)Mantequilla Ing.NIVEL MEDIO BAJO</v>
      </c>
      <c r="B5307" s="19">
        <v>0</v>
      </c>
      <c r="C5307" s="19">
        <v>0</v>
      </c>
      <c r="D5307" s="19" t="s">
        <v>259</v>
      </c>
      <c r="E5307" s="20">
        <v>2.0850783995413701E-2</v>
      </c>
      <c r="F5307" s="20">
        <v>5.0511766281880902E-3</v>
      </c>
      <c r="G5307" s="20">
        <v>7.9110598219276195E-3</v>
      </c>
      <c r="H5307" s="20">
        <v>4.50257030972961E-3</v>
      </c>
      <c r="I5307" s="20">
        <v>6.3132761704602098E-3</v>
      </c>
      <c r="J5307" s="20">
        <v>4.9844822264780899E-3</v>
      </c>
      <c r="K5307" s="20">
        <v>5.6127005829050003E-3</v>
      </c>
      <c r="L5307" s="20">
        <v>3.7836819992630301E-3</v>
      </c>
      <c r="M5307" s="51">
        <v>6.7638994274636099E-3</v>
      </c>
    </row>
    <row r="5308" spans="1:13" x14ac:dyDescent="0.35">
      <c r="A5308" s="19" t="str">
        <f>B4353&amp;C5281&amp;D5308</f>
        <v>CONSUMO PER CAPITA (kg ó litros por individuo)Mantequilla Ing.HOMBRE</v>
      </c>
      <c r="B5308" s="19">
        <v>0</v>
      </c>
      <c r="C5308" s="19">
        <v>0</v>
      </c>
      <c r="D5308" s="19" t="s">
        <v>21</v>
      </c>
      <c r="E5308" s="20">
        <v>1.21443859086772E-2</v>
      </c>
      <c r="F5308" s="20">
        <v>6.7421077449888204E-3</v>
      </c>
      <c r="G5308" s="20">
        <v>6.1096940067322204E-3</v>
      </c>
      <c r="H5308" s="20">
        <v>5.3871413459131504E-3</v>
      </c>
      <c r="I5308" s="20">
        <v>7.7240978435386297E-3</v>
      </c>
      <c r="J5308" s="20">
        <v>5.5848159413526997E-3</v>
      </c>
      <c r="K5308" s="20">
        <v>7.1358312517570202E-3</v>
      </c>
      <c r="L5308" s="20">
        <v>5.3510022400833496E-3</v>
      </c>
      <c r="M5308" s="51">
        <v>6.7915466121007198E-3</v>
      </c>
    </row>
    <row r="5309" spans="1:13" x14ac:dyDescent="0.35">
      <c r="A5309" s="19" t="str">
        <f>B4353&amp;C5281&amp;D5309</f>
        <v>CONSUMO PER CAPITA (kg ó litros por individuo)Mantequilla Ing.MUJER</v>
      </c>
      <c r="B5309" s="19">
        <v>0</v>
      </c>
      <c r="C5309" s="19">
        <v>0</v>
      </c>
      <c r="D5309" s="19" t="s">
        <v>22</v>
      </c>
      <c r="E5309" s="20">
        <v>4.9799456306272999E-3</v>
      </c>
      <c r="F5309" s="20">
        <v>3.4090866520691799E-3</v>
      </c>
      <c r="G5309" s="20">
        <v>4.0203682290819E-3</v>
      </c>
      <c r="H5309" s="20">
        <v>2.9155598276469001E-3</v>
      </c>
      <c r="I5309" s="20">
        <v>5.6962521265363202E-3</v>
      </c>
      <c r="J5309" s="20">
        <v>2.7701269056814499E-3</v>
      </c>
      <c r="K5309" s="20">
        <v>4.5433113354949404E-3</v>
      </c>
      <c r="L5309" s="20">
        <v>3.7127188332798798E-3</v>
      </c>
      <c r="M5309" s="51">
        <v>4.2218561372578704E-3</v>
      </c>
    </row>
    <row r="5310" spans="1:13" x14ac:dyDescent="0.35">
      <c r="A5310" s="19" t="str">
        <f>B4353&amp;C5310&amp;D5310</f>
        <v>CONSUMO PER CAPITA (kg ó litros por individuo)Postres Ing.T.ESPAÑA</v>
      </c>
      <c r="B5310" s="19">
        <v>0</v>
      </c>
      <c r="C5310" s="19" t="s">
        <v>150</v>
      </c>
      <c r="D5310" s="19" t="s">
        <v>36</v>
      </c>
      <c r="E5310" s="20">
        <v>0.25372489422206601</v>
      </c>
      <c r="F5310" s="20">
        <v>0.22971588022360701</v>
      </c>
      <c r="G5310" s="20">
        <v>0.20826599509018501</v>
      </c>
      <c r="H5310" s="20">
        <v>0.174785325443435</v>
      </c>
      <c r="I5310" s="20">
        <v>0.24732000892529701</v>
      </c>
      <c r="J5310" s="20">
        <v>0.20898774353882699</v>
      </c>
      <c r="K5310" s="20">
        <v>0.193179140903879</v>
      </c>
      <c r="L5310" s="20">
        <v>0.18082137553890401</v>
      </c>
      <c r="M5310" s="51">
        <v>0.249719632891998</v>
      </c>
    </row>
    <row r="5311" spans="1:13" x14ac:dyDescent="0.35">
      <c r="A5311" s="19" t="str">
        <f>B4353&amp;C5310&amp;D5311</f>
        <v>CONSUMO PER CAPITA (kg ó litros por individuo)Postres Ing.BCN AM</v>
      </c>
      <c r="B5311" s="19">
        <v>0</v>
      </c>
      <c r="C5311" s="19">
        <v>0</v>
      </c>
      <c r="D5311" s="19" t="s">
        <v>1</v>
      </c>
      <c r="E5311" s="20">
        <v>0.34082060613784598</v>
      </c>
      <c r="F5311" s="20">
        <v>0.26548471931414103</v>
      </c>
      <c r="G5311" s="20">
        <v>0.191311106778211</v>
      </c>
      <c r="H5311" s="20">
        <v>0.183841274359201</v>
      </c>
      <c r="I5311" s="20">
        <v>0.25289666837552499</v>
      </c>
      <c r="J5311" s="20">
        <v>0.168607572092734</v>
      </c>
      <c r="K5311" s="20">
        <v>0.19786403498423899</v>
      </c>
      <c r="L5311" s="20">
        <v>0.211267740956877</v>
      </c>
      <c r="M5311" s="51">
        <v>0.25581081498652097</v>
      </c>
    </row>
    <row r="5312" spans="1:13" x14ac:dyDescent="0.35">
      <c r="A5312" s="19" t="str">
        <f>B4353&amp;C5310&amp;D5312</f>
        <v>CONSUMO PER CAPITA (kg ó litros por individuo)Postres Ing.REST.CAT ARAGON</v>
      </c>
      <c r="B5312" s="19">
        <v>0</v>
      </c>
      <c r="C5312" s="19">
        <v>0</v>
      </c>
      <c r="D5312" s="19" t="s">
        <v>2</v>
      </c>
      <c r="E5312" s="20">
        <v>0.25881813584327301</v>
      </c>
      <c r="F5312" s="20">
        <v>0.21076389523216199</v>
      </c>
      <c r="G5312" s="20">
        <v>0.16507660659482301</v>
      </c>
      <c r="H5312" s="20">
        <v>0.15065333357095201</v>
      </c>
      <c r="I5312" s="20">
        <v>0.28876270582788299</v>
      </c>
      <c r="J5312" s="20">
        <v>0.17031807218796599</v>
      </c>
      <c r="K5312" s="20">
        <v>0.20677431346226899</v>
      </c>
      <c r="L5312" s="20">
        <v>0.21774150331435699</v>
      </c>
      <c r="M5312" s="51">
        <v>0.28820068060566101</v>
      </c>
    </row>
    <row r="5313" spans="1:13" x14ac:dyDescent="0.35">
      <c r="A5313" s="19" t="str">
        <f>B4353&amp;C5310&amp;D5313</f>
        <v>CONSUMO PER CAPITA (kg ó litros por individuo)Postres Ing.LEVANTE</v>
      </c>
      <c r="B5313" s="19">
        <v>0</v>
      </c>
      <c r="C5313" s="19">
        <v>0</v>
      </c>
      <c r="D5313" s="19" t="s">
        <v>3</v>
      </c>
      <c r="E5313" s="20">
        <v>0.250802501658548</v>
      </c>
      <c r="F5313" s="20">
        <v>0.20801730075025701</v>
      </c>
      <c r="G5313" s="20">
        <v>0.221690972085935</v>
      </c>
      <c r="H5313" s="20">
        <v>0.16363701756118099</v>
      </c>
      <c r="I5313" s="20">
        <v>0.24948022659135</v>
      </c>
      <c r="J5313" s="20">
        <v>0.23970440661457501</v>
      </c>
      <c r="K5313" s="20">
        <v>0.212992409533514</v>
      </c>
      <c r="L5313" s="20">
        <v>0.200274812876996</v>
      </c>
      <c r="M5313" s="51">
        <v>0.24128058900829899</v>
      </c>
    </row>
    <row r="5314" spans="1:13" x14ac:dyDescent="0.35">
      <c r="A5314" s="19" t="str">
        <f>B4353&amp;C5310&amp;D5314</f>
        <v>CONSUMO PER CAPITA (kg ó litros por individuo)Postres Ing.ANDALUCIA</v>
      </c>
      <c r="B5314" s="19">
        <v>0</v>
      </c>
      <c r="C5314" s="19">
        <v>0</v>
      </c>
      <c r="D5314" s="19" t="s">
        <v>4</v>
      </c>
      <c r="E5314" s="20">
        <v>0.149588075132152</v>
      </c>
      <c r="F5314" s="20">
        <v>0.17542053456176401</v>
      </c>
      <c r="G5314" s="20">
        <v>0.13730606592918401</v>
      </c>
      <c r="H5314" s="20">
        <v>0.107969243335772</v>
      </c>
      <c r="I5314" s="20">
        <v>0.12658621854785199</v>
      </c>
      <c r="J5314" s="20">
        <v>0.13862635656375999</v>
      </c>
      <c r="K5314" s="20">
        <v>0.16258655242567099</v>
      </c>
      <c r="L5314" s="20">
        <v>0.119213563236725</v>
      </c>
      <c r="M5314" s="51">
        <v>0.15624002375557799</v>
      </c>
    </row>
    <row r="5315" spans="1:13" x14ac:dyDescent="0.35">
      <c r="A5315" s="19" t="str">
        <f>B4353&amp;C5310&amp;D5315</f>
        <v>CONSUMO PER CAPITA (kg ó litros por individuo)Postres Ing.MDD AM</v>
      </c>
      <c r="B5315" s="19">
        <v>0</v>
      </c>
      <c r="C5315" s="19">
        <v>0</v>
      </c>
      <c r="D5315" s="19" t="s">
        <v>5</v>
      </c>
      <c r="E5315" s="20">
        <v>0.34425004448256502</v>
      </c>
      <c r="F5315" s="20">
        <v>0.38232638970996402</v>
      </c>
      <c r="G5315" s="20">
        <v>0.29809048025502699</v>
      </c>
      <c r="H5315" s="20">
        <v>0.26945239386279701</v>
      </c>
      <c r="I5315" s="20">
        <v>0.27952864305796699</v>
      </c>
      <c r="J5315" s="20">
        <v>0.29862117648452902</v>
      </c>
      <c r="K5315" s="20">
        <v>0.21293942618034001</v>
      </c>
      <c r="L5315" s="20">
        <v>0.21563307539063301</v>
      </c>
      <c r="M5315" s="51">
        <v>0.30914376927814202</v>
      </c>
    </row>
    <row r="5316" spans="1:13" x14ac:dyDescent="0.35">
      <c r="A5316" s="19" t="str">
        <f>B4353&amp;C5310&amp;D5316</f>
        <v>CONSUMO PER CAPITA (kg ó litros por individuo)Postres Ing.RTO CENTRO</v>
      </c>
      <c r="B5316" s="19">
        <v>0</v>
      </c>
      <c r="C5316" s="19">
        <v>0</v>
      </c>
      <c r="D5316" s="19" t="s">
        <v>6</v>
      </c>
      <c r="E5316" s="20">
        <v>0.183075295330758</v>
      </c>
      <c r="F5316" s="20">
        <v>0.14847227624255599</v>
      </c>
      <c r="G5316" s="20">
        <v>0.24938024126025199</v>
      </c>
      <c r="H5316" s="20">
        <v>0.148502495490763</v>
      </c>
      <c r="I5316" s="20">
        <v>0.24090120858820599</v>
      </c>
      <c r="J5316" s="20">
        <v>0.183086926224304</v>
      </c>
      <c r="K5316" s="20">
        <v>0.161763761996741</v>
      </c>
      <c r="L5316" s="20">
        <v>0.16156391482267601</v>
      </c>
      <c r="M5316" s="51">
        <v>0.25608417582910298</v>
      </c>
    </row>
    <row r="5317" spans="1:13" x14ac:dyDescent="0.35">
      <c r="A5317" s="19" t="str">
        <f>B4353&amp;C5310&amp;D5317</f>
        <v>CONSUMO PER CAPITA (kg ó litros por individuo)Postres Ing.NORTE-CENTRO</v>
      </c>
      <c r="B5317" s="19">
        <v>0</v>
      </c>
      <c r="C5317" s="19">
        <v>0</v>
      </c>
      <c r="D5317" s="19" t="s">
        <v>7</v>
      </c>
      <c r="E5317" s="20">
        <v>0.33028771629058501</v>
      </c>
      <c r="F5317" s="20">
        <v>0.256842595000423</v>
      </c>
      <c r="G5317" s="20">
        <v>0.220808567748875</v>
      </c>
      <c r="H5317" s="20">
        <v>0.20696428184752799</v>
      </c>
      <c r="I5317" s="20">
        <v>0.34433742555492403</v>
      </c>
      <c r="J5317" s="20">
        <v>0.29018566189516698</v>
      </c>
      <c r="K5317" s="20">
        <v>0.14611302175955801</v>
      </c>
      <c r="L5317" s="20">
        <v>0.13438630391446499</v>
      </c>
      <c r="M5317" s="51">
        <v>0.259578308741926</v>
      </c>
    </row>
    <row r="5318" spans="1:13" x14ac:dyDescent="0.35">
      <c r="A5318" s="19" t="str">
        <f>B4353&amp;C5310&amp;D5318</f>
        <v>CONSUMO PER CAPITA (kg ó litros por individuo)Postres Ing.NOROESTE</v>
      </c>
      <c r="B5318" s="19">
        <v>0</v>
      </c>
      <c r="C5318" s="19">
        <v>0</v>
      </c>
      <c r="D5318" s="19" t="s">
        <v>8</v>
      </c>
      <c r="E5318" s="20">
        <v>0.256694668223028</v>
      </c>
      <c r="F5318" s="20">
        <v>0.21143699902444599</v>
      </c>
      <c r="G5318" s="20">
        <v>0.237309516728028</v>
      </c>
      <c r="H5318" s="20">
        <v>0.22630452905510801</v>
      </c>
      <c r="I5318" s="20">
        <v>0.30986015839919301</v>
      </c>
      <c r="J5318" s="20">
        <v>0.22486599873706301</v>
      </c>
      <c r="K5318" s="20">
        <v>0.25652923867596</v>
      </c>
      <c r="L5318" s="20">
        <v>0.21725742395439801</v>
      </c>
      <c r="M5318" s="51">
        <v>0.30804525210753297</v>
      </c>
    </row>
    <row r="5319" spans="1:13" x14ac:dyDescent="0.35">
      <c r="A5319" s="19" t="str">
        <f>B4353&amp;C5310&amp;D5319</f>
        <v>CONSUMO PER CAPITA (kg ó litros por individuo)Postres Ing.&lt;2MIL</v>
      </c>
      <c r="B5319" s="19">
        <v>0</v>
      </c>
      <c r="C5319" s="19">
        <v>0</v>
      </c>
      <c r="D5319" s="19" t="s">
        <v>9</v>
      </c>
      <c r="E5319" s="20">
        <v>0.17352546415113199</v>
      </c>
      <c r="F5319" s="20">
        <v>0.15169380263426999</v>
      </c>
      <c r="G5319" s="20">
        <v>0.142037617792416</v>
      </c>
      <c r="H5319" s="20">
        <v>0.13026755748865801</v>
      </c>
      <c r="I5319" s="20">
        <v>0.17425583765796199</v>
      </c>
      <c r="J5319" s="20">
        <v>0.18823300051376901</v>
      </c>
      <c r="K5319" s="20">
        <v>0.16813922042406901</v>
      </c>
      <c r="L5319" s="20">
        <v>0.16121605781325099</v>
      </c>
      <c r="M5319" s="51">
        <v>0.30365994597625001</v>
      </c>
    </row>
    <row r="5320" spans="1:13" x14ac:dyDescent="0.35">
      <c r="A5320" s="19" t="str">
        <f>B4353&amp;C5310&amp;D5320</f>
        <v>CONSUMO PER CAPITA (kg ó litros por individuo)Postres Ing.2-5MIL</v>
      </c>
      <c r="B5320" s="19">
        <v>0</v>
      </c>
      <c r="C5320" s="19">
        <v>0</v>
      </c>
      <c r="D5320" s="19" t="s">
        <v>10</v>
      </c>
      <c r="E5320" s="20">
        <v>0.11273399688256899</v>
      </c>
      <c r="F5320" s="20">
        <v>0.18182646867362601</v>
      </c>
      <c r="G5320" s="20">
        <v>0.15042688020709899</v>
      </c>
      <c r="H5320" s="20">
        <v>0.16452116539378001</v>
      </c>
      <c r="I5320" s="20">
        <v>0.19420992908182499</v>
      </c>
      <c r="J5320" s="20">
        <v>0.13584576694926301</v>
      </c>
      <c r="K5320" s="20">
        <v>0.106851431034571</v>
      </c>
      <c r="L5320" s="20">
        <v>8.4906547831764101E-2</v>
      </c>
      <c r="M5320" s="51">
        <v>0.14525435217795499</v>
      </c>
    </row>
    <row r="5321" spans="1:13" x14ac:dyDescent="0.35">
      <c r="A5321" s="19" t="str">
        <f>B4353&amp;C5310&amp;D5321</f>
        <v>CONSUMO PER CAPITA (kg ó litros por individuo)Postres Ing.5-10MIL</v>
      </c>
      <c r="B5321" s="19">
        <v>0</v>
      </c>
      <c r="C5321" s="19">
        <v>0</v>
      </c>
      <c r="D5321" s="19" t="s">
        <v>11</v>
      </c>
      <c r="E5321" s="20">
        <v>0.22242510080299899</v>
      </c>
      <c r="F5321" s="20">
        <v>0.21678604846119601</v>
      </c>
      <c r="G5321" s="20">
        <v>0.13730152589724701</v>
      </c>
      <c r="H5321" s="20">
        <v>0.13769626687028</v>
      </c>
      <c r="I5321" s="20">
        <v>0.20050575624250899</v>
      </c>
      <c r="J5321" s="20">
        <v>0.17605607031935999</v>
      </c>
      <c r="K5321" s="20">
        <v>0.22943969958268001</v>
      </c>
      <c r="L5321" s="20">
        <v>0.22743258584260401</v>
      </c>
      <c r="M5321" s="51">
        <v>0.23978114162598901</v>
      </c>
    </row>
    <row r="5322" spans="1:13" x14ac:dyDescent="0.35">
      <c r="A5322" s="19" t="str">
        <f>B4353&amp;C5310&amp;D5322</f>
        <v>CONSUMO PER CAPITA (kg ó litros por individuo)Postres Ing.10-30MIL</v>
      </c>
      <c r="B5322" s="19">
        <v>0</v>
      </c>
      <c r="C5322" s="19">
        <v>0</v>
      </c>
      <c r="D5322" s="19" t="s">
        <v>12</v>
      </c>
      <c r="E5322" s="20">
        <v>0.27682895768235299</v>
      </c>
      <c r="F5322" s="20">
        <v>0.20678749416915301</v>
      </c>
      <c r="G5322" s="20">
        <v>0.20175822760738699</v>
      </c>
      <c r="H5322" s="20">
        <v>0.17526399706853299</v>
      </c>
      <c r="I5322" s="20">
        <v>0.28481047591458503</v>
      </c>
      <c r="J5322" s="20">
        <v>0.23487603180528699</v>
      </c>
      <c r="K5322" s="20">
        <v>0.235019781235977</v>
      </c>
      <c r="L5322" s="20">
        <v>0.189821299098659</v>
      </c>
      <c r="M5322" s="51">
        <v>0.28493922871691302</v>
      </c>
    </row>
    <row r="5323" spans="1:13" x14ac:dyDescent="0.35">
      <c r="A5323" s="19" t="str">
        <f>B4353&amp;C5310&amp;D5323</f>
        <v>CONSUMO PER CAPITA (kg ó litros por individuo)Postres Ing.30-100MIL</v>
      </c>
      <c r="B5323" s="19">
        <v>0</v>
      </c>
      <c r="C5323" s="19">
        <v>0</v>
      </c>
      <c r="D5323" s="19" t="s">
        <v>13</v>
      </c>
      <c r="E5323" s="20">
        <v>0.25662346178730899</v>
      </c>
      <c r="F5323" s="20">
        <v>0.206218901209375</v>
      </c>
      <c r="G5323" s="20">
        <v>0.21300123321085199</v>
      </c>
      <c r="H5323" s="20">
        <v>0.16749633318693399</v>
      </c>
      <c r="I5323" s="20">
        <v>0.25853089639988402</v>
      </c>
      <c r="J5323" s="20">
        <v>0.16703731912690201</v>
      </c>
      <c r="K5323" s="20">
        <v>0.18553979370019699</v>
      </c>
      <c r="L5323" s="20">
        <v>0.15804674858824599</v>
      </c>
      <c r="M5323" s="51">
        <v>0.28683046250695798</v>
      </c>
    </row>
    <row r="5324" spans="1:13" x14ac:dyDescent="0.35">
      <c r="A5324" s="19" t="str">
        <f>B4353&amp;C5310&amp;D5324</f>
        <v>CONSUMO PER CAPITA (kg ó litros por individuo)Postres Ing.100-200MIL</v>
      </c>
      <c r="B5324" s="19">
        <v>0</v>
      </c>
      <c r="C5324" s="19">
        <v>0</v>
      </c>
      <c r="D5324" s="19" t="s">
        <v>14</v>
      </c>
      <c r="E5324" s="20">
        <v>0.301919548309592</v>
      </c>
      <c r="F5324" s="20">
        <v>0.19087678990954501</v>
      </c>
      <c r="G5324" s="20">
        <v>0.190386182583164</v>
      </c>
      <c r="H5324" s="20">
        <v>0.15322241954431201</v>
      </c>
      <c r="I5324" s="20">
        <v>0.20353796075018099</v>
      </c>
      <c r="J5324" s="20">
        <v>0.20954474586243699</v>
      </c>
      <c r="K5324" s="20">
        <v>0.144553374832952</v>
      </c>
      <c r="L5324" s="20">
        <v>0.195668690603781</v>
      </c>
      <c r="M5324" s="51">
        <v>0.215094680480901</v>
      </c>
    </row>
    <row r="5325" spans="1:13" x14ac:dyDescent="0.35">
      <c r="A5325" s="19" t="str">
        <f>B4353&amp;C5310&amp;D5325</f>
        <v>CONSUMO PER CAPITA (kg ó litros por individuo)Postres Ing.200-500MIL</v>
      </c>
      <c r="B5325" s="19">
        <v>0</v>
      </c>
      <c r="C5325" s="19">
        <v>0</v>
      </c>
      <c r="D5325" s="19" t="s">
        <v>15</v>
      </c>
      <c r="E5325" s="20">
        <v>0.26455555223813598</v>
      </c>
      <c r="F5325" s="20">
        <v>0.21939635666607299</v>
      </c>
      <c r="G5325" s="20">
        <v>0.22253857810121699</v>
      </c>
      <c r="H5325" s="20">
        <v>0.176054301635025</v>
      </c>
      <c r="I5325" s="20">
        <v>0.27886893676603802</v>
      </c>
      <c r="J5325" s="20">
        <v>0.22498756303034101</v>
      </c>
      <c r="K5325" s="20">
        <v>0.17501149057503501</v>
      </c>
      <c r="L5325" s="20">
        <v>0.198249699360664</v>
      </c>
      <c r="M5325" s="51">
        <v>0.23236489115552</v>
      </c>
    </row>
    <row r="5326" spans="1:13" x14ac:dyDescent="0.35">
      <c r="A5326" s="19" t="str">
        <f>B4353&amp;C5310&amp;D5326</f>
        <v>CONSUMO PER CAPITA (kg ó litros por individuo)Postres Ing.&gt;500MIL</v>
      </c>
      <c r="B5326" s="19">
        <v>0</v>
      </c>
      <c r="C5326" s="19">
        <v>0</v>
      </c>
      <c r="D5326" s="19" t="s">
        <v>16</v>
      </c>
      <c r="E5326" s="20">
        <v>0.28676063075292801</v>
      </c>
      <c r="F5326" s="20">
        <v>0.36451970267968198</v>
      </c>
      <c r="G5326" s="20">
        <v>0.288870769178381</v>
      </c>
      <c r="H5326" s="20">
        <v>0.23232608002858601</v>
      </c>
      <c r="I5326" s="20">
        <v>0.26312136008451997</v>
      </c>
      <c r="J5326" s="20">
        <v>0.27199624384230903</v>
      </c>
      <c r="K5326" s="20">
        <v>0.22577342596386099</v>
      </c>
      <c r="L5326" s="20">
        <v>0.19833259840860801</v>
      </c>
      <c r="M5326" s="51">
        <v>0.22681624630245001</v>
      </c>
    </row>
    <row r="5327" spans="1:13" x14ac:dyDescent="0.35">
      <c r="A5327" s="19" t="str">
        <f>B4353&amp;C5310&amp;D5327</f>
        <v>CONSUMO PER CAPITA (kg ó litros por individuo)Postres Ing.DE 15 A 19 AÑOS</v>
      </c>
      <c r="B5327" s="19">
        <v>0</v>
      </c>
      <c r="C5327" s="19">
        <v>0</v>
      </c>
      <c r="D5327" s="19" t="s">
        <v>39</v>
      </c>
      <c r="E5327" s="20">
        <v>1.6794092297578798E-2</v>
      </c>
      <c r="F5327" s="20">
        <v>1.55296230114065E-2</v>
      </c>
      <c r="G5327" s="20">
        <v>0.108999846905713</v>
      </c>
      <c r="H5327" s="20">
        <v>4.8725812725240302E-3</v>
      </c>
      <c r="I5327" s="20">
        <v>0.106780016755834</v>
      </c>
      <c r="J5327" s="20">
        <v>2.2028239357288901E-2</v>
      </c>
      <c r="K5327" s="20" t="s">
        <v>282</v>
      </c>
      <c r="L5327" s="20">
        <v>1.7478475807634099E-2</v>
      </c>
      <c r="M5327" s="51">
        <v>3.5542647311794399E-2</v>
      </c>
    </row>
    <row r="5328" spans="1:13" x14ac:dyDescent="0.35">
      <c r="A5328" s="19" t="str">
        <f>B4353&amp;C5310&amp;D5328</f>
        <v>CONSUMO PER CAPITA (kg ó litros por individuo)Postres Ing.DE 20 A 24 AÑOS</v>
      </c>
      <c r="B5328" s="19">
        <v>0</v>
      </c>
      <c r="C5328" s="19">
        <v>0</v>
      </c>
      <c r="D5328" s="19" t="s">
        <v>40</v>
      </c>
      <c r="E5328" s="20">
        <v>3.65486755876765E-2</v>
      </c>
      <c r="F5328" s="20">
        <v>5.0925206662233297E-2</v>
      </c>
      <c r="G5328" s="20">
        <v>3.9438989663428903E-2</v>
      </c>
      <c r="H5328" s="20">
        <v>2.4567616503177701E-2</v>
      </c>
      <c r="I5328" s="20">
        <v>3.9464382637750497E-2</v>
      </c>
      <c r="J5328" s="20">
        <v>2.1634868973854401E-2</v>
      </c>
      <c r="K5328" s="20">
        <v>4.5826212476693197E-2</v>
      </c>
      <c r="L5328" s="20">
        <v>3.7187221577199898E-2</v>
      </c>
      <c r="M5328" s="51">
        <v>6.2203961161643902E-2</v>
      </c>
    </row>
    <row r="5329" spans="1:13" x14ac:dyDescent="0.35">
      <c r="A5329" s="19" t="str">
        <f>B4353&amp;C5310&amp;D5329</f>
        <v>CONSUMO PER CAPITA (kg ó litros por individuo)Postres Ing.DE 25 A 34 AÑOS</v>
      </c>
      <c r="B5329" s="19">
        <v>0</v>
      </c>
      <c r="C5329" s="19">
        <v>0</v>
      </c>
      <c r="D5329" s="19" t="s">
        <v>41</v>
      </c>
      <c r="E5329" s="20">
        <v>0.126617253101827</v>
      </c>
      <c r="F5329" s="20">
        <v>0.100285210369722</v>
      </c>
      <c r="G5329" s="20">
        <v>8.4836604293241594E-2</v>
      </c>
      <c r="H5329" s="20">
        <v>9.0240770213812702E-2</v>
      </c>
      <c r="I5329" s="20">
        <v>7.9226562693469504E-2</v>
      </c>
      <c r="J5329" s="20">
        <v>7.9375540114192206E-2</v>
      </c>
      <c r="K5329" s="20">
        <v>7.4133512832981099E-2</v>
      </c>
      <c r="L5329" s="20">
        <v>5.2090504825424599E-2</v>
      </c>
      <c r="M5329" s="51">
        <v>9.1527356210686001E-2</v>
      </c>
    </row>
    <row r="5330" spans="1:13" x14ac:dyDescent="0.35">
      <c r="A5330" s="19" t="str">
        <f>B4353&amp;C5310&amp;D5330</f>
        <v>CONSUMO PER CAPITA (kg ó litros por individuo)Postres Ing.DE 35 A 49 AÑOS</v>
      </c>
      <c r="B5330" s="19">
        <v>0</v>
      </c>
      <c r="C5330" s="19">
        <v>0</v>
      </c>
      <c r="D5330" s="19" t="s">
        <v>42</v>
      </c>
      <c r="E5330" s="20">
        <v>0.20318304084258701</v>
      </c>
      <c r="F5330" s="20">
        <v>0.17276841073636801</v>
      </c>
      <c r="G5330" s="20">
        <v>0.150803330465374</v>
      </c>
      <c r="H5330" s="20">
        <v>0.127407715077234</v>
      </c>
      <c r="I5330" s="20">
        <v>0.15496524975663201</v>
      </c>
      <c r="J5330" s="20">
        <v>0.149021749943375</v>
      </c>
      <c r="K5330" s="20">
        <v>0.13532550444915301</v>
      </c>
      <c r="L5330" s="20">
        <v>0.104992289067767</v>
      </c>
      <c r="M5330" s="51">
        <v>0.15330628600080301</v>
      </c>
    </row>
    <row r="5331" spans="1:13" x14ac:dyDescent="0.35">
      <c r="A5331" s="19" t="str">
        <f>B4353&amp;C5310&amp;D5331</f>
        <v>CONSUMO PER CAPITA (kg ó litros por individuo)Postres Ing.DE 50 A 59 AÑOS</v>
      </c>
      <c r="B5331" s="19">
        <v>0</v>
      </c>
      <c r="C5331" s="19">
        <v>0</v>
      </c>
      <c r="D5331" s="19" t="s">
        <v>43</v>
      </c>
      <c r="E5331" s="20">
        <v>0.32486735587784299</v>
      </c>
      <c r="F5331" s="20">
        <v>0.31529693571372502</v>
      </c>
      <c r="G5331" s="20">
        <v>0.25147829551501799</v>
      </c>
      <c r="H5331" s="20">
        <v>0.24341193854281301</v>
      </c>
      <c r="I5331" s="20">
        <v>0.37479054271409101</v>
      </c>
      <c r="J5331" s="20">
        <v>0.338322119720813</v>
      </c>
      <c r="K5331" s="20">
        <v>0.287820603320256</v>
      </c>
      <c r="L5331" s="20">
        <v>0.29242232281991098</v>
      </c>
      <c r="M5331" s="51">
        <v>0.43305892002059998</v>
      </c>
    </row>
    <row r="5332" spans="1:13" x14ac:dyDescent="0.35">
      <c r="A5332" s="19" t="str">
        <f>B4353&amp;C5310&amp;D5332</f>
        <v>CONSUMO PER CAPITA (kg ó litros por individuo)Postres Ing.DE 60 A 75 AÑOS</v>
      </c>
      <c r="B5332" s="19">
        <v>0</v>
      </c>
      <c r="C5332" s="19">
        <v>0</v>
      </c>
      <c r="D5332" s="19" t="s">
        <v>44</v>
      </c>
      <c r="E5332" s="20">
        <v>0.473683786275514</v>
      </c>
      <c r="F5332" s="20">
        <v>0.42953964380982701</v>
      </c>
      <c r="G5332" s="20">
        <v>0.40210705184615803</v>
      </c>
      <c r="H5332" s="20">
        <v>0.32472672910968797</v>
      </c>
      <c r="I5332" s="20">
        <v>0.46535728855487302</v>
      </c>
      <c r="J5332" s="20">
        <v>0.367076743291817</v>
      </c>
      <c r="K5332" s="20">
        <v>0.361134163215245</v>
      </c>
      <c r="L5332" s="20">
        <v>0.35279753770675398</v>
      </c>
      <c r="M5332" s="51">
        <v>0.43243501800179102</v>
      </c>
    </row>
    <row r="5333" spans="1:13" x14ac:dyDescent="0.35">
      <c r="A5333" s="19" t="str">
        <f>B4353&amp;C5310&amp;D5333</f>
        <v>CONSUMO PER CAPITA (kg ó litros por individuo)Postres Ing.NIVEL ALTO</v>
      </c>
      <c r="B5333" s="19">
        <v>0</v>
      </c>
      <c r="C5333" s="19">
        <v>0</v>
      </c>
      <c r="D5333" s="19" t="s">
        <v>256</v>
      </c>
      <c r="E5333" s="20">
        <v>0.25826067465021602</v>
      </c>
      <c r="F5333" s="20">
        <v>0.22576415907157699</v>
      </c>
      <c r="G5333" s="20">
        <v>0.209849333061012</v>
      </c>
      <c r="H5333" s="20">
        <v>0.179622124060663</v>
      </c>
      <c r="I5333" s="20">
        <v>0.27670437789775798</v>
      </c>
      <c r="J5333" s="20">
        <v>0.259666557259909</v>
      </c>
      <c r="K5333" s="20">
        <v>0.240407748267188</v>
      </c>
      <c r="L5333" s="20">
        <v>0.188477485728302</v>
      </c>
      <c r="M5333" s="51">
        <v>0.29417112075910601</v>
      </c>
    </row>
    <row r="5334" spans="1:13" x14ac:dyDescent="0.35">
      <c r="A5334" s="19" t="str">
        <f>B4353&amp;C5310&amp;D5334</f>
        <v>CONSUMO PER CAPITA (kg ó litros por individuo)Postres Ing.NIVEL MEDIO ALTO</v>
      </c>
      <c r="B5334" s="19">
        <v>0</v>
      </c>
      <c r="C5334" s="19">
        <v>0</v>
      </c>
      <c r="D5334" s="19" t="s">
        <v>257</v>
      </c>
      <c r="E5334" s="20">
        <v>0.34434080288900698</v>
      </c>
      <c r="F5334" s="20">
        <v>0.23703790201863101</v>
      </c>
      <c r="G5334" s="20">
        <v>0.205402217675906</v>
      </c>
      <c r="H5334" s="20">
        <v>0.18949623245303601</v>
      </c>
      <c r="I5334" s="20">
        <v>0.28730936293492698</v>
      </c>
      <c r="J5334" s="20">
        <v>0.20458530462586499</v>
      </c>
      <c r="K5334" s="20">
        <v>0.18694513323419901</v>
      </c>
      <c r="L5334" s="20">
        <v>0.15198987600084701</v>
      </c>
      <c r="M5334" s="51">
        <v>0.248340975767464</v>
      </c>
    </row>
    <row r="5335" spans="1:13" x14ac:dyDescent="0.35">
      <c r="A5335" s="19" t="str">
        <f>B4353&amp;C5310&amp;D5335</f>
        <v>CONSUMO PER CAPITA (kg ó litros por individuo)Postres Ing.NIVEL MEDIO</v>
      </c>
      <c r="B5335" s="19">
        <v>0</v>
      </c>
      <c r="C5335" s="19">
        <v>0</v>
      </c>
      <c r="D5335" s="19" t="s">
        <v>258</v>
      </c>
      <c r="E5335" s="20">
        <v>0.231735988844809</v>
      </c>
      <c r="F5335" s="20">
        <v>0.217462580270223</v>
      </c>
      <c r="G5335" s="20">
        <v>0.225387145613234</v>
      </c>
      <c r="H5335" s="20">
        <v>0.17816871330122</v>
      </c>
      <c r="I5335" s="20">
        <v>0.27581579577964299</v>
      </c>
      <c r="J5335" s="20">
        <v>0.199774093122185</v>
      </c>
      <c r="K5335" s="20">
        <v>0.171148675621245</v>
      </c>
      <c r="L5335" s="20">
        <v>0.15570052341544</v>
      </c>
      <c r="M5335" s="51">
        <v>0.239270768998708</v>
      </c>
    </row>
    <row r="5336" spans="1:13" x14ac:dyDescent="0.35">
      <c r="A5336" s="19" t="str">
        <f>B4353&amp;C5310&amp;D5336</f>
        <v>CONSUMO PER CAPITA (kg ó litros por individuo)Postres Ing.NIVEL MEDIO BAJO</v>
      </c>
      <c r="B5336" s="19">
        <v>0</v>
      </c>
      <c r="C5336" s="19">
        <v>0</v>
      </c>
      <c r="D5336" s="19" t="s">
        <v>259</v>
      </c>
      <c r="E5336" s="20">
        <v>0.26299571109938502</v>
      </c>
      <c r="F5336" s="20">
        <v>0.33032382116348602</v>
      </c>
      <c r="G5336" s="20">
        <v>0.180800761821513</v>
      </c>
      <c r="H5336" s="20">
        <v>0.115812706626178</v>
      </c>
      <c r="I5336" s="20">
        <v>0.194886117874912</v>
      </c>
      <c r="J5336" s="20">
        <v>0.188807211092726</v>
      </c>
      <c r="K5336" s="20">
        <v>0.19365122444698599</v>
      </c>
      <c r="L5336" s="20">
        <v>0.18904709897043101</v>
      </c>
      <c r="M5336" s="51">
        <v>0.26146646274008101</v>
      </c>
    </row>
    <row r="5337" spans="1:13" x14ac:dyDescent="0.35">
      <c r="A5337" s="19" t="str">
        <f>B4353&amp;C5310&amp;D5337</f>
        <v>CONSUMO PER CAPITA (kg ó litros por individuo)Postres Ing.HOMBRE</v>
      </c>
      <c r="B5337" s="19">
        <v>0</v>
      </c>
      <c r="C5337" s="19">
        <v>0</v>
      </c>
      <c r="D5337" s="19" t="s">
        <v>21</v>
      </c>
      <c r="E5337" s="20">
        <v>0.26862904375347202</v>
      </c>
      <c r="F5337" s="20">
        <v>0.24221336663946799</v>
      </c>
      <c r="G5337" s="20">
        <v>0.222288809343831</v>
      </c>
      <c r="H5337" s="20">
        <v>0.17853628777312999</v>
      </c>
      <c r="I5337" s="20">
        <v>0.255480404770841</v>
      </c>
      <c r="J5337" s="20">
        <v>0.206268925418189</v>
      </c>
      <c r="K5337" s="20">
        <v>0.19640011834575899</v>
      </c>
      <c r="L5337" s="20">
        <v>0.175380085269949</v>
      </c>
      <c r="M5337" s="51">
        <v>0.23861698173790599</v>
      </c>
    </row>
    <row r="5338" spans="1:13" x14ac:dyDescent="0.35">
      <c r="A5338" s="19" t="str">
        <f>B4353&amp;C5310&amp;D5338</f>
        <v>CONSUMO PER CAPITA (kg ó litros por individuo)Postres Ing.MUJER</v>
      </c>
      <c r="B5338" s="19">
        <v>0</v>
      </c>
      <c r="C5338" s="19">
        <v>0</v>
      </c>
      <c r="D5338" s="19" t="s">
        <v>22</v>
      </c>
      <c r="E5338" s="20">
        <v>0.23897891925607601</v>
      </c>
      <c r="F5338" s="20">
        <v>0.217325383817149</v>
      </c>
      <c r="G5338" s="20">
        <v>0.19441018707588201</v>
      </c>
      <c r="H5338" s="20">
        <v>0.17107907622875401</v>
      </c>
      <c r="I5338" s="20">
        <v>0.23925707417519801</v>
      </c>
      <c r="J5338" s="20">
        <v>0.211673862699778</v>
      </c>
      <c r="K5338" s="20">
        <v>0.19000064843241299</v>
      </c>
      <c r="L5338" s="20">
        <v>0.18619096449745001</v>
      </c>
      <c r="M5338" s="51">
        <v>0.26066784379861602</v>
      </c>
    </row>
    <row r="5339" spans="1:13" x14ac:dyDescent="0.35">
      <c r="A5339" s="19" t="str">
        <f>B4353&amp;C5339&amp;D5339</f>
        <v>CONSUMO PER CAPITA (kg ó litros por individuo)Yogures Ing.T.ESPAÑA</v>
      </c>
      <c r="B5339" s="19">
        <v>0</v>
      </c>
      <c r="C5339" s="19" t="s">
        <v>185</v>
      </c>
      <c r="D5339" s="19" t="s">
        <v>36</v>
      </c>
      <c r="E5339" s="20">
        <v>4.8359275923567799E-2</v>
      </c>
      <c r="F5339" s="20">
        <v>3.0884177266558802E-2</v>
      </c>
      <c r="G5339" s="20">
        <v>2.3229161506804898E-2</v>
      </c>
      <c r="H5339" s="20">
        <v>2.9168129108175601E-2</v>
      </c>
      <c r="I5339" s="20">
        <v>3.0151942690645601E-2</v>
      </c>
      <c r="J5339" s="20">
        <v>2.4953641001631201E-2</v>
      </c>
      <c r="K5339" s="20">
        <v>2.74807655187039E-2</v>
      </c>
      <c r="L5339" s="20">
        <v>2.81873634403151E-2</v>
      </c>
      <c r="M5339" s="51">
        <v>4.24121166083875E-2</v>
      </c>
    </row>
    <row r="5340" spans="1:13" x14ac:dyDescent="0.35">
      <c r="A5340" s="19" t="str">
        <f>B4353&amp;C5339&amp;D5340</f>
        <v>CONSUMO PER CAPITA (kg ó litros por individuo)Yogures Ing.BCN AM</v>
      </c>
      <c r="B5340" s="19">
        <v>0</v>
      </c>
      <c r="C5340" s="19">
        <v>0</v>
      </c>
      <c r="D5340" s="19" t="s">
        <v>1</v>
      </c>
      <c r="E5340" s="20">
        <v>7.5996301948314401E-2</v>
      </c>
      <c r="F5340" s="20">
        <v>7.4091380608691207E-2</v>
      </c>
      <c r="G5340" s="20">
        <v>5.15071345440343E-2</v>
      </c>
      <c r="H5340" s="20">
        <v>5.8462858122958899E-2</v>
      </c>
      <c r="I5340" s="20">
        <v>3.4456154168160898E-2</v>
      </c>
      <c r="J5340" s="20">
        <v>4.4952569533486399E-2</v>
      </c>
      <c r="K5340" s="20">
        <v>3.9728810641043603E-2</v>
      </c>
      <c r="L5340" s="20">
        <v>4.2017242853716399E-2</v>
      </c>
      <c r="M5340" s="51">
        <v>8.2097513718477705E-2</v>
      </c>
    </row>
    <row r="5341" spans="1:13" x14ac:dyDescent="0.35">
      <c r="A5341" s="19" t="str">
        <f>B4353&amp;C5339&amp;D5341</f>
        <v>CONSUMO PER CAPITA (kg ó litros por individuo)Yogures Ing.REST.CAT ARAGON</v>
      </c>
      <c r="B5341" s="19">
        <v>0</v>
      </c>
      <c r="C5341" s="19">
        <v>0</v>
      </c>
      <c r="D5341" s="19" t="s">
        <v>2</v>
      </c>
      <c r="E5341" s="20">
        <v>1.2259375462808199E-2</v>
      </c>
      <c r="F5341" s="20">
        <v>2.6647044006507001E-2</v>
      </c>
      <c r="G5341" s="20">
        <v>1.7679874704303499E-2</v>
      </c>
      <c r="H5341" s="20">
        <v>1.6202675792755701E-2</v>
      </c>
      <c r="I5341" s="20">
        <v>1.9154797468173401E-2</v>
      </c>
      <c r="J5341" s="20">
        <v>1.9035572743566001E-2</v>
      </c>
      <c r="K5341" s="20">
        <v>3.4225073974549498E-2</v>
      </c>
      <c r="L5341" s="20">
        <v>9.3708705542635603E-3</v>
      </c>
      <c r="M5341" s="51">
        <v>4.25833126612521E-2</v>
      </c>
    </row>
    <row r="5342" spans="1:13" x14ac:dyDescent="0.35">
      <c r="A5342" s="19" t="str">
        <f>B4353&amp;C5339&amp;D5342</f>
        <v>CONSUMO PER CAPITA (kg ó litros por individuo)Yogures Ing.LEVANTE</v>
      </c>
      <c r="B5342" s="19">
        <v>0</v>
      </c>
      <c r="C5342" s="19">
        <v>0</v>
      </c>
      <c r="D5342" s="19" t="s">
        <v>3</v>
      </c>
      <c r="E5342" s="20">
        <v>2.53907529683036E-2</v>
      </c>
      <c r="F5342" s="20">
        <v>8.7679589582146406E-3</v>
      </c>
      <c r="G5342" s="20">
        <v>1.8230407014967399E-2</v>
      </c>
      <c r="H5342" s="20">
        <v>1.6005422676872799E-2</v>
      </c>
      <c r="I5342" s="20">
        <v>3.9520518662945099E-2</v>
      </c>
      <c r="J5342" s="20">
        <v>2.11595564206697E-2</v>
      </c>
      <c r="K5342" s="20">
        <v>2.56429274325327E-2</v>
      </c>
      <c r="L5342" s="20">
        <v>2.8965618285076E-2</v>
      </c>
      <c r="M5342" s="51">
        <v>5.00654609862538E-2</v>
      </c>
    </row>
    <row r="5343" spans="1:13" x14ac:dyDescent="0.35">
      <c r="A5343" s="19" t="str">
        <f>B4353&amp;C5339&amp;D5343</f>
        <v>CONSUMO PER CAPITA (kg ó litros por individuo)Yogures Ing.ANDALUCIA</v>
      </c>
      <c r="B5343" s="19">
        <v>0</v>
      </c>
      <c r="C5343" s="19">
        <v>0</v>
      </c>
      <c r="D5343" s="19" t="s">
        <v>4</v>
      </c>
      <c r="E5343" s="20">
        <v>3.6684511995029701E-2</v>
      </c>
      <c r="F5343" s="20">
        <v>2.46650253788404E-2</v>
      </c>
      <c r="G5343" s="20">
        <v>1.7525847646014801E-2</v>
      </c>
      <c r="H5343" s="20">
        <v>1.2103400310325099E-2</v>
      </c>
      <c r="I5343" s="20">
        <v>1.7371875150057298E-2</v>
      </c>
      <c r="J5343" s="20">
        <v>1.43976826233585E-2</v>
      </c>
      <c r="K5343" s="20">
        <v>1.00331676273527E-2</v>
      </c>
      <c r="L5343" s="20">
        <v>8.0402772419803405E-3</v>
      </c>
      <c r="M5343" s="51">
        <v>1.64614412278563E-2</v>
      </c>
    </row>
    <row r="5344" spans="1:13" x14ac:dyDescent="0.35">
      <c r="A5344" s="19" t="str">
        <f>B4353&amp;C5339&amp;D5344</f>
        <v>CONSUMO PER CAPITA (kg ó litros por individuo)Yogures Ing.MDD AM</v>
      </c>
      <c r="B5344" s="19">
        <v>0</v>
      </c>
      <c r="C5344" s="19">
        <v>0</v>
      </c>
      <c r="D5344" s="19" t="s">
        <v>5</v>
      </c>
      <c r="E5344" s="20">
        <v>4.2336047702096098E-2</v>
      </c>
      <c r="F5344" s="20">
        <v>2.98012954888453E-2</v>
      </c>
      <c r="G5344" s="20">
        <v>1.6856614065122101E-2</v>
      </c>
      <c r="H5344" s="20">
        <v>3.06007499759758E-2</v>
      </c>
      <c r="I5344" s="20">
        <v>4.3128121058302299E-2</v>
      </c>
      <c r="J5344" s="20">
        <v>3.5510192301379702E-2</v>
      </c>
      <c r="K5344" s="20">
        <v>2.9443350959520002E-2</v>
      </c>
      <c r="L5344" s="20">
        <v>1.8089626336061301E-2</v>
      </c>
      <c r="M5344" s="51">
        <v>3.8145752264371599E-2</v>
      </c>
    </row>
    <row r="5345" spans="1:13" x14ac:dyDescent="0.35">
      <c r="A5345" s="19" t="str">
        <f>B4353&amp;C5339&amp;D5345</f>
        <v>CONSUMO PER CAPITA (kg ó litros por individuo)Yogures Ing.RTO CENTRO</v>
      </c>
      <c r="B5345" s="19">
        <v>0</v>
      </c>
      <c r="C5345" s="19">
        <v>0</v>
      </c>
      <c r="D5345" s="19" t="s">
        <v>6</v>
      </c>
      <c r="E5345" s="20">
        <v>3.03627995722952E-2</v>
      </c>
      <c r="F5345" s="20">
        <v>6.5778338430428204E-3</v>
      </c>
      <c r="G5345" s="20">
        <v>3.8506961624687898E-2</v>
      </c>
      <c r="H5345" s="20">
        <v>4.5031021746827299E-2</v>
      </c>
      <c r="I5345" s="20">
        <v>2.3991704873036299E-2</v>
      </c>
      <c r="J5345" s="20">
        <v>2.3827634188043199E-2</v>
      </c>
      <c r="K5345" s="20">
        <v>3.4444514214466398E-2</v>
      </c>
      <c r="L5345" s="20">
        <v>5.0184597382214903E-2</v>
      </c>
      <c r="M5345" s="51">
        <v>3.9865780805273102E-2</v>
      </c>
    </row>
    <row r="5346" spans="1:13" x14ac:dyDescent="0.35">
      <c r="A5346" s="19" t="str">
        <f>B4353&amp;C5339&amp;D5346</f>
        <v>CONSUMO PER CAPITA (kg ó litros por individuo)Yogures Ing.NORTE-CENTRO</v>
      </c>
      <c r="B5346" s="19">
        <v>0</v>
      </c>
      <c r="C5346" s="19">
        <v>0</v>
      </c>
      <c r="D5346" s="19" t="s">
        <v>7</v>
      </c>
      <c r="E5346" s="20">
        <v>9.4239826347896599E-2</v>
      </c>
      <c r="F5346" s="20">
        <v>4.2673643724008302E-2</v>
      </c>
      <c r="G5346" s="20">
        <v>1.13497429202149E-2</v>
      </c>
      <c r="H5346" s="20">
        <v>2.0081510574145599E-2</v>
      </c>
      <c r="I5346" s="20">
        <v>3.4122379313465297E-2</v>
      </c>
      <c r="J5346" s="20">
        <v>3.4260053776456197E-2</v>
      </c>
      <c r="K5346" s="20">
        <v>1.9193263172737399E-2</v>
      </c>
      <c r="L5346" s="20">
        <v>2.86844010245383E-2</v>
      </c>
      <c r="M5346" s="51">
        <v>5.8571964705382E-2</v>
      </c>
    </row>
    <row r="5347" spans="1:13" x14ac:dyDescent="0.35">
      <c r="A5347" s="19" t="str">
        <f>B4353&amp;C5339&amp;D5347</f>
        <v>CONSUMO PER CAPITA (kg ó litros por individuo)Yogures Ing.NOROESTE</v>
      </c>
      <c r="B5347" s="19">
        <v>0</v>
      </c>
      <c r="C5347" s="19">
        <v>0</v>
      </c>
      <c r="D5347" s="19" t="s">
        <v>8</v>
      </c>
      <c r="E5347" s="20">
        <v>0.11628553638674299</v>
      </c>
      <c r="F5347" s="20">
        <v>5.8155946632313403E-2</v>
      </c>
      <c r="G5347" s="20">
        <v>2.8731468401039802E-2</v>
      </c>
      <c r="H5347" s="20">
        <v>6.9217513804709002E-2</v>
      </c>
      <c r="I5347" s="20">
        <v>3.7570309419434303E-2</v>
      </c>
      <c r="J5347" s="20">
        <v>1.9003710673950801E-2</v>
      </c>
      <c r="K5347" s="20">
        <v>4.5585724806058797E-2</v>
      </c>
      <c r="L5347" s="20">
        <v>7.6557296217622695E-2</v>
      </c>
      <c r="M5347" s="51">
        <v>3.7926551198883003E-2</v>
      </c>
    </row>
    <row r="5348" spans="1:13" x14ac:dyDescent="0.35">
      <c r="A5348" s="19" t="str">
        <f>B4353&amp;C5339&amp;D5348</f>
        <v>CONSUMO PER CAPITA (kg ó litros por individuo)Yogures Ing.&lt;2MIL</v>
      </c>
      <c r="B5348" s="19">
        <v>0</v>
      </c>
      <c r="C5348" s="19">
        <v>0</v>
      </c>
      <c r="D5348" s="19" t="s">
        <v>9</v>
      </c>
      <c r="E5348" s="20">
        <v>7.3644294772122004E-2</v>
      </c>
      <c r="F5348" s="20">
        <v>2.9665298552482601E-3</v>
      </c>
      <c r="G5348" s="20">
        <v>1.8738978188999899E-2</v>
      </c>
      <c r="H5348" s="20">
        <v>2.8116549865972E-2</v>
      </c>
      <c r="I5348" s="20">
        <v>1.3081098439490201E-2</v>
      </c>
      <c r="J5348" s="20">
        <v>3.0682926299901801E-2</v>
      </c>
      <c r="K5348" s="20">
        <v>4.2840318903678398E-2</v>
      </c>
      <c r="L5348" s="20">
        <v>5.42761964050643E-2</v>
      </c>
      <c r="M5348" s="51">
        <v>5.0088158634698302E-2</v>
      </c>
    </row>
    <row r="5349" spans="1:13" x14ac:dyDescent="0.35">
      <c r="A5349" s="19" t="str">
        <f>B4353&amp;C5339&amp;D5349</f>
        <v>CONSUMO PER CAPITA (kg ó litros por individuo)Yogures Ing.2-5MIL</v>
      </c>
      <c r="B5349" s="19">
        <v>0</v>
      </c>
      <c r="C5349" s="19">
        <v>0</v>
      </c>
      <c r="D5349" s="19" t="s">
        <v>10</v>
      </c>
      <c r="E5349" s="20">
        <v>5.71508212339931E-2</v>
      </c>
      <c r="F5349" s="20">
        <v>7.3818941584167103E-2</v>
      </c>
      <c r="G5349" s="20">
        <v>3.2531432521665099E-2</v>
      </c>
      <c r="H5349" s="20">
        <v>3.9548189736664102E-2</v>
      </c>
      <c r="I5349" s="20">
        <v>2.4568100876802699E-2</v>
      </c>
      <c r="J5349" s="20">
        <v>2.4621890786995601E-2</v>
      </c>
      <c r="K5349" s="20">
        <v>3.12712547068172E-2</v>
      </c>
      <c r="L5349" s="20">
        <v>2.6575020409262101E-2</v>
      </c>
      <c r="M5349" s="51">
        <v>1.5501100621822301E-2</v>
      </c>
    </row>
    <row r="5350" spans="1:13" x14ac:dyDescent="0.35">
      <c r="A5350" s="19" t="str">
        <f>B4353&amp;C5339&amp;D5350</f>
        <v>CONSUMO PER CAPITA (kg ó litros por individuo)Yogures Ing.5-10MIL</v>
      </c>
      <c r="B5350" s="19">
        <v>0</v>
      </c>
      <c r="C5350" s="19">
        <v>0</v>
      </c>
      <c r="D5350" s="19" t="s">
        <v>11</v>
      </c>
      <c r="E5350" s="20">
        <v>0.12716651539094101</v>
      </c>
      <c r="F5350" s="20">
        <v>3.8049930573141502E-2</v>
      </c>
      <c r="G5350" s="20">
        <v>1.3054730220498301E-2</v>
      </c>
      <c r="H5350" s="20">
        <v>1.1097950314644601E-2</v>
      </c>
      <c r="I5350" s="20">
        <v>2.1642962774736998E-2</v>
      </c>
      <c r="J5350" s="20">
        <v>1.0636038675956701E-2</v>
      </c>
      <c r="K5350" s="20">
        <v>5.6858345397794101E-2</v>
      </c>
      <c r="L5350" s="20">
        <v>1.93653402910492E-2</v>
      </c>
      <c r="M5350" s="51">
        <v>3.7469629389161298E-2</v>
      </c>
    </row>
    <row r="5351" spans="1:13" x14ac:dyDescent="0.35">
      <c r="A5351" s="19" t="str">
        <f>B4353&amp;C5339&amp;D5351</f>
        <v>CONSUMO PER CAPITA (kg ó litros por individuo)Yogures Ing.10-30MIL</v>
      </c>
      <c r="B5351" s="19">
        <v>0</v>
      </c>
      <c r="C5351" s="19">
        <v>0</v>
      </c>
      <c r="D5351" s="19" t="s">
        <v>12</v>
      </c>
      <c r="E5351" s="20">
        <v>2.81928720949957E-2</v>
      </c>
      <c r="F5351" s="20">
        <v>7.8177865152898596E-3</v>
      </c>
      <c r="G5351" s="20">
        <v>2.13060070507727E-2</v>
      </c>
      <c r="H5351" s="20">
        <v>1.50470837598141E-2</v>
      </c>
      <c r="I5351" s="20">
        <v>2.5966314967620099E-2</v>
      </c>
      <c r="J5351" s="20">
        <v>1.25248902909709E-2</v>
      </c>
      <c r="K5351" s="20">
        <v>1.8944839488332799E-2</v>
      </c>
      <c r="L5351" s="20">
        <v>3.6576249767610397E-2</v>
      </c>
      <c r="M5351" s="51">
        <v>4.4388608083291897E-2</v>
      </c>
    </row>
    <row r="5352" spans="1:13" x14ac:dyDescent="0.35">
      <c r="A5352" s="19" t="str">
        <f>B4353&amp;C5339&amp;D5352</f>
        <v>CONSUMO PER CAPITA (kg ó litros por individuo)Yogures Ing.30-100MIL</v>
      </c>
      <c r="B5352" s="19">
        <v>0</v>
      </c>
      <c r="C5352" s="19">
        <v>0</v>
      </c>
      <c r="D5352" s="19" t="s">
        <v>13</v>
      </c>
      <c r="E5352" s="20">
        <v>5.3558794604663E-2</v>
      </c>
      <c r="F5352" s="20">
        <v>2.6141841726825901E-2</v>
      </c>
      <c r="G5352" s="20">
        <v>2.6091371167134201E-2</v>
      </c>
      <c r="H5352" s="20">
        <v>3.5780093514246603E-2</v>
      </c>
      <c r="I5352" s="20">
        <v>2.28106132107769E-2</v>
      </c>
      <c r="J5352" s="20">
        <v>2.2375885535889501E-2</v>
      </c>
      <c r="K5352" s="20">
        <v>2.2571805946579801E-2</v>
      </c>
      <c r="L5352" s="20">
        <v>2.3820616622807E-2</v>
      </c>
      <c r="M5352" s="51">
        <v>4.3137346785447998E-2</v>
      </c>
    </row>
    <row r="5353" spans="1:13" x14ac:dyDescent="0.35">
      <c r="A5353" s="19" t="str">
        <f>B4353&amp;C5339&amp;D5353</f>
        <v>CONSUMO PER CAPITA (kg ó litros por individuo)Yogures Ing.100-200MIL</v>
      </c>
      <c r="B5353" s="19">
        <v>0</v>
      </c>
      <c r="C5353" s="19">
        <v>0</v>
      </c>
      <c r="D5353" s="19" t="s">
        <v>14</v>
      </c>
      <c r="E5353" s="20">
        <v>2.6538430387037799E-2</v>
      </c>
      <c r="F5353" s="20">
        <v>4.2747711029727603E-2</v>
      </c>
      <c r="G5353" s="20">
        <v>2.4370201106729199E-2</v>
      </c>
      <c r="H5353" s="20">
        <v>2.0918882049887899E-2</v>
      </c>
      <c r="I5353" s="20">
        <v>3.57938976927746E-2</v>
      </c>
      <c r="J5353" s="20">
        <v>3.9482021005082898E-2</v>
      </c>
      <c r="K5353" s="20">
        <v>3.3113085637681901E-2</v>
      </c>
      <c r="L5353" s="20">
        <v>3.8319349317196202E-2</v>
      </c>
      <c r="M5353" s="51">
        <v>6.7029008132361401E-2</v>
      </c>
    </row>
    <row r="5354" spans="1:13" x14ac:dyDescent="0.35">
      <c r="A5354" s="19" t="str">
        <f>B4353&amp;C5339&amp;D5354</f>
        <v>CONSUMO PER CAPITA (kg ó litros por individuo)Yogures Ing.200-500MIL</v>
      </c>
      <c r="B5354" s="19">
        <v>0</v>
      </c>
      <c r="C5354" s="19">
        <v>0</v>
      </c>
      <c r="D5354" s="19" t="s">
        <v>15</v>
      </c>
      <c r="E5354" s="20">
        <v>3.6410799671198202E-2</v>
      </c>
      <c r="F5354" s="20">
        <v>1.9268924736902501E-2</v>
      </c>
      <c r="G5354" s="20">
        <v>1.90429179151697E-2</v>
      </c>
      <c r="H5354" s="20">
        <v>4.1777659366834898E-2</v>
      </c>
      <c r="I5354" s="20">
        <v>4.5336833566261697E-2</v>
      </c>
      <c r="J5354" s="20">
        <v>2.3799566262687501E-2</v>
      </c>
      <c r="K5354" s="20">
        <v>1.70447442165703E-2</v>
      </c>
      <c r="L5354" s="20">
        <v>1.43570514894146E-2</v>
      </c>
      <c r="M5354" s="51">
        <v>5.5352284286316202E-2</v>
      </c>
    </row>
    <row r="5355" spans="1:13" x14ac:dyDescent="0.35">
      <c r="A5355" s="19" t="str">
        <f>B4353&amp;C5339&amp;D5355</f>
        <v>CONSUMO PER CAPITA (kg ó litros por individuo)Yogures Ing.&gt;500MIL</v>
      </c>
      <c r="B5355" s="19">
        <v>0</v>
      </c>
      <c r="C5355" s="19">
        <v>0</v>
      </c>
      <c r="D5355" s="19" t="s">
        <v>16</v>
      </c>
      <c r="E5355" s="20">
        <v>3.5411580708958799E-2</v>
      </c>
      <c r="F5355" s="20">
        <v>5.2932696275509998E-2</v>
      </c>
      <c r="G5355" s="20">
        <v>2.7255443329778799E-2</v>
      </c>
      <c r="H5355" s="20">
        <v>3.6340975203412902E-2</v>
      </c>
      <c r="I5355" s="20">
        <v>4.0968576920740102E-2</v>
      </c>
      <c r="J5355" s="20">
        <v>3.8978491842994602E-2</v>
      </c>
      <c r="K5355" s="20">
        <v>2.5832574053006901E-2</v>
      </c>
      <c r="L5355" s="20">
        <v>2.4295522120139801E-2</v>
      </c>
      <c r="M5355" s="51">
        <v>2.45573559652968E-2</v>
      </c>
    </row>
    <row r="5356" spans="1:13" x14ac:dyDescent="0.35">
      <c r="A5356" s="19" t="str">
        <f>B4353&amp;C5339&amp;D5356</f>
        <v>CONSUMO PER CAPITA (kg ó litros por individuo)Yogures Ing.DE 15 A 19 AÑOS</v>
      </c>
      <c r="B5356" s="19">
        <v>0</v>
      </c>
      <c r="C5356" s="19">
        <v>0</v>
      </c>
      <c r="D5356" s="19" t="s">
        <v>39</v>
      </c>
      <c r="E5356" s="20" t="s">
        <v>282</v>
      </c>
      <c r="F5356" s="20" t="s">
        <v>282</v>
      </c>
      <c r="G5356" s="20">
        <v>4.0363593525467201E-2</v>
      </c>
      <c r="H5356" s="20" t="s">
        <v>282</v>
      </c>
      <c r="I5356" s="20" t="s">
        <v>282</v>
      </c>
      <c r="J5356" s="20" t="s">
        <v>282</v>
      </c>
      <c r="K5356" s="20" t="s">
        <v>282</v>
      </c>
      <c r="L5356" s="20">
        <v>6.6249082555248796E-3</v>
      </c>
      <c r="M5356" s="51">
        <v>3.9034033321095403E-2</v>
      </c>
    </row>
    <row r="5357" spans="1:13" x14ac:dyDescent="0.35">
      <c r="A5357" s="19" t="str">
        <f>B4353&amp;C5339&amp;D5357</f>
        <v>CONSUMO PER CAPITA (kg ó litros por individuo)Yogures Ing.DE 20 A 24 AÑOS</v>
      </c>
      <c r="B5357" s="19">
        <v>0</v>
      </c>
      <c r="C5357" s="19">
        <v>0</v>
      </c>
      <c r="D5357" s="19" t="s">
        <v>40</v>
      </c>
      <c r="E5357" s="20">
        <v>2.1524241696275299E-3</v>
      </c>
      <c r="F5357" s="20" t="s">
        <v>282</v>
      </c>
      <c r="G5357" s="20">
        <v>8.9707015457082505E-3</v>
      </c>
      <c r="H5357" s="20">
        <v>3.4175517771930998E-3</v>
      </c>
      <c r="I5357" s="20">
        <v>5.3299963798839299E-3</v>
      </c>
      <c r="J5357" s="20" t="s">
        <v>282</v>
      </c>
      <c r="K5357" s="20">
        <v>1.13827821524814E-2</v>
      </c>
      <c r="L5357" s="20">
        <v>7.18239197970107E-3</v>
      </c>
      <c r="M5357" s="51">
        <v>4.385725620856E-2</v>
      </c>
    </row>
    <row r="5358" spans="1:13" x14ac:dyDescent="0.35">
      <c r="A5358" s="19" t="str">
        <f>B4353&amp;C5339&amp;D5358</f>
        <v>CONSUMO PER CAPITA (kg ó litros por individuo)Yogures Ing.DE 25 A 34 AÑOS</v>
      </c>
      <c r="B5358" s="19">
        <v>0</v>
      </c>
      <c r="C5358" s="19">
        <v>0</v>
      </c>
      <c r="D5358" s="19" t="s">
        <v>41</v>
      </c>
      <c r="E5358" s="20">
        <v>1.92347949853225E-2</v>
      </c>
      <c r="F5358" s="20">
        <v>1.22284722764877E-2</v>
      </c>
      <c r="G5358" s="20">
        <v>1.03609188130903E-2</v>
      </c>
      <c r="H5358" s="20">
        <v>1.8586459158277401E-2</v>
      </c>
      <c r="I5358" s="20">
        <v>2.47460580457412E-2</v>
      </c>
      <c r="J5358" s="20">
        <v>1.52616793277338E-2</v>
      </c>
      <c r="K5358" s="20">
        <v>2.0168347011135099E-2</v>
      </c>
      <c r="L5358" s="20">
        <v>6.2339951427429199E-3</v>
      </c>
      <c r="M5358" s="51">
        <v>1.72919129852146E-2</v>
      </c>
    </row>
    <row r="5359" spans="1:13" x14ac:dyDescent="0.35">
      <c r="A5359" s="19" t="str">
        <f>B4353&amp;C5339&amp;D5359</f>
        <v>CONSUMO PER CAPITA (kg ó litros por individuo)Yogures Ing.DE 35 A 49 AÑOS</v>
      </c>
      <c r="B5359" s="19">
        <v>0</v>
      </c>
      <c r="C5359" s="19">
        <v>0</v>
      </c>
      <c r="D5359" s="19" t="s">
        <v>42</v>
      </c>
      <c r="E5359" s="20">
        <v>5.0911946050046501E-2</v>
      </c>
      <c r="F5359" s="20">
        <v>4.0532298834752102E-2</v>
      </c>
      <c r="G5359" s="20">
        <v>2.77587332556078E-2</v>
      </c>
      <c r="H5359" s="20">
        <v>3.3488558930521703E-2</v>
      </c>
      <c r="I5359" s="20">
        <v>3.4609371810171097E-2</v>
      </c>
      <c r="J5359" s="20">
        <v>3.6954671485910598E-2</v>
      </c>
      <c r="K5359" s="20">
        <v>4.3244074002549003E-2</v>
      </c>
      <c r="L5359" s="20">
        <v>3.1828195305624099E-2</v>
      </c>
      <c r="M5359" s="51">
        <v>4.3384233650157297E-2</v>
      </c>
    </row>
    <row r="5360" spans="1:13" x14ac:dyDescent="0.35">
      <c r="A5360" s="19" t="str">
        <f>B4353&amp;C5339&amp;D5360</f>
        <v>CONSUMO PER CAPITA (kg ó litros por individuo)Yogures Ing.DE 50 A 59 AÑOS</v>
      </c>
      <c r="B5360" s="19">
        <v>0</v>
      </c>
      <c r="C5360" s="19">
        <v>0</v>
      </c>
      <c r="D5360" s="19" t="s">
        <v>43</v>
      </c>
      <c r="E5360" s="20">
        <v>7.0601074101671102E-2</v>
      </c>
      <c r="F5360" s="20">
        <v>4.7255437775964998E-2</v>
      </c>
      <c r="G5360" s="20">
        <v>3.0473754696055899E-2</v>
      </c>
      <c r="H5360" s="20">
        <v>4.6867367562239699E-2</v>
      </c>
      <c r="I5360" s="20">
        <v>3.5536408537155E-2</v>
      </c>
      <c r="J5360" s="20">
        <v>2.1502021511421499E-2</v>
      </c>
      <c r="K5360" s="20">
        <v>2.65400888484628E-2</v>
      </c>
      <c r="L5360" s="20">
        <v>4.2449797532320602E-2</v>
      </c>
      <c r="M5360" s="51">
        <v>5.28650460747691E-2</v>
      </c>
    </row>
    <row r="5361" spans="1:13" x14ac:dyDescent="0.35">
      <c r="A5361" s="19" t="str">
        <f>B4353&amp;C5339&amp;D5361</f>
        <v>CONSUMO PER CAPITA (kg ó litros por individuo)Yogures Ing.DE 60 A 75 AÑOS</v>
      </c>
      <c r="B5361" s="19">
        <v>0</v>
      </c>
      <c r="C5361" s="19">
        <v>0</v>
      </c>
      <c r="D5361" s="19" t="s">
        <v>44</v>
      </c>
      <c r="E5361" s="20">
        <v>7.1855199045902707E-2</v>
      </c>
      <c r="F5361" s="20">
        <v>3.3681248931628403E-2</v>
      </c>
      <c r="G5361" s="20">
        <v>1.8214739064421798E-2</v>
      </c>
      <c r="H5361" s="20">
        <v>3.11186499451508E-2</v>
      </c>
      <c r="I5361" s="20">
        <v>3.9377557342974899E-2</v>
      </c>
      <c r="J5361" s="20">
        <v>3.3215751251115803E-2</v>
      </c>
      <c r="K5361" s="20">
        <v>2.6034670031877399E-2</v>
      </c>
      <c r="L5361" s="20">
        <v>3.7791291083063103E-2</v>
      </c>
      <c r="M5361" s="51">
        <v>4.8508940943787403E-2</v>
      </c>
    </row>
    <row r="5362" spans="1:13" x14ac:dyDescent="0.35">
      <c r="A5362" s="19" t="str">
        <f>B4353&amp;C5339&amp;D5362</f>
        <v>CONSUMO PER CAPITA (kg ó litros por individuo)Yogures Ing.NIVEL ALTO</v>
      </c>
      <c r="B5362" s="19">
        <v>0</v>
      </c>
      <c r="C5362" s="19">
        <v>0</v>
      </c>
      <c r="D5362" s="19" t="s">
        <v>256</v>
      </c>
      <c r="E5362" s="20">
        <v>4.3530460538522199E-2</v>
      </c>
      <c r="F5362" s="20">
        <v>3.2460839299128103E-2</v>
      </c>
      <c r="G5362" s="20">
        <v>1.39235830320413E-2</v>
      </c>
      <c r="H5362" s="20">
        <v>4.3798455166392102E-2</v>
      </c>
      <c r="I5362" s="20">
        <v>5.0410668727338202E-2</v>
      </c>
      <c r="J5362" s="20">
        <v>3.9102748856790798E-2</v>
      </c>
      <c r="K5362" s="20">
        <v>2.0769987427959598E-2</v>
      </c>
      <c r="L5362" s="20">
        <v>2.0235064793147298E-2</v>
      </c>
      <c r="M5362" s="51">
        <v>4.3891705269887102E-2</v>
      </c>
    </row>
    <row r="5363" spans="1:13" x14ac:dyDescent="0.35">
      <c r="A5363" s="19" t="str">
        <f>B4353&amp;C5339&amp;D5363</f>
        <v>CONSUMO PER CAPITA (kg ó litros por individuo)Yogures Ing.NIVEL MEDIO ALTO</v>
      </c>
      <c r="B5363" s="19">
        <v>0</v>
      </c>
      <c r="C5363" s="19">
        <v>0</v>
      </c>
      <c r="D5363" s="19" t="s">
        <v>257</v>
      </c>
      <c r="E5363" s="20">
        <v>3.1222233332116701E-2</v>
      </c>
      <c r="F5363" s="20">
        <v>1.8769508189832401E-2</v>
      </c>
      <c r="G5363" s="20">
        <v>2.8650125620514399E-2</v>
      </c>
      <c r="H5363" s="20">
        <v>2.0786221597154299E-2</v>
      </c>
      <c r="I5363" s="20">
        <v>1.83108968900982E-2</v>
      </c>
      <c r="J5363" s="20">
        <v>1.36484452806314E-2</v>
      </c>
      <c r="K5363" s="20">
        <v>3.7914480995223702E-2</v>
      </c>
      <c r="L5363" s="20">
        <v>2.20323725559479E-2</v>
      </c>
      <c r="M5363" s="51">
        <v>2.4792769810204202E-2</v>
      </c>
    </row>
    <row r="5364" spans="1:13" x14ac:dyDescent="0.35">
      <c r="A5364" s="19" t="str">
        <f>B4353&amp;C5339&amp;D5364</f>
        <v>CONSUMO PER CAPITA (kg ó litros por individuo)Yogures Ing.NIVEL MEDIO</v>
      </c>
      <c r="B5364" s="19">
        <v>0</v>
      </c>
      <c r="C5364" s="19">
        <v>0</v>
      </c>
      <c r="D5364" s="19" t="s">
        <v>258</v>
      </c>
      <c r="E5364" s="20">
        <v>7.9402591812759202E-2</v>
      </c>
      <c r="F5364" s="20">
        <v>3.6091986739813703E-2</v>
      </c>
      <c r="G5364" s="20">
        <v>2.99173619226904E-2</v>
      </c>
      <c r="H5364" s="20">
        <v>4.2862055341484601E-2</v>
      </c>
      <c r="I5364" s="20">
        <v>2.8974956603556E-2</v>
      </c>
      <c r="J5364" s="20">
        <v>2.1168197642239799E-2</v>
      </c>
      <c r="K5364" s="20">
        <v>2.7967899796125802E-2</v>
      </c>
      <c r="L5364" s="20">
        <v>4.2919289407198802E-2</v>
      </c>
      <c r="M5364" s="51">
        <v>4.9322543820238401E-2</v>
      </c>
    </row>
    <row r="5365" spans="1:13" x14ac:dyDescent="0.35">
      <c r="A5365" s="19" t="str">
        <f>B4353&amp;C5339&amp;D5365</f>
        <v>CONSUMO PER CAPITA (kg ó litros por individuo)Yogures Ing.NIVEL MEDIO BAJO</v>
      </c>
      <c r="B5365" s="19">
        <v>0</v>
      </c>
      <c r="C5365" s="19">
        <v>0</v>
      </c>
      <c r="D5365" s="19" t="s">
        <v>259</v>
      </c>
      <c r="E5365" s="20">
        <v>6.25280926325672E-2</v>
      </c>
      <c r="F5365" s="20">
        <v>3.4229908300091698E-2</v>
      </c>
      <c r="G5365" s="20">
        <v>2.07765657335609E-2</v>
      </c>
      <c r="H5365" s="20">
        <v>1.73985229432124E-2</v>
      </c>
      <c r="I5365" s="20">
        <v>1.49883356950937E-2</v>
      </c>
      <c r="J5365" s="20">
        <v>2.0016228232771601E-2</v>
      </c>
      <c r="K5365" s="20">
        <v>3.6160527416879099E-2</v>
      </c>
      <c r="L5365" s="20">
        <v>2.6802303267462801E-2</v>
      </c>
      <c r="M5365" s="51">
        <v>4.68325501472786E-2</v>
      </c>
    </row>
    <row r="5366" spans="1:13" x14ac:dyDescent="0.35">
      <c r="A5366" s="19" t="str">
        <f>B4353&amp;C5339&amp;D5366</f>
        <v>CONSUMO PER CAPITA (kg ó litros por individuo)Yogures Ing.HOMBRE</v>
      </c>
      <c r="B5366" s="19">
        <v>0</v>
      </c>
      <c r="C5366" s="19">
        <v>0</v>
      </c>
      <c r="D5366" s="19" t="s">
        <v>21</v>
      </c>
      <c r="E5366" s="20">
        <v>6.22359508880094E-2</v>
      </c>
      <c r="F5366" s="20">
        <v>3.7128618050585198E-2</v>
      </c>
      <c r="G5366" s="20">
        <v>1.8412368268259999E-2</v>
      </c>
      <c r="H5366" s="20">
        <v>2.12515621819786E-2</v>
      </c>
      <c r="I5366" s="20">
        <v>2.8046369611401702E-2</v>
      </c>
      <c r="J5366" s="20">
        <v>2.0193413805939898E-2</v>
      </c>
      <c r="K5366" s="20">
        <v>1.6959977490744901E-2</v>
      </c>
      <c r="L5366" s="20">
        <v>2.5916388223742301E-2</v>
      </c>
      <c r="M5366" s="51">
        <v>3.2837582520393899E-2</v>
      </c>
    </row>
    <row r="5367" spans="1:13" x14ac:dyDescent="0.35">
      <c r="A5367" s="19" t="str">
        <f>B4353&amp;C5339&amp;D5367</f>
        <v>CONSUMO PER CAPITA (kg ó litros por individuo)Yogures Ing.MUJER</v>
      </c>
      <c r="B5367" s="19">
        <v>0</v>
      </c>
      <c r="C5367" s="19">
        <v>0</v>
      </c>
      <c r="D5367" s="19" t="s">
        <v>22</v>
      </c>
      <c r="E5367" s="20">
        <v>3.4625788134819598E-2</v>
      </c>
      <c r="F5367" s="20">
        <v>2.4704179666397898E-2</v>
      </c>
      <c r="G5367" s="20">
        <v>2.7988473834834202E-2</v>
      </c>
      <c r="H5367" s="20">
        <v>3.6990336022313698E-2</v>
      </c>
      <c r="I5367" s="20">
        <v>3.22324326878968E-2</v>
      </c>
      <c r="J5367" s="20">
        <v>2.96571995735062E-2</v>
      </c>
      <c r="K5367" s="20">
        <v>3.7867770517719702E-2</v>
      </c>
      <c r="L5367" s="20">
        <v>3.0429497776144902E-2</v>
      </c>
      <c r="M5367" s="51">
        <v>5.1867178877555403E-2</v>
      </c>
    </row>
    <row r="5368" spans="1:13" x14ac:dyDescent="0.35">
      <c r="A5368" s="19" t="str">
        <f>B4353&amp;C5368&amp;D5368</f>
        <v>CONSUMO PER CAPITA (kg ó litros por individuo)Queso Ing.T.ESPAÑA</v>
      </c>
      <c r="B5368" s="19">
        <v>0</v>
      </c>
      <c r="C5368" s="19" t="s">
        <v>151</v>
      </c>
      <c r="D5368" s="19" t="s">
        <v>36</v>
      </c>
      <c r="E5368" s="20">
        <v>0.44894449308728401</v>
      </c>
      <c r="F5368" s="20">
        <v>0.31570256935475699</v>
      </c>
      <c r="G5368" s="20">
        <v>0.30606556247613198</v>
      </c>
      <c r="H5368" s="20">
        <v>0.29803195838781699</v>
      </c>
      <c r="I5368" s="20">
        <v>0.43838689352777599</v>
      </c>
      <c r="J5368" s="20">
        <v>0.30877584723082002</v>
      </c>
      <c r="K5368" s="20">
        <v>0.30446917571754301</v>
      </c>
      <c r="L5368" s="20">
        <v>0.32068458815550399</v>
      </c>
      <c r="M5368" s="51">
        <v>0.458022435310733</v>
      </c>
    </row>
    <row r="5369" spans="1:13" x14ac:dyDescent="0.35">
      <c r="A5369" s="19" t="str">
        <f>B4353&amp;C5368&amp;D5369</f>
        <v>CONSUMO PER CAPITA (kg ó litros por individuo)Queso Ing.BCN AM</v>
      </c>
      <c r="B5369" s="19">
        <v>0</v>
      </c>
      <c r="C5369" s="19">
        <v>0</v>
      </c>
      <c r="D5369" s="19" t="s">
        <v>1</v>
      </c>
      <c r="E5369" s="20">
        <v>0.42530484574708799</v>
      </c>
      <c r="F5369" s="20">
        <v>0.276436096723711</v>
      </c>
      <c r="G5369" s="20">
        <v>0.24011492315612601</v>
      </c>
      <c r="H5369" s="20">
        <v>0.25256853604239199</v>
      </c>
      <c r="I5369" s="20">
        <v>0.36433429502071102</v>
      </c>
      <c r="J5369" s="20">
        <v>0.28401226858811002</v>
      </c>
      <c r="K5369" s="20">
        <v>0.27658581115882303</v>
      </c>
      <c r="L5369" s="20">
        <v>0.30433329646920698</v>
      </c>
      <c r="M5369" s="51">
        <v>0.54116340368390503</v>
      </c>
    </row>
    <row r="5370" spans="1:13" x14ac:dyDescent="0.35">
      <c r="A5370" s="19" t="str">
        <f>B4353&amp;C5368&amp;D5370</f>
        <v>CONSUMO PER CAPITA (kg ó litros por individuo)Queso Ing.REST.CAT ARAGON</v>
      </c>
      <c r="B5370" s="19">
        <v>0</v>
      </c>
      <c r="C5370" s="19">
        <v>0</v>
      </c>
      <c r="D5370" s="19" t="s">
        <v>2</v>
      </c>
      <c r="E5370" s="20">
        <v>0.41607854075989298</v>
      </c>
      <c r="F5370" s="20">
        <v>0.30835672204439202</v>
      </c>
      <c r="G5370" s="20">
        <v>0.29334917951606598</v>
      </c>
      <c r="H5370" s="20">
        <v>0.29826364469223399</v>
      </c>
      <c r="I5370" s="20">
        <v>0.358222052087455</v>
      </c>
      <c r="J5370" s="20">
        <v>0.269718247592797</v>
      </c>
      <c r="K5370" s="20">
        <v>0.29106812948465199</v>
      </c>
      <c r="L5370" s="20">
        <v>0.286249600025134</v>
      </c>
      <c r="M5370" s="51">
        <v>0.48058636671878702</v>
      </c>
    </row>
    <row r="5371" spans="1:13" x14ac:dyDescent="0.35">
      <c r="A5371" s="19" t="str">
        <f>B4353&amp;C5368&amp;D5371</f>
        <v>CONSUMO PER CAPITA (kg ó litros por individuo)Queso Ing.LEVANTE</v>
      </c>
      <c r="B5371" s="19">
        <v>0</v>
      </c>
      <c r="C5371" s="19">
        <v>0</v>
      </c>
      <c r="D5371" s="19" t="s">
        <v>3</v>
      </c>
      <c r="E5371" s="20">
        <v>0.52059758536166001</v>
      </c>
      <c r="F5371" s="20">
        <v>0.39929485796991399</v>
      </c>
      <c r="G5371" s="20">
        <v>0.32995388783174001</v>
      </c>
      <c r="H5371" s="20">
        <v>0.32448051460712901</v>
      </c>
      <c r="I5371" s="20">
        <v>0.52427099190215198</v>
      </c>
      <c r="J5371" s="20">
        <v>0.359677307542352</v>
      </c>
      <c r="K5371" s="20">
        <v>0.31093883438338399</v>
      </c>
      <c r="L5371" s="20">
        <v>0.364058999333078</v>
      </c>
      <c r="M5371" s="51">
        <v>0.49389639389392398</v>
      </c>
    </row>
    <row r="5372" spans="1:13" x14ac:dyDescent="0.35">
      <c r="A5372" s="19" t="str">
        <f>B4353&amp;C5368&amp;D5372</f>
        <v>CONSUMO PER CAPITA (kg ó litros por individuo)Queso Ing.ANDALUCIA</v>
      </c>
      <c r="B5372" s="19">
        <v>0</v>
      </c>
      <c r="C5372" s="19">
        <v>0</v>
      </c>
      <c r="D5372" s="19" t="s">
        <v>4</v>
      </c>
      <c r="E5372" s="20">
        <v>0.44860823858764598</v>
      </c>
      <c r="F5372" s="20">
        <v>0.31370688237690098</v>
      </c>
      <c r="G5372" s="20">
        <v>0.34777689836692</v>
      </c>
      <c r="H5372" s="20">
        <v>0.30172595010536901</v>
      </c>
      <c r="I5372" s="20">
        <v>0.48275888423720498</v>
      </c>
      <c r="J5372" s="20">
        <v>0.34596494629934199</v>
      </c>
      <c r="K5372" s="20">
        <v>0.321365877248456</v>
      </c>
      <c r="L5372" s="20">
        <v>0.35366472260605702</v>
      </c>
      <c r="M5372" s="51">
        <v>0.47709487472522399</v>
      </c>
    </row>
    <row r="5373" spans="1:13" x14ac:dyDescent="0.35">
      <c r="A5373" s="19" t="str">
        <f>B4353&amp;C5368&amp;D5373</f>
        <v>CONSUMO PER CAPITA (kg ó litros por individuo)Queso Ing.MDD AM</v>
      </c>
      <c r="B5373" s="19">
        <v>0</v>
      </c>
      <c r="C5373" s="19">
        <v>0</v>
      </c>
      <c r="D5373" s="19" t="s">
        <v>5</v>
      </c>
      <c r="E5373" s="20">
        <v>0.55154725269430804</v>
      </c>
      <c r="F5373" s="20">
        <v>0.34003480629619998</v>
      </c>
      <c r="G5373" s="20">
        <v>0.33916872042645102</v>
      </c>
      <c r="H5373" s="20">
        <v>0.38874554775015502</v>
      </c>
      <c r="I5373" s="20">
        <v>0.50285585456927095</v>
      </c>
      <c r="J5373" s="20">
        <v>0.33935130684941001</v>
      </c>
      <c r="K5373" s="20">
        <v>0.32742936156507202</v>
      </c>
      <c r="L5373" s="20">
        <v>0.39247096077281302</v>
      </c>
      <c r="M5373" s="51">
        <v>0.46186025914157502</v>
      </c>
    </row>
    <row r="5374" spans="1:13" x14ac:dyDescent="0.35">
      <c r="A5374" s="19" t="str">
        <f>B4353&amp;C5368&amp;D5374</f>
        <v>CONSUMO PER CAPITA (kg ó litros por individuo)Queso Ing.RTO CENTRO</v>
      </c>
      <c r="B5374" s="19">
        <v>0</v>
      </c>
      <c r="C5374" s="19">
        <v>0</v>
      </c>
      <c r="D5374" s="19" t="s">
        <v>6</v>
      </c>
      <c r="E5374" s="20">
        <v>0.48105227148923202</v>
      </c>
      <c r="F5374" s="20">
        <v>0.32108102026469898</v>
      </c>
      <c r="G5374" s="20">
        <v>0.33698656507734898</v>
      </c>
      <c r="H5374" s="20">
        <v>0.34935023080248201</v>
      </c>
      <c r="I5374" s="20">
        <v>0.49715417504300502</v>
      </c>
      <c r="J5374" s="20">
        <v>0.318840970906277</v>
      </c>
      <c r="K5374" s="20">
        <v>0.35532887445061101</v>
      </c>
      <c r="L5374" s="20">
        <v>0.318420708115771</v>
      </c>
      <c r="M5374" s="51">
        <v>0.48897240122368502</v>
      </c>
    </row>
    <row r="5375" spans="1:13" x14ac:dyDescent="0.35">
      <c r="A5375" s="19" t="str">
        <f>B4353&amp;C5368&amp;D5375</f>
        <v>CONSUMO PER CAPITA (kg ó litros por individuo)Queso Ing.NORTE-CENTRO</v>
      </c>
      <c r="B5375" s="19">
        <v>0</v>
      </c>
      <c r="C5375" s="19">
        <v>0</v>
      </c>
      <c r="D5375" s="19" t="s">
        <v>7</v>
      </c>
      <c r="E5375" s="20">
        <v>0.37616448207145398</v>
      </c>
      <c r="F5375" s="20">
        <v>0.237147450640871</v>
      </c>
      <c r="G5375" s="20">
        <v>0.28613044228950901</v>
      </c>
      <c r="H5375" s="20">
        <v>0.19171201102127799</v>
      </c>
      <c r="I5375" s="20">
        <v>0.314335159040523</v>
      </c>
      <c r="J5375" s="20">
        <v>0.23876853145586099</v>
      </c>
      <c r="K5375" s="20">
        <v>0.26840369126519398</v>
      </c>
      <c r="L5375" s="20">
        <v>0.20552881397549699</v>
      </c>
      <c r="M5375" s="51">
        <v>0.41422776690567797</v>
      </c>
    </row>
    <row r="5376" spans="1:13" x14ac:dyDescent="0.35">
      <c r="A5376" s="19" t="str">
        <f>B4353&amp;C5368&amp;D5376</f>
        <v>CONSUMO PER CAPITA (kg ó litros por individuo)Queso Ing.NOROESTE</v>
      </c>
      <c r="B5376" s="19">
        <v>0</v>
      </c>
      <c r="C5376" s="19">
        <v>0</v>
      </c>
      <c r="D5376" s="19" t="s">
        <v>8</v>
      </c>
      <c r="E5376" s="20">
        <v>0.29072016616813601</v>
      </c>
      <c r="F5376" s="20">
        <v>0.26895607692752199</v>
      </c>
      <c r="G5376" s="20">
        <v>0.196566294754244</v>
      </c>
      <c r="H5376" s="20">
        <v>0.21305078678801601</v>
      </c>
      <c r="I5376" s="20">
        <v>0.35398037685692302</v>
      </c>
      <c r="J5376" s="20">
        <v>0.23572164704163501</v>
      </c>
      <c r="K5376" s="20">
        <v>0.25233328887762801</v>
      </c>
      <c r="L5376" s="20">
        <v>0.25376882445358701</v>
      </c>
      <c r="M5376" s="51">
        <v>0.236497133286239</v>
      </c>
    </row>
    <row r="5377" spans="1:13" x14ac:dyDescent="0.35">
      <c r="A5377" s="19" t="str">
        <f>B4353&amp;C5368&amp;D5377</f>
        <v>CONSUMO PER CAPITA (kg ó litros por individuo)Queso Ing.&lt;2MIL</v>
      </c>
      <c r="B5377" s="19">
        <v>0</v>
      </c>
      <c r="C5377" s="19">
        <v>0</v>
      </c>
      <c r="D5377" s="19" t="s">
        <v>9</v>
      </c>
      <c r="E5377" s="20">
        <v>0.42450114966528801</v>
      </c>
      <c r="F5377" s="20">
        <v>0.192959097667078</v>
      </c>
      <c r="G5377" s="20">
        <v>0.366706880876978</v>
      </c>
      <c r="H5377" s="20">
        <v>0.191583115851443</v>
      </c>
      <c r="I5377" s="20">
        <v>0.206856428345399</v>
      </c>
      <c r="J5377" s="20">
        <v>0.18684206005138301</v>
      </c>
      <c r="K5377" s="20">
        <v>0.179393936470716</v>
      </c>
      <c r="L5377" s="20">
        <v>0.27128708242430699</v>
      </c>
      <c r="M5377" s="51">
        <v>0.34960113320060698</v>
      </c>
    </row>
    <row r="5378" spans="1:13" x14ac:dyDescent="0.35">
      <c r="A5378" s="19" t="str">
        <f>B4353&amp;C5368&amp;D5378</f>
        <v>CONSUMO PER CAPITA (kg ó litros por individuo)Queso Ing.2-5MIL</v>
      </c>
      <c r="B5378" s="19">
        <v>0</v>
      </c>
      <c r="C5378" s="19">
        <v>0</v>
      </c>
      <c r="D5378" s="19" t="s">
        <v>10</v>
      </c>
      <c r="E5378" s="20">
        <v>0.327142971545545</v>
      </c>
      <c r="F5378" s="20">
        <v>0.30957804549738499</v>
      </c>
      <c r="G5378" s="20">
        <v>0.23305803278960699</v>
      </c>
      <c r="H5378" s="20">
        <v>0.22924840127346</v>
      </c>
      <c r="I5378" s="20">
        <v>0.33884168284239002</v>
      </c>
      <c r="J5378" s="20">
        <v>0.23782766568033401</v>
      </c>
      <c r="K5378" s="20">
        <v>0.16227683623639999</v>
      </c>
      <c r="L5378" s="20">
        <v>0.22006143977033299</v>
      </c>
      <c r="M5378" s="51">
        <v>0.247475618640807</v>
      </c>
    </row>
    <row r="5379" spans="1:13" x14ac:dyDescent="0.35">
      <c r="A5379" s="19" t="str">
        <f>B4353&amp;C5368&amp;D5379</f>
        <v>CONSUMO PER CAPITA (kg ó litros por individuo)Queso Ing.5-10MIL</v>
      </c>
      <c r="B5379" s="19">
        <v>0</v>
      </c>
      <c r="C5379" s="19">
        <v>0</v>
      </c>
      <c r="D5379" s="19" t="s">
        <v>11</v>
      </c>
      <c r="E5379" s="20">
        <v>0.40738626222783603</v>
      </c>
      <c r="F5379" s="20">
        <v>0.29234624289065603</v>
      </c>
      <c r="G5379" s="20">
        <v>0.301377830285254</v>
      </c>
      <c r="H5379" s="20">
        <v>0.245421536626867</v>
      </c>
      <c r="I5379" s="20">
        <v>0.451154235597228</v>
      </c>
      <c r="J5379" s="20">
        <v>0.29768366524254403</v>
      </c>
      <c r="K5379" s="20">
        <v>0.32851038835816099</v>
      </c>
      <c r="L5379" s="20">
        <v>0.33721136562644599</v>
      </c>
      <c r="M5379" s="51">
        <v>0.42880510979863301</v>
      </c>
    </row>
    <row r="5380" spans="1:13" x14ac:dyDescent="0.35">
      <c r="A5380" s="19" t="str">
        <f>B4353&amp;C5368&amp;D5380</f>
        <v>CONSUMO PER CAPITA (kg ó litros por individuo)Queso Ing.10-30MIL</v>
      </c>
      <c r="B5380" s="19">
        <v>0</v>
      </c>
      <c r="C5380" s="19">
        <v>0</v>
      </c>
      <c r="D5380" s="19" t="s">
        <v>12</v>
      </c>
      <c r="E5380" s="20">
        <v>0.35559844080137898</v>
      </c>
      <c r="F5380" s="20">
        <v>0.28805497926629198</v>
      </c>
      <c r="G5380" s="20">
        <v>0.25737840008514001</v>
      </c>
      <c r="H5380" s="20">
        <v>0.23775775472677199</v>
      </c>
      <c r="I5380" s="20">
        <v>0.39876921093462903</v>
      </c>
      <c r="J5380" s="20">
        <v>0.28417795261110101</v>
      </c>
      <c r="K5380" s="20">
        <v>0.27133990291207499</v>
      </c>
      <c r="L5380" s="20">
        <v>0.30844393459402097</v>
      </c>
      <c r="M5380" s="51">
        <v>0.47238720957406699</v>
      </c>
    </row>
    <row r="5381" spans="1:13" x14ac:dyDescent="0.35">
      <c r="A5381" s="19" t="str">
        <f>B4353&amp;C5368&amp;D5381</f>
        <v>CONSUMO PER CAPITA (kg ó litros por individuo)Queso Ing.30-100MIL</v>
      </c>
      <c r="B5381" s="19">
        <v>0</v>
      </c>
      <c r="C5381" s="19">
        <v>0</v>
      </c>
      <c r="D5381" s="19" t="s">
        <v>13</v>
      </c>
      <c r="E5381" s="20">
        <v>0.50743591047161096</v>
      </c>
      <c r="F5381" s="20">
        <v>0.41874845129319699</v>
      </c>
      <c r="G5381" s="20">
        <v>0.29134328530801101</v>
      </c>
      <c r="H5381" s="20">
        <v>0.33025215163034999</v>
      </c>
      <c r="I5381" s="20">
        <v>0.50304744254093603</v>
      </c>
      <c r="J5381" s="20">
        <v>0.32038260567247001</v>
      </c>
      <c r="K5381" s="20">
        <v>0.32919112570818598</v>
      </c>
      <c r="L5381" s="20">
        <v>0.36813986140284599</v>
      </c>
      <c r="M5381" s="51">
        <v>0.54510950795672697</v>
      </c>
    </row>
    <row r="5382" spans="1:13" x14ac:dyDescent="0.35">
      <c r="A5382" s="19" t="str">
        <f>B4353&amp;C5368&amp;D5382</f>
        <v>CONSUMO PER CAPITA (kg ó litros por individuo)Queso Ing.100-200MIL</v>
      </c>
      <c r="B5382" s="19">
        <v>0</v>
      </c>
      <c r="C5382" s="19">
        <v>0</v>
      </c>
      <c r="D5382" s="19" t="s">
        <v>14</v>
      </c>
      <c r="E5382" s="20">
        <v>0.44909876058347997</v>
      </c>
      <c r="F5382" s="20">
        <v>0.27901297587759599</v>
      </c>
      <c r="G5382" s="20">
        <v>0.34750467598727303</v>
      </c>
      <c r="H5382" s="20">
        <v>0.314033795088211</v>
      </c>
      <c r="I5382" s="20">
        <v>0.45175730270030801</v>
      </c>
      <c r="J5382" s="20">
        <v>0.34541246552032501</v>
      </c>
      <c r="K5382" s="20">
        <v>0.35609319796231298</v>
      </c>
      <c r="L5382" s="20">
        <v>0.31273391676877399</v>
      </c>
      <c r="M5382" s="51">
        <v>0.49404825130052299</v>
      </c>
    </row>
    <row r="5383" spans="1:13" x14ac:dyDescent="0.35">
      <c r="A5383" s="19" t="str">
        <f>B4353&amp;C5368&amp;D5383</f>
        <v>CONSUMO PER CAPITA (kg ó litros por individuo)Queso Ing.200-500MIL</v>
      </c>
      <c r="B5383" s="19">
        <v>0</v>
      </c>
      <c r="C5383" s="19">
        <v>0</v>
      </c>
      <c r="D5383" s="19" t="s">
        <v>15</v>
      </c>
      <c r="E5383" s="20">
        <v>0.56516744487206405</v>
      </c>
      <c r="F5383" s="20">
        <v>0.37518710323645499</v>
      </c>
      <c r="G5383" s="20">
        <v>0.41407348703664298</v>
      </c>
      <c r="H5383" s="20">
        <v>0.438405548247778</v>
      </c>
      <c r="I5383" s="20">
        <v>0.58918716779633395</v>
      </c>
      <c r="J5383" s="20">
        <v>0.45062070126981102</v>
      </c>
      <c r="K5383" s="20">
        <v>0.39768285400389702</v>
      </c>
      <c r="L5383" s="20">
        <v>0.38814520293300803</v>
      </c>
      <c r="M5383" s="51">
        <v>0.57006396849767704</v>
      </c>
    </row>
    <row r="5384" spans="1:13" x14ac:dyDescent="0.35">
      <c r="A5384" s="19" t="str">
        <f>B4353&amp;C5368&amp;D5384</f>
        <v>CONSUMO PER CAPITA (kg ó litros por individuo)Queso Ing.&gt;500MIL</v>
      </c>
      <c r="B5384" s="19">
        <v>0</v>
      </c>
      <c r="C5384" s="19">
        <v>0</v>
      </c>
      <c r="D5384" s="19" t="s">
        <v>16</v>
      </c>
      <c r="E5384" s="20">
        <v>0.462679203777148</v>
      </c>
      <c r="F5384" s="20">
        <v>0.251865774880217</v>
      </c>
      <c r="G5384" s="20">
        <v>0.27873604792368201</v>
      </c>
      <c r="H5384" s="20">
        <v>0.294759920544024</v>
      </c>
      <c r="I5384" s="20">
        <v>0.38886975019847703</v>
      </c>
      <c r="J5384" s="20">
        <v>0.265191346495814</v>
      </c>
      <c r="K5384" s="20">
        <v>0.29564473105359101</v>
      </c>
      <c r="L5384" s="20">
        <v>0.27934370879313902</v>
      </c>
      <c r="M5384" s="51">
        <v>0.36287601325860003</v>
      </c>
    </row>
    <row r="5385" spans="1:13" x14ac:dyDescent="0.35">
      <c r="A5385" s="19" t="str">
        <f>B4353&amp;C5368&amp;D5385</f>
        <v>CONSUMO PER CAPITA (kg ó litros por individuo)Queso Ing.DE 15 A 19 AÑOS</v>
      </c>
      <c r="B5385" s="19">
        <v>0</v>
      </c>
      <c r="C5385" s="19">
        <v>0</v>
      </c>
      <c r="D5385" s="19" t="s">
        <v>39</v>
      </c>
      <c r="E5385" s="20">
        <v>0.25260260529328799</v>
      </c>
      <c r="F5385" s="20">
        <v>0.159982678669678</v>
      </c>
      <c r="G5385" s="20">
        <v>0.21318550568817901</v>
      </c>
      <c r="H5385" s="20">
        <v>0.17205463002549501</v>
      </c>
      <c r="I5385" s="20">
        <v>0.33631635017308797</v>
      </c>
      <c r="J5385" s="20">
        <v>0.236141006221044</v>
      </c>
      <c r="K5385" s="20">
        <v>0.16425809815540199</v>
      </c>
      <c r="L5385" s="20">
        <v>0.20939175653033701</v>
      </c>
      <c r="M5385" s="51">
        <v>0.248655012772559</v>
      </c>
    </row>
    <row r="5386" spans="1:13" x14ac:dyDescent="0.35">
      <c r="A5386" s="19" t="str">
        <f>B4353&amp;C5368&amp;D5386</f>
        <v>CONSUMO PER CAPITA (kg ó litros por individuo)Queso Ing.DE 20 A 24 AÑOS</v>
      </c>
      <c r="B5386" s="19">
        <v>0</v>
      </c>
      <c r="C5386" s="19">
        <v>0</v>
      </c>
      <c r="D5386" s="19" t="s">
        <v>40</v>
      </c>
      <c r="E5386" s="20">
        <v>0.37272401817311801</v>
      </c>
      <c r="F5386" s="20">
        <v>0.24631308090324699</v>
      </c>
      <c r="G5386" s="20">
        <v>0.17660800144286801</v>
      </c>
      <c r="H5386" s="20">
        <v>0.168821071122122</v>
      </c>
      <c r="I5386" s="20">
        <v>0.39657293483017297</v>
      </c>
      <c r="J5386" s="20">
        <v>0.24887969478715999</v>
      </c>
      <c r="K5386" s="20">
        <v>0.227295289293554</v>
      </c>
      <c r="L5386" s="20">
        <v>0.179706924637409</v>
      </c>
      <c r="M5386" s="51">
        <v>0.379785078287598</v>
      </c>
    </row>
    <row r="5387" spans="1:13" x14ac:dyDescent="0.35">
      <c r="A5387" s="19" t="str">
        <f>B4353&amp;C5368&amp;D5387</f>
        <v>CONSUMO PER CAPITA (kg ó litros por individuo)Queso Ing.DE 25 A 34 AÑOS</v>
      </c>
      <c r="B5387" s="19">
        <v>0</v>
      </c>
      <c r="C5387" s="19">
        <v>0</v>
      </c>
      <c r="D5387" s="19" t="s">
        <v>41</v>
      </c>
      <c r="E5387" s="20">
        <v>0.50104968502459202</v>
      </c>
      <c r="F5387" s="20">
        <v>0.35569949450108601</v>
      </c>
      <c r="G5387" s="20">
        <v>0.34737269099693102</v>
      </c>
      <c r="H5387" s="20">
        <v>0.34318561972582401</v>
      </c>
      <c r="I5387" s="20">
        <v>0.47043527068317298</v>
      </c>
      <c r="J5387" s="20">
        <v>0.36666711164789101</v>
      </c>
      <c r="K5387" s="20">
        <v>0.32480044638153599</v>
      </c>
      <c r="L5387" s="20">
        <v>0.31862148853792399</v>
      </c>
      <c r="M5387" s="51">
        <v>0.46666105154619802</v>
      </c>
    </row>
    <row r="5388" spans="1:13" x14ac:dyDescent="0.35">
      <c r="A5388" s="19" t="str">
        <f>B4353&amp;C5368&amp;D5388</f>
        <v>CONSUMO PER CAPITA (kg ó litros por individuo)Queso Ing.DE 35 A 49 AÑOS</v>
      </c>
      <c r="B5388" s="19">
        <v>0</v>
      </c>
      <c r="C5388" s="19">
        <v>0</v>
      </c>
      <c r="D5388" s="19" t="s">
        <v>42</v>
      </c>
      <c r="E5388" s="20">
        <v>0.49522600776159897</v>
      </c>
      <c r="F5388" s="20">
        <v>0.39041629540863698</v>
      </c>
      <c r="G5388" s="20">
        <v>0.34014928235990699</v>
      </c>
      <c r="H5388" s="20">
        <v>0.36195983000473497</v>
      </c>
      <c r="I5388" s="20">
        <v>0.48047008716972001</v>
      </c>
      <c r="J5388" s="20">
        <v>0.33826217431206201</v>
      </c>
      <c r="K5388" s="20">
        <v>0.34530663586396798</v>
      </c>
      <c r="L5388" s="20">
        <v>0.34370200764768399</v>
      </c>
      <c r="M5388" s="51">
        <v>0.51818884537257603</v>
      </c>
    </row>
    <row r="5389" spans="1:13" x14ac:dyDescent="0.35">
      <c r="A5389" s="19" t="str">
        <f>B4353&amp;C5368&amp;D5389</f>
        <v>CONSUMO PER CAPITA (kg ó litros por individuo)Queso Ing.DE 50 A 59 AÑOS</v>
      </c>
      <c r="B5389" s="19">
        <v>0</v>
      </c>
      <c r="C5389" s="19">
        <v>0</v>
      </c>
      <c r="D5389" s="19" t="s">
        <v>43</v>
      </c>
      <c r="E5389" s="20">
        <v>0.51955834611519602</v>
      </c>
      <c r="F5389" s="20">
        <v>0.34406166560363599</v>
      </c>
      <c r="G5389" s="20">
        <v>0.39759306788383603</v>
      </c>
      <c r="H5389" s="20">
        <v>0.35959958344106102</v>
      </c>
      <c r="I5389" s="20">
        <v>0.54724456731075499</v>
      </c>
      <c r="J5389" s="20">
        <v>0.388065634096462</v>
      </c>
      <c r="K5389" s="20">
        <v>0.390401248801726</v>
      </c>
      <c r="L5389" s="20">
        <v>0.406061677277466</v>
      </c>
      <c r="M5389" s="51">
        <v>0.55561603756553601</v>
      </c>
    </row>
    <row r="5390" spans="1:13" x14ac:dyDescent="0.35">
      <c r="A5390" s="19" t="str">
        <f>B4353&amp;C5368&amp;D5390</f>
        <v>CONSUMO PER CAPITA (kg ó litros por individuo)Queso Ing.DE 60 A 75 AÑOS</v>
      </c>
      <c r="B5390" s="19">
        <v>0</v>
      </c>
      <c r="C5390" s="19">
        <v>0</v>
      </c>
      <c r="D5390" s="19" t="s">
        <v>44</v>
      </c>
      <c r="E5390" s="20">
        <v>0.37274861399238202</v>
      </c>
      <c r="F5390" s="20">
        <v>0.231803066737339</v>
      </c>
      <c r="G5390" s="20">
        <v>0.22185475234503099</v>
      </c>
      <c r="H5390" s="20">
        <v>0.20861032880261901</v>
      </c>
      <c r="I5390" s="20">
        <v>0.31205927618505103</v>
      </c>
      <c r="J5390" s="20">
        <v>0.20460453847169899</v>
      </c>
      <c r="K5390" s="20">
        <v>0.23145353287272899</v>
      </c>
      <c r="L5390" s="20">
        <v>0.29469452911892402</v>
      </c>
      <c r="M5390" s="51">
        <v>0.37917948657073303</v>
      </c>
    </row>
    <row r="5391" spans="1:13" x14ac:dyDescent="0.35">
      <c r="A5391" s="19" t="str">
        <f>B4353&amp;C5368&amp;D5391</f>
        <v>CONSUMO PER CAPITA (kg ó litros por individuo)Queso Ing.NIVEL ALTO</v>
      </c>
      <c r="B5391" s="19">
        <v>0</v>
      </c>
      <c r="C5391" s="19">
        <v>0</v>
      </c>
      <c r="D5391" s="19" t="s">
        <v>256</v>
      </c>
      <c r="E5391" s="20">
        <v>0.50024629745132698</v>
      </c>
      <c r="F5391" s="20">
        <v>0.36163862097848898</v>
      </c>
      <c r="G5391" s="20">
        <v>0.34640521099647198</v>
      </c>
      <c r="H5391" s="20">
        <v>0.33285559614180499</v>
      </c>
      <c r="I5391" s="20">
        <v>0.45952153910525001</v>
      </c>
      <c r="J5391" s="20">
        <v>0.325360944877011</v>
      </c>
      <c r="K5391" s="20">
        <v>0.34120023534529198</v>
      </c>
      <c r="L5391" s="20">
        <v>0.35024720478437898</v>
      </c>
      <c r="M5391" s="51">
        <v>0.53170869834091405</v>
      </c>
    </row>
    <row r="5392" spans="1:13" x14ac:dyDescent="0.35">
      <c r="A5392" s="19" t="str">
        <f>B4353&amp;C5368&amp;D5392</f>
        <v>CONSUMO PER CAPITA (kg ó litros por individuo)Queso Ing.NIVEL MEDIO ALTO</v>
      </c>
      <c r="B5392" s="19">
        <v>0</v>
      </c>
      <c r="C5392" s="19">
        <v>0</v>
      </c>
      <c r="D5392" s="19" t="s">
        <v>257</v>
      </c>
      <c r="E5392" s="20">
        <v>0.472206644826967</v>
      </c>
      <c r="F5392" s="20">
        <v>0.304627395562863</v>
      </c>
      <c r="G5392" s="20">
        <v>0.31323187064318397</v>
      </c>
      <c r="H5392" s="20">
        <v>0.30040252797654399</v>
      </c>
      <c r="I5392" s="20">
        <v>0.42539928476234901</v>
      </c>
      <c r="J5392" s="20">
        <v>0.29495310133008901</v>
      </c>
      <c r="K5392" s="20">
        <v>0.28018683693607199</v>
      </c>
      <c r="L5392" s="20">
        <v>0.33495036989277799</v>
      </c>
      <c r="M5392" s="51">
        <v>0.47545698319113799</v>
      </c>
    </row>
    <row r="5393" spans="1:13" x14ac:dyDescent="0.35">
      <c r="A5393" s="19" t="str">
        <f>B4353&amp;C5368&amp;D5393</f>
        <v>CONSUMO PER CAPITA (kg ó litros por individuo)Queso Ing.NIVEL MEDIO</v>
      </c>
      <c r="B5393" s="19">
        <v>0</v>
      </c>
      <c r="C5393" s="19">
        <v>0</v>
      </c>
      <c r="D5393" s="19" t="s">
        <v>258</v>
      </c>
      <c r="E5393" s="20">
        <v>0.42747328723726502</v>
      </c>
      <c r="F5393" s="20">
        <v>0.31378129887395101</v>
      </c>
      <c r="G5393" s="20">
        <v>0.32939465736099199</v>
      </c>
      <c r="H5393" s="20">
        <v>0.33214970486081802</v>
      </c>
      <c r="I5393" s="20">
        <v>0.52278301583617004</v>
      </c>
      <c r="J5393" s="20">
        <v>0.35507330676930599</v>
      </c>
      <c r="K5393" s="20">
        <v>0.358099798740176</v>
      </c>
      <c r="L5393" s="20">
        <v>0.36925916849575102</v>
      </c>
      <c r="M5393" s="51">
        <v>0.47822454936168202</v>
      </c>
    </row>
    <row r="5394" spans="1:13" x14ac:dyDescent="0.35">
      <c r="A5394" s="19" t="str">
        <f>B4353&amp;C5368&amp;D5394</f>
        <v>CONSUMO PER CAPITA (kg ó litros por individuo)Queso Ing.NIVEL MEDIO BAJO</v>
      </c>
      <c r="B5394" s="19">
        <v>0</v>
      </c>
      <c r="C5394" s="19">
        <v>0</v>
      </c>
      <c r="D5394" s="19" t="s">
        <v>259</v>
      </c>
      <c r="E5394" s="20">
        <v>0.42102218152986998</v>
      </c>
      <c r="F5394" s="20">
        <v>0.29656229231870701</v>
      </c>
      <c r="G5394" s="20">
        <v>0.26329047921004101</v>
      </c>
      <c r="H5394" s="20">
        <v>0.225801144827739</v>
      </c>
      <c r="I5394" s="20">
        <v>0.43576867337929398</v>
      </c>
      <c r="J5394" s="20">
        <v>0.29729002408249999</v>
      </c>
      <c r="K5394" s="20">
        <v>0.30479720463148102</v>
      </c>
      <c r="L5394" s="20">
        <v>0.235720647897595</v>
      </c>
      <c r="M5394" s="51">
        <v>0.38604338096073798</v>
      </c>
    </row>
    <row r="5395" spans="1:13" x14ac:dyDescent="0.35">
      <c r="A5395" s="19" t="str">
        <f>B4353&amp;C5368&amp;D5395</f>
        <v>CONSUMO PER CAPITA (kg ó litros por individuo)Queso Ing.HOMBRE</v>
      </c>
      <c r="B5395" s="19">
        <v>0</v>
      </c>
      <c r="C5395" s="19">
        <v>0</v>
      </c>
      <c r="D5395" s="19" t="s">
        <v>21</v>
      </c>
      <c r="E5395" s="20">
        <v>0.405214322866084</v>
      </c>
      <c r="F5395" s="20">
        <v>0.28102246060163799</v>
      </c>
      <c r="G5395" s="20">
        <v>0.28125722718220603</v>
      </c>
      <c r="H5395" s="20">
        <v>0.26498129029716</v>
      </c>
      <c r="I5395" s="20">
        <v>0.40618032383216301</v>
      </c>
      <c r="J5395" s="20">
        <v>0.27609447402197901</v>
      </c>
      <c r="K5395" s="20">
        <v>0.26983100609324201</v>
      </c>
      <c r="L5395" s="20">
        <v>0.29421082787904002</v>
      </c>
      <c r="M5395" s="51">
        <v>0.41490729616108601</v>
      </c>
    </row>
    <row r="5396" spans="1:13" x14ac:dyDescent="0.35">
      <c r="A5396" s="19" t="str">
        <f>B4353&amp;C5368&amp;D5396</f>
        <v>CONSUMO PER CAPITA (kg ó litros por individuo)Queso Ing.MUJER</v>
      </c>
      <c r="B5396" s="19">
        <v>0</v>
      </c>
      <c r="C5396" s="19">
        <v>0</v>
      </c>
      <c r="D5396" s="19" t="s">
        <v>22</v>
      </c>
      <c r="E5396" s="20">
        <v>0.49221095640458901</v>
      </c>
      <c r="F5396" s="20">
        <v>0.35008545630930799</v>
      </c>
      <c r="G5396" s="20">
        <v>0.33057800427224299</v>
      </c>
      <c r="H5396" s="20">
        <v>0.33068838008889601</v>
      </c>
      <c r="I5396" s="20">
        <v>0.47020920945313199</v>
      </c>
      <c r="J5396" s="20">
        <v>0.34106760201717001</v>
      </c>
      <c r="K5396" s="20">
        <v>0.33865020635578702</v>
      </c>
      <c r="L5396" s="20">
        <v>0.34680844078959899</v>
      </c>
      <c r="M5396" s="51">
        <v>0.500537736842806</v>
      </c>
    </row>
    <row r="5397" spans="1:13" x14ac:dyDescent="0.35">
      <c r="A5397" s="19" t="str">
        <f>B4353&amp;C5397&amp;D5397</f>
        <v>CONSUMO PER CAPITA (kg ó litros por individuo).Fruta Ing.T.ESPAÑA</v>
      </c>
      <c r="B5397" s="19">
        <v>0</v>
      </c>
      <c r="C5397" s="19" t="s">
        <v>152</v>
      </c>
      <c r="D5397" s="19" t="s">
        <v>36</v>
      </c>
      <c r="E5397" s="20">
        <v>0.17250722949623801</v>
      </c>
      <c r="F5397" s="20">
        <v>8.2132706403810804E-2</v>
      </c>
      <c r="G5397" s="20">
        <v>9.89133277754769E-2</v>
      </c>
      <c r="H5397" s="20">
        <v>9.6249436482173198E-2</v>
      </c>
      <c r="I5397" s="20">
        <v>0.146583360158515</v>
      </c>
      <c r="J5397" s="20">
        <v>9.5907375255852897E-2</v>
      </c>
      <c r="K5397" s="20">
        <v>0.13225362185223599</v>
      </c>
      <c r="L5397" s="20">
        <v>0.12596468120093199</v>
      </c>
      <c r="M5397" s="51">
        <v>0.22406177883463799</v>
      </c>
    </row>
    <row r="5398" spans="1:13" x14ac:dyDescent="0.35">
      <c r="A5398" s="19" t="str">
        <f>B4353&amp;C5397&amp;D5398</f>
        <v>CONSUMO PER CAPITA (kg ó litros por individuo).Fruta Ing.BCN AM</v>
      </c>
      <c r="B5398" s="19">
        <v>0</v>
      </c>
      <c r="C5398" s="19">
        <v>0</v>
      </c>
      <c r="D5398" s="19" t="s">
        <v>1</v>
      </c>
      <c r="E5398" s="20">
        <v>7.2318082708766898E-2</v>
      </c>
      <c r="F5398" s="20">
        <v>0.10217366348292301</v>
      </c>
      <c r="G5398" s="20">
        <v>6.2932674909032399E-2</v>
      </c>
      <c r="H5398" s="20">
        <v>6.3678722042055699E-2</v>
      </c>
      <c r="I5398" s="20">
        <v>0.201146599578683</v>
      </c>
      <c r="J5398" s="20">
        <v>0.10733825606000599</v>
      </c>
      <c r="K5398" s="20">
        <v>0.27030444140691601</v>
      </c>
      <c r="L5398" s="20">
        <v>0.25303611464606002</v>
      </c>
      <c r="M5398" s="51">
        <v>0.690929758986353</v>
      </c>
    </row>
    <row r="5399" spans="1:13" x14ac:dyDescent="0.35">
      <c r="A5399" s="19" t="str">
        <f>B4353&amp;C5397&amp;D5399</f>
        <v>CONSUMO PER CAPITA (kg ó litros por individuo).Fruta Ing.REST.CAT ARAGON</v>
      </c>
      <c r="B5399" s="19">
        <v>0</v>
      </c>
      <c r="C5399" s="19">
        <v>0</v>
      </c>
      <c r="D5399" s="19" t="s">
        <v>2</v>
      </c>
      <c r="E5399" s="20">
        <v>0.10600044557902299</v>
      </c>
      <c r="F5399" s="20">
        <v>6.8429877674076198E-2</v>
      </c>
      <c r="G5399" s="20">
        <v>9.8092543988700001E-2</v>
      </c>
      <c r="H5399" s="20">
        <v>4.87091408377575E-2</v>
      </c>
      <c r="I5399" s="20">
        <v>8.5394578230501006E-2</v>
      </c>
      <c r="J5399" s="20">
        <v>7.2456487861278604E-2</v>
      </c>
      <c r="K5399" s="20">
        <v>7.1439699513562202E-2</v>
      </c>
      <c r="L5399" s="20">
        <v>6.2300757642863303E-2</v>
      </c>
      <c r="M5399" s="51">
        <v>0.16019581308439801</v>
      </c>
    </row>
    <row r="5400" spans="1:13" x14ac:dyDescent="0.35">
      <c r="A5400" s="19" t="str">
        <f>B4353&amp;C5397&amp;D5400</f>
        <v>CONSUMO PER CAPITA (kg ó litros por individuo).Fruta Ing.LEVANTE</v>
      </c>
      <c r="B5400" s="19">
        <v>0</v>
      </c>
      <c r="C5400" s="19">
        <v>0</v>
      </c>
      <c r="D5400" s="19" t="s">
        <v>3</v>
      </c>
      <c r="E5400" s="20">
        <v>0.15552593740064</v>
      </c>
      <c r="F5400" s="20">
        <v>4.9452577916298403E-2</v>
      </c>
      <c r="G5400" s="20">
        <v>0.124296499207685</v>
      </c>
      <c r="H5400" s="20">
        <v>0.16693506335976999</v>
      </c>
      <c r="I5400" s="20">
        <v>0.24357983165692601</v>
      </c>
      <c r="J5400" s="20">
        <v>0.18469381033516799</v>
      </c>
      <c r="K5400" s="20">
        <v>0.231662164786575</v>
      </c>
      <c r="L5400" s="20">
        <v>0.21282024176900799</v>
      </c>
      <c r="M5400" s="51">
        <v>0.32833499517620301</v>
      </c>
    </row>
    <row r="5401" spans="1:13" x14ac:dyDescent="0.35">
      <c r="A5401" s="19" t="str">
        <f>B4353&amp;C5397&amp;D5401</f>
        <v>CONSUMO PER CAPITA (kg ó litros por individuo).Fruta Ing.ANDALUCIA</v>
      </c>
      <c r="B5401" s="19">
        <v>0</v>
      </c>
      <c r="C5401" s="19">
        <v>0</v>
      </c>
      <c r="D5401" s="19" t="s">
        <v>4</v>
      </c>
      <c r="E5401" s="20">
        <v>0.14328572781045501</v>
      </c>
      <c r="F5401" s="20">
        <v>9.1980992436220405E-2</v>
      </c>
      <c r="G5401" s="20">
        <v>4.2123920331038199E-2</v>
      </c>
      <c r="H5401" s="20">
        <v>4.2808966273326698E-2</v>
      </c>
      <c r="I5401" s="20">
        <v>7.0458790550000205E-2</v>
      </c>
      <c r="J5401" s="20">
        <v>5.7463906309725699E-2</v>
      </c>
      <c r="K5401" s="20">
        <v>5.4152695942714602E-2</v>
      </c>
      <c r="L5401" s="20">
        <v>4.2214031520357E-2</v>
      </c>
      <c r="M5401" s="51">
        <v>6.2821840823227698E-2</v>
      </c>
    </row>
    <row r="5402" spans="1:13" x14ac:dyDescent="0.35">
      <c r="A5402" s="19" t="str">
        <f>B4353&amp;C5397&amp;D5402</f>
        <v>CONSUMO PER CAPITA (kg ó litros por individuo).Fruta Ing.MDD AM</v>
      </c>
      <c r="B5402" s="19">
        <v>0</v>
      </c>
      <c r="C5402" s="19">
        <v>0</v>
      </c>
      <c r="D5402" s="19" t="s">
        <v>5</v>
      </c>
      <c r="E5402" s="20">
        <v>0.168606788329586</v>
      </c>
      <c r="F5402" s="20">
        <v>7.6750513593174502E-2</v>
      </c>
      <c r="G5402" s="20">
        <v>0.11148719641097</v>
      </c>
      <c r="H5402" s="20">
        <v>0.120510030405653</v>
      </c>
      <c r="I5402" s="20">
        <v>0.118874483638527</v>
      </c>
      <c r="J5402" s="20">
        <v>0.104846630024825</v>
      </c>
      <c r="K5402" s="20">
        <v>0.22459028374068299</v>
      </c>
      <c r="L5402" s="20">
        <v>0.15182369746927901</v>
      </c>
      <c r="M5402" s="51">
        <v>0.18259614259363299</v>
      </c>
    </row>
    <row r="5403" spans="1:13" x14ac:dyDescent="0.35">
      <c r="A5403" s="19" t="str">
        <f>B4353&amp;C5397&amp;D5403</f>
        <v>CONSUMO PER CAPITA (kg ó litros por individuo).Fruta Ing.RTO CENTRO</v>
      </c>
      <c r="B5403" s="19">
        <v>0</v>
      </c>
      <c r="C5403" s="19">
        <v>0</v>
      </c>
      <c r="D5403" s="19" t="s">
        <v>6</v>
      </c>
      <c r="E5403" s="20">
        <v>0.17318644525782301</v>
      </c>
      <c r="F5403" s="20">
        <v>0.10505847444861</v>
      </c>
      <c r="G5403" s="20">
        <v>0.17964930716166799</v>
      </c>
      <c r="H5403" s="20">
        <v>0.12443663343049501</v>
      </c>
      <c r="I5403" s="20">
        <v>8.6800383881680904E-2</v>
      </c>
      <c r="J5403" s="20">
        <v>0.15918238882227001</v>
      </c>
      <c r="K5403" s="20">
        <v>6.5155934313756103E-2</v>
      </c>
      <c r="L5403" s="20">
        <v>0.10981922805425499</v>
      </c>
      <c r="M5403" s="51">
        <v>0.140186836608061</v>
      </c>
    </row>
    <row r="5404" spans="1:13" x14ac:dyDescent="0.35">
      <c r="A5404" s="19" t="str">
        <f>B4353&amp;C5397&amp;D5404</f>
        <v>CONSUMO PER CAPITA (kg ó litros por individuo).Fruta Ing.NORTE-CENTRO</v>
      </c>
      <c r="B5404" s="19">
        <v>0</v>
      </c>
      <c r="C5404" s="19">
        <v>0</v>
      </c>
      <c r="D5404" s="19" t="s">
        <v>7</v>
      </c>
      <c r="E5404" s="20">
        <v>0.237451842268568</v>
      </c>
      <c r="F5404" s="20">
        <v>8.8613612901239994E-2</v>
      </c>
      <c r="G5404" s="20">
        <v>0.107979559416849</v>
      </c>
      <c r="H5404" s="20">
        <v>6.5384322456082805E-2</v>
      </c>
      <c r="I5404" s="20">
        <v>0.17900255932490799</v>
      </c>
      <c r="J5404" s="20">
        <v>4.7790250659113603E-2</v>
      </c>
      <c r="K5404" s="20">
        <v>8.5902523970601705E-2</v>
      </c>
      <c r="L5404" s="20">
        <v>5.2093613741758402E-2</v>
      </c>
      <c r="M5404" s="51">
        <v>0.27044814881769103</v>
      </c>
    </row>
    <row r="5405" spans="1:13" x14ac:dyDescent="0.35">
      <c r="A5405" s="19" t="str">
        <f>B4353&amp;C5397&amp;D5405</f>
        <v>CONSUMO PER CAPITA (kg ó litros por individuo).Fruta Ing.NOROESTE</v>
      </c>
      <c r="B5405" s="19">
        <v>0</v>
      </c>
      <c r="C5405" s="19">
        <v>0</v>
      </c>
      <c r="D5405" s="19" t="s">
        <v>8</v>
      </c>
      <c r="E5405" s="20">
        <v>0.40388414605887102</v>
      </c>
      <c r="F5405" s="20">
        <v>9.1769835727930293E-2</v>
      </c>
      <c r="G5405" s="20">
        <v>0.10860106089782</v>
      </c>
      <c r="H5405" s="20">
        <v>0.164172269839369</v>
      </c>
      <c r="I5405" s="20">
        <v>0.25351415079033701</v>
      </c>
      <c r="J5405" s="20">
        <v>2.0655588820990001E-2</v>
      </c>
      <c r="K5405" s="20">
        <v>6.2883185640672995E-2</v>
      </c>
      <c r="L5405" s="20">
        <v>0.17968342304736401</v>
      </c>
      <c r="M5405" s="51">
        <v>0.112478338785217</v>
      </c>
    </row>
    <row r="5406" spans="1:13" x14ac:dyDescent="0.35">
      <c r="A5406" s="19" t="str">
        <f>B4353&amp;C5397&amp;D5406</f>
        <v>CONSUMO PER CAPITA (kg ó litros por individuo).Fruta Ing.&lt;2MIL</v>
      </c>
      <c r="B5406" s="19">
        <v>0</v>
      </c>
      <c r="C5406" s="19">
        <v>0</v>
      </c>
      <c r="D5406" s="19" t="s">
        <v>9</v>
      </c>
      <c r="E5406" s="20">
        <v>8.6244051996499801E-2</v>
      </c>
      <c r="F5406" s="20">
        <v>5.7864202608223197E-2</v>
      </c>
      <c r="G5406" s="20">
        <v>0.14093268757397401</v>
      </c>
      <c r="H5406" s="20">
        <v>0.13283429492857601</v>
      </c>
      <c r="I5406" s="20">
        <v>0.10036875909630801</v>
      </c>
      <c r="J5406" s="20">
        <v>0.10983430499873301</v>
      </c>
      <c r="K5406" s="20">
        <v>9.7400723686404303E-2</v>
      </c>
      <c r="L5406" s="20">
        <v>7.6852161452278994E-2</v>
      </c>
      <c r="M5406" s="51">
        <v>0.14543068981169599</v>
      </c>
    </row>
    <row r="5407" spans="1:13" x14ac:dyDescent="0.35">
      <c r="A5407" s="19" t="str">
        <f>B4353&amp;C5397&amp;D5407</f>
        <v>CONSUMO PER CAPITA (kg ó litros por individuo).Fruta Ing.2-5MIL</v>
      </c>
      <c r="B5407" s="19">
        <v>0</v>
      </c>
      <c r="C5407" s="19">
        <v>0</v>
      </c>
      <c r="D5407" s="19" t="s">
        <v>10</v>
      </c>
      <c r="E5407" s="20">
        <v>7.1753709128131907E-2</v>
      </c>
      <c r="F5407" s="20">
        <v>4.0492822917256303E-2</v>
      </c>
      <c r="G5407" s="20">
        <v>1.4980545974868399E-2</v>
      </c>
      <c r="H5407" s="20">
        <v>4.6704404094599902E-2</v>
      </c>
      <c r="I5407" s="20">
        <v>6.0628307822947897E-2</v>
      </c>
      <c r="J5407" s="20">
        <v>4.8847690839903701E-2</v>
      </c>
      <c r="K5407" s="20">
        <v>4.6985967934264801E-2</v>
      </c>
      <c r="L5407" s="20">
        <v>1.5690904153284099E-2</v>
      </c>
      <c r="M5407" s="51">
        <v>6.0292717191502698E-2</v>
      </c>
    </row>
    <row r="5408" spans="1:13" x14ac:dyDescent="0.35">
      <c r="A5408" s="19" t="str">
        <f>B4353&amp;C5397&amp;D5408</f>
        <v>CONSUMO PER CAPITA (kg ó litros por individuo).Fruta Ing.5-10MIL</v>
      </c>
      <c r="B5408" s="19">
        <v>0</v>
      </c>
      <c r="C5408" s="19">
        <v>0</v>
      </c>
      <c r="D5408" s="19" t="s">
        <v>11</v>
      </c>
      <c r="E5408" s="20">
        <v>0.50235076441501503</v>
      </c>
      <c r="F5408" s="20">
        <v>0.138578061406089</v>
      </c>
      <c r="G5408" s="20">
        <v>0.12611585699816699</v>
      </c>
      <c r="H5408" s="20">
        <v>8.8780757547097702E-2</v>
      </c>
      <c r="I5408" s="20">
        <v>8.3257841208376204E-2</v>
      </c>
      <c r="J5408" s="20">
        <v>7.4166015024711804E-2</v>
      </c>
      <c r="K5408" s="20">
        <v>0.23276541274608101</v>
      </c>
      <c r="L5408" s="20">
        <v>0.16538257941311099</v>
      </c>
      <c r="M5408" s="51">
        <v>0.180814267837207</v>
      </c>
    </row>
    <row r="5409" spans="1:13" x14ac:dyDescent="0.35">
      <c r="A5409" s="19" t="str">
        <f>B4353&amp;C5397&amp;D5409</f>
        <v>CONSUMO PER CAPITA (kg ó litros por individuo).Fruta Ing.10-30MIL</v>
      </c>
      <c r="B5409" s="19">
        <v>0</v>
      </c>
      <c r="C5409" s="19">
        <v>0</v>
      </c>
      <c r="D5409" s="19" t="s">
        <v>12</v>
      </c>
      <c r="E5409" s="20">
        <v>0.187421844729172</v>
      </c>
      <c r="F5409" s="20">
        <v>8.1840860644222205E-2</v>
      </c>
      <c r="G5409" s="20">
        <v>9.3708229789096403E-2</v>
      </c>
      <c r="H5409" s="20">
        <v>5.8354408225261098E-2</v>
      </c>
      <c r="I5409" s="20">
        <v>0.10889332817929</v>
      </c>
      <c r="J5409" s="20">
        <v>7.3297282042843803E-2</v>
      </c>
      <c r="K5409" s="20">
        <v>6.7342095746680597E-2</v>
      </c>
      <c r="L5409" s="20">
        <v>9.2955181708104004E-2</v>
      </c>
      <c r="M5409" s="51">
        <v>0.194258274339351</v>
      </c>
    </row>
    <row r="5410" spans="1:13" x14ac:dyDescent="0.35">
      <c r="A5410" s="19" t="str">
        <f>B4353&amp;C5397&amp;D5410</f>
        <v>CONSUMO PER CAPITA (kg ó litros por individuo).Fruta Ing.30-100MIL</v>
      </c>
      <c r="B5410" s="19">
        <v>0</v>
      </c>
      <c r="C5410" s="19">
        <v>0</v>
      </c>
      <c r="D5410" s="19" t="s">
        <v>13</v>
      </c>
      <c r="E5410" s="20">
        <v>0.12193980530866</v>
      </c>
      <c r="F5410" s="20">
        <v>8.89130767794757E-2</v>
      </c>
      <c r="G5410" s="20">
        <v>7.8781625511262499E-2</v>
      </c>
      <c r="H5410" s="20">
        <v>7.7394769564202104E-2</v>
      </c>
      <c r="I5410" s="20">
        <v>0.15169499822898</v>
      </c>
      <c r="J5410" s="20">
        <v>6.6085966713334901E-2</v>
      </c>
      <c r="K5410" s="20">
        <v>4.2179487939692201E-2</v>
      </c>
      <c r="L5410" s="20">
        <v>7.0913324472779898E-2</v>
      </c>
      <c r="M5410" s="51">
        <v>0.14975001630993201</v>
      </c>
    </row>
    <row r="5411" spans="1:13" x14ac:dyDescent="0.35">
      <c r="A5411" s="19" t="str">
        <f>B4353&amp;C5397&amp;D5411</f>
        <v>CONSUMO PER CAPITA (kg ó litros por individuo).Fruta Ing.100-200MIL</v>
      </c>
      <c r="B5411" s="19">
        <v>0</v>
      </c>
      <c r="C5411" s="19">
        <v>0</v>
      </c>
      <c r="D5411" s="19" t="s">
        <v>14</v>
      </c>
      <c r="E5411" s="20">
        <v>0.135537929097368</v>
      </c>
      <c r="F5411" s="20">
        <v>5.8560031729905503E-2</v>
      </c>
      <c r="G5411" s="20">
        <v>4.44136066508036E-2</v>
      </c>
      <c r="H5411" s="20">
        <v>6.4110589498943105E-2</v>
      </c>
      <c r="I5411" s="20">
        <v>0.110715520055287</v>
      </c>
      <c r="J5411" s="20">
        <v>9.4299615406193402E-2</v>
      </c>
      <c r="K5411" s="20">
        <v>0.24910043756435499</v>
      </c>
      <c r="L5411" s="20">
        <v>0.210124337817582</v>
      </c>
      <c r="M5411" s="51">
        <v>0.67670700203980005</v>
      </c>
    </row>
    <row r="5412" spans="1:13" x14ac:dyDescent="0.35">
      <c r="A5412" s="19" t="str">
        <f>B4353&amp;C5397&amp;D5412</f>
        <v>CONSUMO PER CAPITA (kg ó litros por individuo).Fruta Ing.200-500MIL</v>
      </c>
      <c r="B5412" s="19">
        <v>0</v>
      </c>
      <c r="C5412" s="19">
        <v>0</v>
      </c>
      <c r="D5412" s="19" t="s">
        <v>15</v>
      </c>
      <c r="E5412" s="20">
        <v>0.15232017997543501</v>
      </c>
      <c r="F5412" s="20">
        <v>5.17741975113492E-2</v>
      </c>
      <c r="G5412" s="20">
        <v>0.13679654759756801</v>
      </c>
      <c r="H5412" s="20">
        <v>0.16537870612606601</v>
      </c>
      <c r="I5412" s="20">
        <v>0.31207118139942602</v>
      </c>
      <c r="J5412" s="20">
        <v>0.17245278402564901</v>
      </c>
      <c r="K5412" s="20">
        <v>0.141726026744871</v>
      </c>
      <c r="L5412" s="20">
        <v>0.20019782431309699</v>
      </c>
      <c r="M5412" s="51">
        <v>0.20192179577422401</v>
      </c>
    </row>
    <row r="5413" spans="1:13" x14ac:dyDescent="0.35">
      <c r="A5413" s="19" t="str">
        <f>B4353&amp;C5397&amp;D5413</f>
        <v>CONSUMO PER CAPITA (kg ó litros por individuo).Fruta Ing.&gt;500MIL</v>
      </c>
      <c r="B5413" s="19">
        <v>0</v>
      </c>
      <c r="C5413" s="19">
        <v>0</v>
      </c>
      <c r="D5413" s="19" t="s">
        <v>16</v>
      </c>
      <c r="E5413" s="20">
        <v>0.166640027903112</v>
      </c>
      <c r="F5413" s="20">
        <v>0.108587620245224</v>
      </c>
      <c r="G5413" s="20">
        <v>0.13692777085431501</v>
      </c>
      <c r="H5413" s="20">
        <v>0.135692021389408</v>
      </c>
      <c r="I5413" s="20">
        <v>0.154300755245318</v>
      </c>
      <c r="J5413" s="20">
        <v>0.122749716659937</v>
      </c>
      <c r="K5413" s="20">
        <v>0.22957309868138601</v>
      </c>
      <c r="L5413" s="20">
        <v>0.16258585912120899</v>
      </c>
      <c r="M5413" s="51">
        <v>0.194447930488265</v>
      </c>
    </row>
    <row r="5414" spans="1:13" x14ac:dyDescent="0.35">
      <c r="A5414" s="19" t="str">
        <f>B4353&amp;C5397&amp;D5414</f>
        <v>CONSUMO PER CAPITA (kg ó litros por individuo).Fruta Ing.DE 15 A 19 AÑOS</v>
      </c>
      <c r="B5414" s="19">
        <v>0</v>
      </c>
      <c r="C5414" s="19">
        <v>0</v>
      </c>
      <c r="D5414" s="19" t="s">
        <v>39</v>
      </c>
      <c r="E5414" s="20">
        <v>3.2457970458326401E-3</v>
      </c>
      <c r="F5414" s="20">
        <v>4.1781344183725398E-3</v>
      </c>
      <c r="G5414" s="20">
        <v>6.8831014370582602E-2</v>
      </c>
      <c r="H5414" s="20" t="s">
        <v>282</v>
      </c>
      <c r="I5414" s="20">
        <v>2.5076727336104901E-2</v>
      </c>
      <c r="J5414" s="20">
        <v>0.103989639285868</v>
      </c>
      <c r="K5414" s="20">
        <v>7.5021327215617703E-3</v>
      </c>
      <c r="L5414" s="20">
        <v>5.12408213269697E-3</v>
      </c>
      <c r="M5414" s="51">
        <v>1.7091995529751401E-2</v>
      </c>
    </row>
    <row r="5415" spans="1:13" x14ac:dyDescent="0.35">
      <c r="A5415" s="19" t="str">
        <f>B4353&amp;C5397&amp;D5415</f>
        <v>CONSUMO PER CAPITA (kg ó litros por individuo).Fruta Ing.DE 20 A 24 AÑOS</v>
      </c>
      <c r="B5415" s="19">
        <v>0</v>
      </c>
      <c r="C5415" s="19">
        <v>0</v>
      </c>
      <c r="D5415" s="19" t="s">
        <v>40</v>
      </c>
      <c r="E5415" s="20">
        <v>2.4033373577120699E-2</v>
      </c>
      <c r="F5415" s="20">
        <v>6.8318319584303705E-2</v>
      </c>
      <c r="G5415" s="20">
        <v>1.47865587864802E-2</v>
      </c>
      <c r="H5415" s="20">
        <v>1.46277327136826E-2</v>
      </c>
      <c r="I5415" s="20">
        <v>3.7328451773672999E-2</v>
      </c>
      <c r="J5415" s="20">
        <v>3.1970978385968497E-2</v>
      </c>
      <c r="K5415" s="20">
        <v>3.9731887521046803E-2</v>
      </c>
      <c r="L5415" s="20">
        <v>5.6648451111391399E-2</v>
      </c>
      <c r="M5415" s="51">
        <v>5.99349773948505E-2</v>
      </c>
    </row>
    <row r="5416" spans="1:13" x14ac:dyDescent="0.35">
      <c r="A5416" s="19" t="str">
        <f>B4353&amp;C5397&amp;D5416</f>
        <v>CONSUMO PER CAPITA (kg ó litros por individuo).Fruta Ing.DE 25 A 34 AÑOS</v>
      </c>
      <c r="B5416" s="19">
        <v>0</v>
      </c>
      <c r="C5416" s="19">
        <v>0</v>
      </c>
      <c r="D5416" s="19" t="s">
        <v>41</v>
      </c>
      <c r="E5416" s="20">
        <v>0.15288121196426999</v>
      </c>
      <c r="F5416" s="20">
        <v>4.1807107141038802E-2</v>
      </c>
      <c r="G5416" s="20">
        <v>7.1607629935221406E-2</v>
      </c>
      <c r="H5416" s="20">
        <v>3.3216837722892502E-2</v>
      </c>
      <c r="I5416" s="20">
        <v>4.5864437167540899E-2</v>
      </c>
      <c r="J5416" s="20">
        <v>1.9441626315479799E-2</v>
      </c>
      <c r="K5416" s="20">
        <v>4.0313708058197902E-2</v>
      </c>
      <c r="L5416" s="20">
        <v>1.2489665863226401E-2</v>
      </c>
      <c r="M5416" s="51">
        <v>0.10360288121944999</v>
      </c>
    </row>
    <row r="5417" spans="1:13" x14ac:dyDescent="0.35">
      <c r="A5417" s="19" t="str">
        <f>B4353&amp;C5397&amp;D5417</f>
        <v>CONSUMO PER CAPITA (kg ó litros por individuo).Fruta Ing.DE 35 A 49 AÑOS</v>
      </c>
      <c r="B5417" s="19">
        <v>0</v>
      </c>
      <c r="C5417" s="19">
        <v>0</v>
      </c>
      <c r="D5417" s="19" t="s">
        <v>42</v>
      </c>
      <c r="E5417" s="20">
        <v>0.193673367821597</v>
      </c>
      <c r="F5417" s="20">
        <v>8.7402598856902602E-2</v>
      </c>
      <c r="G5417" s="20">
        <v>9.2783904013052906E-2</v>
      </c>
      <c r="H5417" s="20">
        <v>8.3385813226881794E-2</v>
      </c>
      <c r="I5417" s="20">
        <v>0.107222114891142</v>
      </c>
      <c r="J5417" s="20">
        <v>9.1180642993925698E-2</v>
      </c>
      <c r="K5417" s="20">
        <v>0.14128605569357</v>
      </c>
      <c r="L5417" s="20">
        <v>0.13268250211093899</v>
      </c>
      <c r="M5417" s="51">
        <v>0.18837159053763899</v>
      </c>
    </row>
    <row r="5418" spans="1:13" x14ac:dyDescent="0.35">
      <c r="A5418" s="19" t="str">
        <f>B4353&amp;C5397&amp;D5418</f>
        <v>CONSUMO PER CAPITA (kg ó litros por individuo).Fruta Ing.DE 50 A 59 AÑOS</v>
      </c>
      <c r="B5418" s="19">
        <v>0</v>
      </c>
      <c r="C5418" s="19">
        <v>0</v>
      </c>
      <c r="D5418" s="19" t="s">
        <v>43</v>
      </c>
      <c r="E5418" s="20">
        <v>0.22718273919132001</v>
      </c>
      <c r="F5418" s="20">
        <v>0.14099924695423399</v>
      </c>
      <c r="G5418" s="20">
        <v>0.12996207546548399</v>
      </c>
      <c r="H5418" s="20">
        <v>0.15103284159726499</v>
      </c>
      <c r="I5418" s="20">
        <v>0.173841538479167</v>
      </c>
      <c r="J5418" s="20">
        <v>9.85628703725695E-2</v>
      </c>
      <c r="K5418" s="20">
        <v>0.10493337054026899</v>
      </c>
      <c r="L5418" s="20">
        <v>0.11921610139835399</v>
      </c>
      <c r="M5418" s="51">
        <v>0.20241966139009299</v>
      </c>
    </row>
    <row r="5419" spans="1:13" x14ac:dyDescent="0.35">
      <c r="A5419" s="19" t="str">
        <f>B4353&amp;C5397&amp;D5419</f>
        <v>CONSUMO PER CAPITA (kg ó litros por individuo).Fruta Ing.DE 60 A 75 AÑOS</v>
      </c>
      <c r="B5419" s="19">
        <v>0</v>
      </c>
      <c r="C5419" s="19">
        <v>0</v>
      </c>
      <c r="D5419" s="19" t="s">
        <v>44</v>
      </c>
      <c r="E5419" s="20">
        <v>0.20239120740568201</v>
      </c>
      <c r="F5419" s="20">
        <v>7.6733837324124199E-2</v>
      </c>
      <c r="G5419" s="20">
        <v>0.130653237191488</v>
      </c>
      <c r="H5419" s="20">
        <v>0.15782219852606</v>
      </c>
      <c r="I5419" s="20">
        <v>0.30580078485247397</v>
      </c>
      <c r="J5419" s="20">
        <v>0.164181322850597</v>
      </c>
      <c r="K5419" s="20">
        <v>0.26722058732454601</v>
      </c>
      <c r="L5419" s="20">
        <v>0.25166771425887802</v>
      </c>
      <c r="M5419" s="51">
        <v>0.47438322968263902</v>
      </c>
    </row>
    <row r="5420" spans="1:13" x14ac:dyDescent="0.35">
      <c r="A5420" s="19" t="str">
        <f>B4353&amp;C5397&amp;D5420</f>
        <v>CONSUMO PER CAPITA (kg ó litros por individuo).Fruta Ing.NIVEL ALTO</v>
      </c>
      <c r="B5420" s="19">
        <v>0</v>
      </c>
      <c r="C5420" s="19">
        <v>0</v>
      </c>
      <c r="D5420" s="19" t="s">
        <v>256</v>
      </c>
      <c r="E5420" s="20">
        <v>0.12190918384489401</v>
      </c>
      <c r="F5420" s="20">
        <v>6.5869446037397306E-2</v>
      </c>
      <c r="G5420" s="20">
        <v>8.4362636747425501E-2</v>
      </c>
      <c r="H5420" s="20">
        <v>8.6626534570157995E-2</v>
      </c>
      <c r="I5420" s="20">
        <v>0.145641383276151</v>
      </c>
      <c r="J5420" s="20">
        <v>7.7959302418979096E-2</v>
      </c>
      <c r="K5420" s="20">
        <v>5.6863452333276499E-2</v>
      </c>
      <c r="L5420" s="20">
        <v>6.7890588648370706E-2</v>
      </c>
      <c r="M5420" s="51">
        <v>0.139842692515005</v>
      </c>
    </row>
    <row r="5421" spans="1:13" x14ac:dyDescent="0.35">
      <c r="A5421" s="19" t="str">
        <f>B4353&amp;C5397&amp;D5421</f>
        <v>CONSUMO PER CAPITA (kg ó litros por individuo).Fruta Ing.NIVEL MEDIO ALTO</v>
      </c>
      <c r="B5421" s="19">
        <v>0</v>
      </c>
      <c r="C5421" s="19">
        <v>0</v>
      </c>
      <c r="D5421" s="19" t="s">
        <v>257</v>
      </c>
      <c r="E5421" s="20">
        <v>0.15557784716686199</v>
      </c>
      <c r="F5421" s="20">
        <v>4.7275593915013299E-2</v>
      </c>
      <c r="G5421" s="20">
        <v>7.4051852324952802E-2</v>
      </c>
      <c r="H5421" s="20">
        <v>7.3154710421304503E-2</v>
      </c>
      <c r="I5421" s="20">
        <v>9.1178348977038901E-2</v>
      </c>
      <c r="J5421" s="20">
        <v>6.5569387066242393E-2</v>
      </c>
      <c r="K5421" s="20">
        <v>0.13770315120638299</v>
      </c>
      <c r="L5421" s="20">
        <v>0.14745369452415699</v>
      </c>
      <c r="M5421" s="51">
        <v>0.23409206014497</v>
      </c>
    </row>
    <row r="5422" spans="1:13" x14ac:dyDescent="0.35">
      <c r="A5422" s="19" t="str">
        <f>B4353&amp;C5397&amp;D5422</f>
        <v>CONSUMO PER CAPITA (kg ó litros por individuo).Fruta Ing.NIVEL MEDIO</v>
      </c>
      <c r="B5422" s="19">
        <v>0</v>
      </c>
      <c r="C5422" s="19">
        <v>0</v>
      </c>
      <c r="D5422" s="19" t="s">
        <v>258</v>
      </c>
      <c r="E5422" s="20">
        <v>0.16450546937069099</v>
      </c>
      <c r="F5422" s="20">
        <v>0.121261653055991</v>
      </c>
      <c r="G5422" s="20">
        <v>0.12102532808338599</v>
      </c>
      <c r="H5422" s="20">
        <v>0.119939843893032</v>
      </c>
      <c r="I5422" s="20">
        <v>0.16801183662698699</v>
      </c>
      <c r="J5422" s="20">
        <v>0.13666742473114701</v>
      </c>
      <c r="K5422" s="20">
        <v>0.15498894677979899</v>
      </c>
      <c r="L5422" s="20">
        <v>0.14798850678856601</v>
      </c>
      <c r="M5422" s="51">
        <v>0.230934068764725</v>
      </c>
    </row>
    <row r="5423" spans="1:13" x14ac:dyDescent="0.35">
      <c r="A5423" s="19" t="str">
        <f>B4353&amp;C5397&amp;D5423</f>
        <v>CONSUMO PER CAPITA (kg ó litros por individuo).Fruta Ing.NIVEL MEDIO BAJO</v>
      </c>
      <c r="B5423" s="19">
        <v>0</v>
      </c>
      <c r="C5423" s="19">
        <v>0</v>
      </c>
      <c r="D5423" s="19" t="s">
        <v>259</v>
      </c>
      <c r="E5423" s="20">
        <v>0.31121963058718599</v>
      </c>
      <c r="F5423" s="20">
        <v>7.4404068067903603E-2</v>
      </c>
      <c r="G5423" s="20">
        <v>0.10628883570172699</v>
      </c>
      <c r="H5423" s="20">
        <v>0.101654189607811</v>
      </c>
      <c r="I5423" s="20">
        <v>0.124432421248325</v>
      </c>
      <c r="J5423" s="20">
        <v>8.8550121963065595E-2</v>
      </c>
      <c r="K5423" s="20">
        <v>9.7734264139760899E-2</v>
      </c>
      <c r="L5423" s="20">
        <v>7.9350412760952602E-2</v>
      </c>
      <c r="M5423" s="51">
        <v>0.13027165951328901</v>
      </c>
    </row>
    <row r="5424" spans="1:13" x14ac:dyDescent="0.35">
      <c r="A5424" s="19" t="str">
        <f>B4353&amp;C5397&amp;D5424</f>
        <v>CONSUMO PER CAPITA (kg ó litros por individuo).Fruta Ing.HOMBRE</v>
      </c>
      <c r="B5424" s="19">
        <v>0</v>
      </c>
      <c r="C5424" s="19">
        <v>0</v>
      </c>
      <c r="D5424" s="19" t="s">
        <v>21</v>
      </c>
      <c r="E5424" s="20">
        <v>0.188045857560035</v>
      </c>
      <c r="F5424" s="20">
        <v>7.1255363661697005E-2</v>
      </c>
      <c r="G5424" s="20">
        <v>8.8079870695844803E-2</v>
      </c>
      <c r="H5424" s="20">
        <v>7.1618467639824102E-2</v>
      </c>
      <c r="I5424" s="20">
        <v>0.106409033886293</v>
      </c>
      <c r="J5424" s="20">
        <v>9.7031108504730207E-2</v>
      </c>
      <c r="K5424" s="20">
        <v>0.13409369254929199</v>
      </c>
      <c r="L5424" s="20">
        <v>0.123887976067726</v>
      </c>
      <c r="M5424" s="51">
        <v>0.136698670378811</v>
      </c>
    </row>
    <row r="5425" spans="1:13" x14ac:dyDescent="0.35">
      <c r="A5425" s="19" t="str">
        <f>B4353&amp;C5397&amp;D5425</f>
        <v>CONSUMO PER CAPITA (kg ó litros por individuo).Fruta Ing.MUJER</v>
      </c>
      <c r="B5425" s="19">
        <v>0</v>
      </c>
      <c r="C5425" s="19">
        <v>0</v>
      </c>
      <c r="D5425" s="19" t="s">
        <v>22</v>
      </c>
      <c r="E5425" s="20">
        <v>0.15713342244245401</v>
      </c>
      <c r="F5425" s="20">
        <v>9.2916847627348004E-2</v>
      </c>
      <c r="G5425" s="20">
        <v>0.10961768729308501</v>
      </c>
      <c r="H5425" s="20">
        <v>0.120586491714767</v>
      </c>
      <c r="I5425" s="20">
        <v>0.186278508519475</v>
      </c>
      <c r="J5425" s="20">
        <v>9.4797062152368994E-2</v>
      </c>
      <c r="K5425" s="20">
        <v>0.13043786330430299</v>
      </c>
      <c r="L5425" s="20">
        <v>0.12801386240055401</v>
      </c>
      <c r="M5425" s="51">
        <v>0.31020885080642202</v>
      </c>
    </row>
    <row r="5426" spans="1:13" x14ac:dyDescent="0.35">
      <c r="A5426" s="19" t="str">
        <f>B4353&amp;C5426&amp;D5426</f>
        <v>CONSUMO PER CAPITA (kg ó litros por individuo)Fruta Fresca IngT.ESPAÑA</v>
      </c>
      <c r="B5426" s="19">
        <v>0</v>
      </c>
      <c r="C5426" s="19" t="s">
        <v>153</v>
      </c>
      <c r="D5426" s="19" t="s">
        <v>36</v>
      </c>
      <c r="E5426" s="20">
        <v>0.16358387619123799</v>
      </c>
      <c r="F5426" s="20">
        <v>7.6374564757843197E-2</v>
      </c>
      <c r="G5426" s="20">
        <v>9.2737537730649203E-2</v>
      </c>
      <c r="H5426" s="20">
        <v>9.1654206425836798E-2</v>
      </c>
      <c r="I5426" s="20">
        <v>0.13926525017194699</v>
      </c>
      <c r="J5426" s="20">
        <v>9.0466996793372098E-2</v>
      </c>
      <c r="K5426" s="20">
        <v>0.12556308051041401</v>
      </c>
      <c r="L5426" s="20">
        <v>0.121058398603337</v>
      </c>
      <c r="M5426" s="51">
        <v>0.21722207245314501</v>
      </c>
    </row>
    <row r="5427" spans="1:13" x14ac:dyDescent="0.35">
      <c r="A5427" s="19" t="str">
        <f>B4353&amp;C5426&amp;D5427</f>
        <v>CONSUMO PER CAPITA (kg ó litros por individuo)Fruta Fresca IngBCN AM</v>
      </c>
      <c r="B5427" s="19">
        <v>0</v>
      </c>
      <c r="C5427" s="19">
        <v>0</v>
      </c>
      <c r="D5427" s="19" t="s">
        <v>1</v>
      </c>
      <c r="E5427" s="20">
        <v>6.9268489192432406E-2</v>
      </c>
      <c r="F5427" s="20">
        <v>9.9389621537424297E-2</v>
      </c>
      <c r="G5427" s="20">
        <v>6.24273014531362E-2</v>
      </c>
      <c r="H5427" s="20">
        <v>6.2857860280360903E-2</v>
      </c>
      <c r="I5427" s="20">
        <v>0.19637235571558101</v>
      </c>
      <c r="J5427" s="20">
        <v>0.106076243166081</v>
      </c>
      <c r="K5427" s="20">
        <v>0.26856841441486101</v>
      </c>
      <c r="L5427" s="20">
        <v>0.25131678808003999</v>
      </c>
      <c r="M5427" s="51">
        <v>0.69062668214068401</v>
      </c>
    </row>
    <row r="5428" spans="1:13" x14ac:dyDescent="0.35">
      <c r="A5428" s="19" t="str">
        <f>B4353&amp;C5426&amp;D5428</f>
        <v>CONSUMO PER CAPITA (kg ó litros por individuo)Fruta Fresca IngREST.CAT ARAGON</v>
      </c>
      <c r="B5428" s="19">
        <v>0</v>
      </c>
      <c r="C5428" s="19">
        <v>0</v>
      </c>
      <c r="D5428" s="19" t="s">
        <v>2</v>
      </c>
      <c r="E5428" s="20">
        <v>0.10215760311943101</v>
      </c>
      <c r="F5428" s="20">
        <v>6.7874765303079496E-2</v>
      </c>
      <c r="G5428" s="20">
        <v>9.70053409235722E-2</v>
      </c>
      <c r="H5428" s="20">
        <v>4.7223816555497303E-2</v>
      </c>
      <c r="I5428" s="20">
        <v>8.5138419601249807E-2</v>
      </c>
      <c r="J5428" s="20">
        <v>7.1345624681766195E-2</v>
      </c>
      <c r="K5428" s="20">
        <v>7.1125912731490701E-2</v>
      </c>
      <c r="L5428" s="20">
        <v>6.0001133524035001E-2</v>
      </c>
      <c r="M5428" s="51">
        <v>0.15906858477754601</v>
      </c>
    </row>
    <row r="5429" spans="1:13" x14ac:dyDescent="0.35">
      <c r="A5429" s="19" t="str">
        <f>B4353&amp;C5426&amp;D5429</f>
        <v>CONSUMO PER CAPITA (kg ó litros por individuo)Fruta Fresca IngLEVANTE</v>
      </c>
      <c r="B5429" s="19">
        <v>0</v>
      </c>
      <c r="C5429" s="19">
        <v>0</v>
      </c>
      <c r="D5429" s="19" t="s">
        <v>3</v>
      </c>
      <c r="E5429" s="20">
        <v>0.138937517013557</v>
      </c>
      <c r="F5429" s="20">
        <v>3.9670415493838498E-2</v>
      </c>
      <c r="G5429" s="20">
        <v>0.116589408476895</v>
      </c>
      <c r="H5429" s="20">
        <v>0.16128272637872501</v>
      </c>
      <c r="I5429" s="20">
        <v>0.23426709746156499</v>
      </c>
      <c r="J5429" s="20">
        <v>0.17635859294575901</v>
      </c>
      <c r="K5429" s="20">
        <v>0.22016961085836401</v>
      </c>
      <c r="L5429" s="20">
        <v>0.20444821832061</v>
      </c>
      <c r="M5429" s="51">
        <v>0.31459754564662001</v>
      </c>
    </row>
    <row r="5430" spans="1:13" x14ac:dyDescent="0.35">
      <c r="A5430" s="19" t="str">
        <f>B4353&amp;C5426&amp;D5430</f>
        <v>CONSUMO PER CAPITA (kg ó litros por individuo)Fruta Fresca IngANDALUCIA</v>
      </c>
      <c r="B5430" s="19">
        <v>0</v>
      </c>
      <c r="C5430" s="19">
        <v>0</v>
      </c>
      <c r="D5430" s="19" t="s">
        <v>4</v>
      </c>
      <c r="E5430" s="20">
        <v>0.1314933351681</v>
      </c>
      <c r="F5430" s="20">
        <v>8.3804323443489898E-2</v>
      </c>
      <c r="G5430" s="20">
        <v>3.6902520047343103E-2</v>
      </c>
      <c r="H5430" s="20">
        <v>3.7023824114838101E-2</v>
      </c>
      <c r="I5430" s="20">
        <v>6.10976204817218E-2</v>
      </c>
      <c r="J5430" s="20">
        <v>4.8462656144031502E-2</v>
      </c>
      <c r="K5430" s="20">
        <v>4.4932149491115798E-2</v>
      </c>
      <c r="L5430" s="20">
        <v>3.8200303795959199E-2</v>
      </c>
      <c r="M5430" s="51">
        <v>5.1824196539911799E-2</v>
      </c>
    </row>
    <row r="5431" spans="1:13" x14ac:dyDescent="0.35">
      <c r="A5431" s="19" t="str">
        <f>B4353&amp;C5426&amp;D5431</f>
        <v>CONSUMO PER CAPITA (kg ó litros por individuo)Fruta Fresca IngMDD AM</v>
      </c>
      <c r="B5431" s="19">
        <v>0</v>
      </c>
      <c r="C5431" s="19">
        <v>0</v>
      </c>
      <c r="D5431" s="19" t="s">
        <v>5</v>
      </c>
      <c r="E5431" s="20">
        <v>0.16448945808764101</v>
      </c>
      <c r="F5431" s="20">
        <v>7.3518059472161099E-2</v>
      </c>
      <c r="G5431" s="20">
        <v>0.10647535882365899</v>
      </c>
      <c r="H5431" s="20">
        <v>0.116967549142014</v>
      </c>
      <c r="I5431" s="20">
        <v>0.113870830574436</v>
      </c>
      <c r="J5431" s="20">
        <v>0.101726022894053</v>
      </c>
      <c r="K5431" s="20">
        <v>0.218301295219131</v>
      </c>
      <c r="L5431" s="20">
        <v>0.14795712944810999</v>
      </c>
      <c r="M5431" s="51">
        <v>0.17953164853279799</v>
      </c>
    </row>
    <row r="5432" spans="1:13" x14ac:dyDescent="0.35">
      <c r="A5432" s="19" t="str">
        <f>B4353&amp;C5426&amp;D5432</f>
        <v>CONSUMO PER CAPITA (kg ó litros por individuo)Fruta Fresca IngRTO CENTRO</v>
      </c>
      <c r="B5432" s="19">
        <v>0</v>
      </c>
      <c r="C5432" s="19">
        <v>0</v>
      </c>
      <c r="D5432" s="19" t="s">
        <v>6</v>
      </c>
      <c r="E5432" s="20">
        <v>0.16273419588030599</v>
      </c>
      <c r="F5432" s="20">
        <v>9.9208784176395698E-2</v>
      </c>
      <c r="G5432" s="20">
        <v>0.164255015038029</v>
      </c>
      <c r="H5432" s="20">
        <v>0.118200097265115</v>
      </c>
      <c r="I5432" s="20">
        <v>7.83382264576169E-2</v>
      </c>
      <c r="J5432" s="20">
        <v>0.154506189213723</v>
      </c>
      <c r="K5432" s="20">
        <v>5.6632484307069797E-2</v>
      </c>
      <c r="L5432" s="20">
        <v>0.102252040318912</v>
      </c>
      <c r="M5432" s="51">
        <v>0.13380449334897901</v>
      </c>
    </row>
    <row r="5433" spans="1:13" x14ac:dyDescent="0.35">
      <c r="A5433" s="19" t="str">
        <f>B4353&amp;C5426&amp;D5433</f>
        <v>CONSUMO PER CAPITA (kg ó litros por individuo)Fruta Fresca IngNORTE-CENTRO</v>
      </c>
      <c r="B5433" s="19">
        <v>0</v>
      </c>
      <c r="C5433" s="19">
        <v>0</v>
      </c>
      <c r="D5433" s="19" t="s">
        <v>7</v>
      </c>
      <c r="E5433" s="20">
        <v>0.221763868076499</v>
      </c>
      <c r="F5433" s="20">
        <v>7.8438124817443E-2</v>
      </c>
      <c r="G5433" s="20">
        <v>9.33264572742738E-2</v>
      </c>
      <c r="H5433" s="20">
        <v>5.5515204813454302E-2</v>
      </c>
      <c r="I5433" s="20">
        <v>0.161999715323073</v>
      </c>
      <c r="J5433" s="20">
        <v>3.6436454380281799E-2</v>
      </c>
      <c r="K5433" s="20">
        <v>7.6773918846923195E-2</v>
      </c>
      <c r="L5433" s="20">
        <v>4.4340210795443098E-2</v>
      </c>
      <c r="M5433" s="51">
        <v>0.26085515233097001</v>
      </c>
    </row>
    <row r="5434" spans="1:13" x14ac:dyDescent="0.35">
      <c r="A5434" s="19" t="str">
        <f>B4353&amp;C5426&amp;D5434</f>
        <v>CONSUMO PER CAPITA (kg ó litros por individuo)Fruta Fresca IngNOROESTE</v>
      </c>
      <c r="B5434" s="19">
        <v>0</v>
      </c>
      <c r="C5434" s="19">
        <v>0</v>
      </c>
      <c r="D5434" s="19" t="s">
        <v>8</v>
      </c>
      <c r="E5434" s="20">
        <v>0.40267410597561099</v>
      </c>
      <c r="F5434" s="20">
        <v>8.8771311951944099E-2</v>
      </c>
      <c r="G5434" s="20">
        <v>0.106473580506368</v>
      </c>
      <c r="H5434" s="20">
        <v>0.161305512175168</v>
      </c>
      <c r="I5434" s="20">
        <v>0.24920879045460501</v>
      </c>
      <c r="J5434" s="20">
        <v>1.95469088522E-2</v>
      </c>
      <c r="K5434" s="20">
        <v>5.9654692043062202E-2</v>
      </c>
      <c r="L5434" s="20">
        <v>0.17595145050380001</v>
      </c>
      <c r="M5434" s="51">
        <v>0.10865407780424501</v>
      </c>
    </row>
    <row r="5435" spans="1:13" x14ac:dyDescent="0.35">
      <c r="A5435" s="19" t="str">
        <f>B4353&amp;C5426&amp;D5435</f>
        <v>CONSUMO PER CAPITA (kg ó litros por individuo)Fruta Fresca Ing&lt;2MIL</v>
      </c>
      <c r="B5435" s="19">
        <v>0</v>
      </c>
      <c r="C5435" s="19">
        <v>0</v>
      </c>
      <c r="D5435" s="19" t="s">
        <v>9</v>
      </c>
      <c r="E5435" s="20">
        <v>8.2532325007380794E-2</v>
      </c>
      <c r="F5435" s="20">
        <v>5.4840602921893897E-2</v>
      </c>
      <c r="G5435" s="20">
        <v>0.136293014744822</v>
      </c>
      <c r="H5435" s="20">
        <v>0.132368793122037</v>
      </c>
      <c r="I5435" s="20">
        <v>9.3400849088330198E-2</v>
      </c>
      <c r="J5435" s="20">
        <v>0.10527576749530999</v>
      </c>
      <c r="K5435" s="20">
        <v>9.2410298609761299E-2</v>
      </c>
      <c r="L5435" s="20">
        <v>7.6852161452278994E-2</v>
      </c>
      <c r="M5435" s="51">
        <v>0.144118130152697</v>
      </c>
    </row>
    <row r="5436" spans="1:13" x14ac:dyDescent="0.35">
      <c r="A5436" s="19" t="str">
        <f>B4353&amp;C5426&amp;D5436</f>
        <v>CONSUMO PER CAPITA (kg ó litros por individuo)Fruta Fresca Ing2-5MIL</v>
      </c>
      <c r="B5436" s="19">
        <v>0</v>
      </c>
      <c r="C5436" s="19">
        <v>0</v>
      </c>
      <c r="D5436" s="19" t="s">
        <v>10</v>
      </c>
      <c r="E5436" s="20">
        <v>6.8400506425533997E-2</v>
      </c>
      <c r="F5436" s="20">
        <v>3.9547913784920202E-2</v>
      </c>
      <c r="G5436" s="20">
        <v>1.47409474143388E-2</v>
      </c>
      <c r="H5436" s="20">
        <v>4.6704404094599902E-2</v>
      </c>
      <c r="I5436" s="20">
        <v>6.0628312033172697E-2</v>
      </c>
      <c r="J5436" s="20">
        <v>4.7610483536717901E-2</v>
      </c>
      <c r="K5436" s="20">
        <v>4.56867361419694E-2</v>
      </c>
      <c r="L5436" s="20">
        <v>1.54754348551911E-2</v>
      </c>
      <c r="M5436" s="51">
        <v>5.8584246800965703E-2</v>
      </c>
    </row>
    <row r="5437" spans="1:13" x14ac:dyDescent="0.35">
      <c r="A5437" s="19" t="str">
        <f>B4353&amp;C5426&amp;D5437</f>
        <v>CONSUMO PER CAPITA (kg ó litros por individuo)Fruta Fresca Ing5-10MIL</v>
      </c>
      <c r="B5437" s="19">
        <v>0</v>
      </c>
      <c r="C5437" s="19">
        <v>0</v>
      </c>
      <c r="D5437" s="19" t="s">
        <v>11</v>
      </c>
      <c r="E5437" s="20">
        <v>0.49746589112651901</v>
      </c>
      <c r="F5437" s="20">
        <v>0.13556467789488699</v>
      </c>
      <c r="G5437" s="20">
        <v>0.12565595256843801</v>
      </c>
      <c r="H5437" s="20">
        <v>8.81414301284313E-2</v>
      </c>
      <c r="I5437" s="20">
        <v>8.0732759355563996E-2</v>
      </c>
      <c r="J5437" s="20">
        <v>7.3104236979656206E-2</v>
      </c>
      <c r="K5437" s="20">
        <v>0.23227795191596101</v>
      </c>
      <c r="L5437" s="20">
        <v>0.163827486350544</v>
      </c>
      <c r="M5437" s="51">
        <v>0.17838269147171601</v>
      </c>
    </row>
    <row r="5438" spans="1:13" x14ac:dyDescent="0.35">
      <c r="A5438" s="19" t="str">
        <f>B4353&amp;C5426&amp;D5438</f>
        <v>CONSUMO PER CAPITA (kg ó litros por individuo)Fruta Fresca Ing10-30MIL</v>
      </c>
      <c r="B5438" s="19">
        <v>0</v>
      </c>
      <c r="C5438" s="19">
        <v>0</v>
      </c>
      <c r="D5438" s="19" t="s">
        <v>12</v>
      </c>
      <c r="E5438" s="20">
        <v>0.18183918403324001</v>
      </c>
      <c r="F5438" s="20">
        <v>7.6526964201494296E-2</v>
      </c>
      <c r="G5438" s="20">
        <v>8.8529388767790804E-2</v>
      </c>
      <c r="H5438" s="20">
        <v>5.4535430808906098E-2</v>
      </c>
      <c r="I5438" s="20">
        <v>0.10381776993334001</v>
      </c>
      <c r="J5438" s="20">
        <v>6.8330436335106298E-2</v>
      </c>
      <c r="K5438" s="20">
        <v>6.1388364505275198E-2</v>
      </c>
      <c r="L5438" s="20">
        <v>9.00154611318046E-2</v>
      </c>
      <c r="M5438" s="51">
        <v>0.183930563491187</v>
      </c>
    </row>
    <row r="5439" spans="1:13" x14ac:dyDescent="0.35">
      <c r="A5439" s="19" t="str">
        <f>B4353&amp;C5426&amp;D5439</f>
        <v>CONSUMO PER CAPITA (kg ó litros por individuo)Fruta Fresca Ing30-100MIL</v>
      </c>
      <c r="B5439" s="19">
        <v>0</v>
      </c>
      <c r="C5439" s="19">
        <v>0</v>
      </c>
      <c r="D5439" s="19" t="s">
        <v>13</v>
      </c>
      <c r="E5439" s="20">
        <v>0.113056753791935</v>
      </c>
      <c r="F5439" s="20">
        <v>8.3654035989106298E-2</v>
      </c>
      <c r="G5439" s="20">
        <v>7.0052886355115196E-2</v>
      </c>
      <c r="H5439" s="20">
        <v>7.1702541369791206E-2</v>
      </c>
      <c r="I5439" s="20">
        <v>0.14156189072224201</v>
      </c>
      <c r="J5439" s="20">
        <v>5.9542216708002103E-2</v>
      </c>
      <c r="K5439" s="20">
        <v>3.4892944653262897E-2</v>
      </c>
      <c r="L5439" s="20">
        <v>6.3623968230769795E-2</v>
      </c>
      <c r="M5439" s="51">
        <v>0.14422719949428001</v>
      </c>
    </row>
    <row r="5440" spans="1:13" x14ac:dyDescent="0.35">
      <c r="A5440" s="19" t="str">
        <f>B4353&amp;C5426&amp;D5440</f>
        <v>CONSUMO PER CAPITA (kg ó litros por individuo)Fruta Fresca Ing100-200MIL</v>
      </c>
      <c r="B5440" s="19">
        <v>0</v>
      </c>
      <c r="C5440" s="19">
        <v>0</v>
      </c>
      <c r="D5440" s="19" t="s">
        <v>14</v>
      </c>
      <c r="E5440" s="20">
        <v>0.11597661657762</v>
      </c>
      <c r="F5440" s="20">
        <v>4.3556862620330698E-2</v>
      </c>
      <c r="G5440" s="20">
        <v>3.00813070476941E-2</v>
      </c>
      <c r="H5440" s="20">
        <v>5.2937224502699401E-2</v>
      </c>
      <c r="I5440" s="20">
        <v>9.56296200530969E-2</v>
      </c>
      <c r="J5440" s="20">
        <v>8.0668859843957705E-2</v>
      </c>
      <c r="K5440" s="20">
        <v>0.23103840686222199</v>
      </c>
      <c r="L5440" s="20">
        <v>0.20109800181492901</v>
      </c>
      <c r="M5440" s="51">
        <v>0.66551334919663196</v>
      </c>
    </row>
    <row r="5441" spans="1:13" x14ac:dyDescent="0.35">
      <c r="A5441" s="19" t="str">
        <f>B4353&amp;C5426&amp;D5441</f>
        <v>CONSUMO PER CAPITA (kg ó litros por individuo)Fruta Fresca Ing200-500MIL</v>
      </c>
      <c r="B5441" s="19">
        <v>0</v>
      </c>
      <c r="C5441" s="19">
        <v>0</v>
      </c>
      <c r="D5441" s="19" t="s">
        <v>15</v>
      </c>
      <c r="E5441" s="20">
        <v>0.136713096095885</v>
      </c>
      <c r="F5441" s="20">
        <v>4.5346300655057903E-2</v>
      </c>
      <c r="G5441" s="20">
        <v>0.12945971677315199</v>
      </c>
      <c r="H5441" s="20">
        <v>0.16113954275748199</v>
      </c>
      <c r="I5441" s="20">
        <v>0.30230816959931001</v>
      </c>
      <c r="J5441" s="20">
        <v>0.166982410721464</v>
      </c>
      <c r="K5441" s="20">
        <v>0.13387599925115301</v>
      </c>
      <c r="L5441" s="20">
        <v>0.19109590811094301</v>
      </c>
      <c r="M5441" s="51">
        <v>0.18945670396337799</v>
      </c>
    </row>
    <row r="5442" spans="1:13" x14ac:dyDescent="0.35">
      <c r="A5442" s="19" t="str">
        <f>B4353&amp;C5426&amp;D5442</f>
        <v>CONSUMO PER CAPITA (kg ó litros por individuo)Fruta Fresca Ing&gt;500MIL</v>
      </c>
      <c r="B5442" s="19">
        <v>0</v>
      </c>
      <c r="C5442" s="19">
        <v>0</v>
      </c>
      <c r="D5442" s="19" t="s">
        <v>16</v>
      </c>
      <c r="E5442" s="20">
        <v>0.1595225260548</v>
      </c>
      <c r="F5442" s="20">
        <v>0.103533723654154</v>
      </c>
      <c r="G5442" s="20">
        <v>0.13285120808085399</v>
      </c>
      <c r="H5442" s="20">
        <v>0.130015234054558</v>
      </c>
      <c r="I5442" s="20">
        <v>0.14915693999198201</v>
      </c>
      <c r="J5442" s="20">
        <v>0.11889122610232</v>
      </c>
      <c r="K5442" s="20">
        <v>0.225043052454036</v>
      </c>
      <c r="L5442" s="20">
        <v>0.158971964344407</v>
      </c>
      <c r="M5442" s="51">
        <v>0.19060140295678099</v>
      </c>
    </row>
    <row r="5443" spans="1:13" x14ac:dyDescent="0.35">
      <c r="A5443" s="19" t="str">
        <f>B4353&amp;C5426&amp;D5443</f>
        <v>CONSUMO PER CAPITA (kg ó litros por individuo)Fruta Fresca IngDE 15 A 19 AÑOS</v>
      </c>
      <c r="B5443" s="19">
        <v>0</v>
      </c>
      <c r="C5443" s="19">
        <v>0</v>
      </c>
      <c r="D5443" s="19" t="s">
        <v>39</v>
      </c>
      <c r="E5443" s="20" t="s">
        <v>282</v>
      </c>
      <c r="F5443" s="20">
        <v>4.1781344183725398E-3</v>
      </c>
      <c r="G5443" s="20">
        <v>6.8831014370582602E-2</v>
      </c>
      <c r="H5443" s="20" t="s">
        <v>282</v>
      </c>
      <c r="I5443" s="20">
        <v>2.5076727336104901E-2</v>
      </c>
      <c r="J5443" s="20">
        <v>0.103989639285868</v>
      </c>
      <c r="K5443" s="20">
        <v>7.5021327215617703E-3</v>
      </c>
      <c r="L5443" s="20">
        <v>5.12408213269697E-3</v>
      </c>
      <c r="M5443" s="51">
        <v>1.7091995529751401E-2</v>
      </c>
    </row>
    <row r="5444" spans="1:13" x14ac:dyDescent="0.35">
      <c r="A5444" s="19" t="str">
        <f>B4353&amp;C5426&amp;D5444</f>
        <v>CONSUMO PER CAPITA (kg ó litros por individuo)Fruta Fresca IngDE 20 A 24 AÑOS</v>
      </c>
      <c r="B5444" s="19">
        <v>0</v>
      </c>
      <c r="C5444" s="19">
        <v>0</v>
      </c>
      <c r="D5444" s="19" t="s">
        <v>40</v>
      </c>
      <c r="E5444" s="20">
        <v>2.4033373577120699E-2</v>
      </c>
      <c r="F5444" s="20">
        <v>6.8150071939036494E-2</v>
      </c>
      <c r="G5444" s="20">
        <v>1.1999177430132299E-2</v>
      </c>
      <c r="H5444" s="20">
        <v>1.46277327136826E-2</v>
      </c>
      <c r="I5444" s="20">
        <v>3.6993126767143301E-2</v>
      </c>
      <c r="J5444" s="20">
        <v>3.1340926969017503E-2</v>
      </c>
      <c r="K5444" s="20">
        <v>3.8359220529297397E-2</v>
      </c>
      <c r="L5444" s="20">
        <v>5.6648451111391399E-2</v>
      </c>
      <c r="M5444" s="51">
        <v>5.87959343285967E-2</v>
      </c>
    </row>
    <row r="5445" spans="1:13" x14ac:dyDescent="0.35">
      <c r="A5445" s="19" t="str">
        <f>B4353&amp;C5426&amp;D5445</f>
        <v>CONSUMO PER CAPITA (kg ó litros por individuo)Fruta Fresca IngDE 25 A 34 AÑOS</v>
      </c>
      <c r="B5445" s="19">
        <v>0</v>
      </c>
      <c r="C5445" s="19">
        <v>0</v>
      </c>
      <c r="D5445" s="19" t="s">
        <v>41</v>
      </c>
      <c r="E5445" s="20">
        <v>0.15123901354644201</v>
      </c>
      <c r="F5445" s="20">
        <v>3.9993384625163303E-2</v>
      </c>
      <c r="G5445" s="20">
        <v>7.0312147404538394E-2</v>
      </c>
      <c r="H5445" s="20">
        <v>3.25392725047726E-2</v>
      </c>
      <c r="I5445" s="20">
        <v>4.5129487526321198E-2</v>
      </c>
      <c r="J5445" s="20">
        <v>1.91435814268766E-2</v>
      </c>
      <c r="K5445" s="20">
        <v>4.0313708058197902E-2</v>
      </c>
      <c r="L5445" s="20">
        <v>1.2040456663634E-2</v>
      </c>
      <c r="M5445" s="51">
        <v>0.103289875968554</v>
      </c>
    </row>
    <row r="5446" spans="1:13" x14ac:dyDescent="0.35">
      <c r="A5446" s="19" t="str">
        <f>B4353&amp;C5426&amp;D5446</f>
        <v>CONSUMO PER CAPITA (kg ó litros por individuo)Fruta Fresca IngDE 35 A 49 AÑOS</v>
      </c>
      <c r="B5446" s="19">
        <v>0</v>
      </c>
      <c r="C5446" s="19">
        <v>0</v>
      </c>
      <c r="D5446" s="19" t="s">
        <v>42</v>
      </c>
      <c r="E5446" s="20">
        <v>0.18971968132484901</v>
      </c>
      <c r="F5446" s="20">
        <v>8.3460351993807899E-2</v>
      </c>
      <c r="G5446" s="20">
        <v>8.9021796892975305E-2</v>
      </c>
      <c r="H5446" s="20">
        <v>8.0137390876985501E-2</v>
      </c>
      <c r="I5446" s="20">
        <v>0.102580361046218</v>
      </c>
      <c r="J5446" s="20">
        <v>8.7264923894516497E-2</v>
      </c>
      <c r="K5446" s="20">
        <v>0.13702996733018</v>
      </c>
      <c r="L5446" s="20">
        <v>0.13029594538231901</v>
      </c>
      <c r="M5446" s="51">
        <v>0.185631332442284</v>
      </c>
    </row>
    <row r="5447" spans="1:13" x14ac:dyDescent="0.35">
      <c r="A5447" s="19" t="str">
        <f>B4353&amp;C5426&amp;D5447</f>
        <v>CONSUMO PER CAPITA (kg ó litros por individuo)Fruta Fresca IngDE 50 A 59 AÑOS</v>
      </c>
      <c r="B5447" s="19">
        <v>0</v>
      </c>
      <c r="C5447" s="19">
        <v>0</v>
      </c>
      <c r="D5447" s="19" t="s">
        <v>43</v>
      </c>
      <c r="E5447" s="20">
        <v>0.203725737907309</v>
      </c>
      <c r="F5447" s="20">
        <v>0.12823392616277601</v>
      </c>
      <c r="G5447" s="20">
        <v>0.118028481615642</v>
      </c>
      <c r="H5447" s="20">
        <v>0.14054886544398201</v>
      </c>
      <c r="I5447" s="20">
        <v>0.15618938732329701</v>
      </c>
      <c r="J5447" s="20">
        <v>8.5080139660820703E-2</v>
      </c>
      <c r="K5447" s="20">
        <v>8.9660600886970199E-2</v>
      </c>
      <c r="L5447" s="20">
        <v>0.10627449781880501</v>
      </c>
      <c r="M5447" s="51">
        <v>0.18534728434485001</v>
      </c>
    </row>
    <row r="5448" spans="1:13" x14ac:dyDescent="0.35">
      <c r="A5448" s="19" t="str">
        <f>B4353&amp;C5426&amp;D5448</f>
        <v>CONSUMO PER CAPITA (kg ó litros por individuo)Fruta Fresca IngDE 60 A 75 AÑOS</v>
      </c>
      <c r="B5448" s="19">
        <v>0</v>
      </c>
      <c r="C5448" s="19">
        <v>0</v>
      </c>
      <c r="D5448" s="19" t="s">
        <v>44</v>
      </c>
      <c r="E5448" s="20">
        <v>0.19055543948404699</v>
      </c>
      <c r="F5448" s="20">
        <v>6.8796933888214507E-2</v>
      </c>
      <c r="G5448" s="20">
        <v>0.120420410696157</v>
      </c>
      <c r="H5448" s="20">
        <v>0.15139832295633501</v>
      </c>
      <c r="I5448" s="20">
        <v>0.29558918495172498</v>
      </c>
      <c r="J5448" s="20">
        <v>0.15745960646151699</v>
      </c>
      <c r="K5448" s="20">
        <v>0.257070536783368</v>
      </c>
      <c r="L5448" s="20">
        <v>0.244787964557209</v>
      </c>
      <c r="M5448" s="51">
        <v>0.46336059574194699</v>
      </c>
    </row>
    <row r="5449" spans="1:13" x14ac:dyDescent="0.35">
      <c r="A5449" s="19" t="str">
        <f>B4353&amp;C5426&amp;D5449</f>
        <v>CONSUMO PER CAPITA (kg ó litros por individuo)Fruta Fresca IngNIVEL ALTO</v>
      </c>
      <c r="B5449" s="19">
        <v>0</v>
      </c>
      <c r="C5449" s="19">
        <v>0</v>
      </c>
      <c r="D5449" s="19" t="s">
        <v>256</v>
      </c>
      <c r="E5449" s="20">
        <v>0.11475351236473599</v>
      </c>
      <c r="F5449" s="20">
        <v>6.1634671594487003E-2</v>
      </c>
      <c r="G5449" s="20">
        <v>8.0549487478266998E-2</v>
      </c>
      <c r="H5449" s="20">
        <v>8.2307028734067506E-2</v>
      </c>
      <c r="I5449" s="20">
        <v>0.13945597063019599</v>
      </c>
      <c r="J5449" s="20">
        <v>7.5160809886362798E-2</v>
      </c>
      <c r="K5449" s="20">
        <v>5.2171338329718799E-2</v>
      </c>
      <c r="L5449" s="20">
        <v>6.2597941438652993E-2</v>
      </c>
      <c r="M5449" s="51">
        <v>0.129954694859749</v>
      </c>
    </row>
    <row r="5450" spans="1:13" x14ac:dyDescent="0.35">
      <c r="A5450" s="19" t="str">
        <f>B4353&amp;C5426&amp;D5450</f>
        <v>CONSUMO PER CAPITA (kg ó litros por individuo)Fruta Fresca IngNIVEL MEDIO ALTO</v>
      </c>
      <c r="B5450" s="19">
        <v>0</v>
      </c>
      <c r="C5450" s="19">
        <v>0</v>
      </c>
      <c r="D5450" s="19" t="s">
        <v>257</v>
      </c>
      <c r="E5450" s="20">
        <v>0.147518678932411</v>
      </c>
      <c r="F5450" s="20">
        <v>4.00620333777129E-2</v>
      </c>
      <c r="G5450" s="20">
        <v>6.6342276084460805E-2</v>
      </c>
      <c r="H5450" s="20">
        <v>6.9233726315240704E-2</v>
      </c>
      <c r="I5450" s="20">
        <v>8.65718473592553E-2</v>
      </c>
      <c r="J5450" s="20">
        <v>6.2008308573460298E-2</v>
      </c>
      <c r="K5450" s="20">
        <v>0.131707766769256</v>
      </c>
      <c r="L5450" s="20">
        <v>0.14378751245996901</v>
      </c>
      <c r="M5450" s="51">
        <v>0.23105917479832899</v>
      </c>
    </row>
    <row r="5451" spans="1:13" x14ac:dyDescent="0.35">
      <c r="A5451" s="19" t="str">
        <f>B4353&amp;C5426&amp;D5451</f>
        <v>CONSUMO PER CAPITA (kg ó litros por individuo)Fruta Fresca IngNIVEL MEDIO</v>
      </c>
      <c r="B5451" s="19">
        <v>0</v>
      </c>
      <c r="C5451" s="19">
        <v>0</v>
      </c>
      <c r="D5451" s="19" t="s">
        <v>258</v>
      </c>
      <c r="E5451" s="20">
        <v>0.15623033720267099</v>
      </c>
      <c r="F5451" s="20">
        <v>0.116128064060433</v>
      </c>
      <c r="G5451" s="20">
        <v>0.1151643720699</v>
      </c>
      <c r="H5451" s="20">
        <v>0.115108312367592</v>
      </c>
      <c r="I5451" s="20">
        <v>0.16079746184097901</v>
      </c>
      <c r="J5451" s="20">
        <v>0.13154056087887001</v>
      </c>
      <c r="K5451" s="20">
        <v>0.14903211680194001</v>
      </c>
      <c r="L5451" s="20">
        <v>0.14302634329497499</v>
      </c>
      <c r="M5451" s="51">
        <v>0.224828467709623</v>
      </c>
    </row>
    <row r="5452" spans="1:13" x14ac:dyDescent="0.35">
      <c r="A5452" s="19" t="str">
        <f>B4353&amp;C5426&amp;D5452</f>
        <v>CONSUMO PER CAPITA (kg ó litros por individuo)Fruta Fresca IngNIVEL MEDIO BAJO</v>
      </c>
      <c r="B5452" s="19">
        <v>0</v>
      </c>
      <c r="C5452" s="19">
        <v>0</v>
      </c>
      <c r="D5452" s="19" t="s">
        <v>259</v>
      </c>
      <c r="E5452" s="20">
        <v>0.29742300492077201</v>
      </c>
      <c r="F5452" s="20">
        <v>6.6831780997873999E-2</v>
      </c>
      <c r="G5452" s="20">
        <v>9.3563333773467497E-2</v>
      </c>
      <c r="H5452" s="20">
        <v>9.4818114880875798E-2</v>
      </c>
      <c r="I5452" s="20">
        <v>0.115167568085717</v>
      </c>
      <c r="J5452" s="20">
        <v>7.9768335417606306E-2</v>
      </c>
      <c r="K5452" s="20">
        <v>8.5241114557841002E-2</v>
      </c>
      <c r="L5452" s="20">
        <v>7.1311815188099301E-2</v>
      </c>
      <c r="M5452" s="51">
        <v>0.11664403559934999</v>
      </c>
    </row>
    <row r="5453" spans="1:13" x14ac:dyDescent="0.35">
      <c r="A5453" s="19" t="str">
        <f>B4353&amp;C5426&amp;D5453</f>
        <v>CONSUMO PER CAPITA (kg ó litros por individuo)Fruta Fresca IngHOMBRE</v>
      </c>
      <c r="B5453" s="19">
        <v>0</v>
      </c>
      <c r="C5453" s="19">
        <v>0</v>
      </c>
      <c r="D5453" s="19" t="s">
        <v>21</v>
      </c>
      <c r="E5453" s="20">
        <v>0.17895028136784599</v>
      </c>
      <c r="F5453" s="20">
        <v>6.53711791786281E-2</v>
      </c>
      <c r="G5453" s="20">
        <v>8.2213154274562397E-2</v>
      </c>
      <c r="H5453" s="20">
        <v>6.7068613554291903E-2</v>
      </c>
      <c r="I5453" s="20">
        <v>9.8752731572712499E-2</v>
      </c>
      <c r="J5453" s="20">
        <v>9.1140129886215795E-2</v>
      </c>
      <c r="K5453" s="20">
        <v>0.12804070730661399</v>
      </c>
      <c r="L5453" s="20">
        <v>0.118308819840428</v>
      </c>
      <c r="M5453" s="51">
        <v>0.129245607406483</v>
      </c>
    </row>
    <row r="5454" spans="1:13" x14ac:dyDescent="0.35">
      <c r="A5454" s="19" t="str">
        <f>B4353&amp;C5426&amp;D5454</f>
        <v>CONSUMO PER CAPITA (kg ó litros por individuo)Fruta Fresca IngMUJER</v>
      </c>
      <c r="B5454" s="19">
        <v>0</v>
      </c>
      <c r="C5454" s="19">
        <v>0</v>
      </c>
      <c r="D5454" s="19" t="s">
        <v>22</v>
      </c>
      <c r="E5454" s="20">
        <v>0.14838042597569301</v>
      </c>
      <c r="F5454" s="20">
        <v>8.7283716253818394E-2</v>
      </c>
      <c r="G5454" s="20">
        <v>0.103136521300217</v>
      </c>
      <c r="H5454" s="20">
        <v>0.115946522362913</v>
      </c>
      <c r="I5454" s="20">
        <v>0.17929462188065701</v>
      </c>
      <c r="J5454" s="20">
        <v>8.9801782855284396E-2</v>
      </c>
      <c r="K5454" s="20">
        <v>0.123117986633242</v>
      </c>
      <c r="L5454" s="20">
        <v>0.123771670346655</v>
      </c>
      <c r="M5454" s="51">
        <v>0.30397415966732999</v>
      </c>
    </row>
    <row r="5455" spans="1:13" x14ac:dyDescent="0.35">
      <c r="A5455" s="19" t="str">
        <f>B4353&amp;C5455&amp;D5455</f>
        <v>CONSUMO PER CAPITA (kg ó litros por individuo)Manzana Ing.T.ESPAÑA</v>
      </c>
      <c r="B5455" s="19">
        <v>0</v>
      </c>
      <c r="C5455" s="19" t="s">
        <v>154</v>
      </c>
      <c r="D5455" s="19" t="s">
        <v>36</v>
      </c>
      <c r="E5455" s="20">
        <v>1.6827838067270399E-2</v>
      </c>
      <c r="F5455" s="20">
        <v>1.31374625479533E-2</v>
      </c>
      <c r="G5455" s="20">
        <v>7.1671147510130604E-3</v>
      </c>
      <c r="H5455" s="20">
        <v>1.01662984757357E-2</v>
      </c>
      <c r="I5455" s="20">
        <v>1.3219892558717901E-2</v>
      </c>
      <c r="J5455" s="20">
        <v>1.25560648211211E-2</v>
      </c>
      <c r="K5455" s="20">
        <v>1.8228480312388402E-2</v>
      </c>
      <c r="L5455" s="20">
        <v>2.0568006291713702E-2</v>
      </c>
      <c r="M5455" s="51">
        <v>2.66297261098709E-2</v>
      </c>
    </row>
    <row r="5456" spans="1:13" x14ac:dyDescent="0.35">
      <c r="A5456" s="19" t="str">
        <f>B4353&amp;C5455&amp;D5456</f>
        <v>CONSUMO PER CAPITA (kg ó litros por individuo)Manzana Ing.BCN AM</v>
      </c>
      <c r="B5456" s="19">
        <v>0</v>
      </c>
      <c r="C5456" s="19">
        <v>0</v>
      </c>
      <c r="D5456" s="19" t="s">
        <v>1</v>
      </c>
      <c r="E5456" s="20">
        <v>1.3011260499279699E-2</v>
      </c>
      <c r="F5456" s="20" t="s">
        <v>282</v>
      </c>
      <c r="G5456" s="20">
        <v>1.42279191240163E-3</v>
      </c>
      <c r="H5456" s="20" t="s">
        <v>282</v>
      </c>
      <c r="I5456" s="20">
        <v>1.9794906972882601E-3</v>
      </c>
      <c r="J5456" s="20">
        <v>6.7520140555597397E-3</v>
      </c>
      <c r="K5456" s="20">
        <v>3.3653436050735598E-2</v>
      </c>
      <c r="L5456" s="20">
        <v>2.67673884374252E-2</v>
      </c>
      <c r="M5456" s="51">
        <v>7.7609373045684493E-2</v>
      </c>
    </row>
    <row r="5457" spans="1:13" x14ac:dyDescent="0.35">
      <c r="A5457" s="19" t="str">
        <f>B4353&amp;C5455&amp;D5457</f>
        <v>CONSUMO PER CAPITA (kg ó litros por individuo)Manzana Ing.REST.CAT ARAGON</v>
      </c>
      <c r="B5457" s="19">
        <v>0</v>
      </c>
      <c r="C5457" s="19">
        <v>0</v>
      </c>
      <c r="D5457" s="19" t="s">
        <v>2</v>
      </c>
      <c r="E5457" s="20">
        <v>5.5555896062922097E-3</v>
      </c>
      <c r="F5457" s="20">
        <v>1.6790648472687401E-2</v>
      </c>
      <c r="G5457" s="20">
        <v>2.0435150506610499E-2</v>
      </c>
      <c r="H5457" s="20">
        <v>8.8727858858409E-3</v>
      </c>
      <c r="I5457" s="20">
        <v>6.1765499518253997E-3</v>
      </c>
      <c r="J5457" s="20">
        <v>1.17729836058105E-2</v>
      </c>
      <c r="K5457" s="20">
        <v>1.7953571992746001E-2</v>
      </c>
      <c r="L5457" s="20">
        <v>2.2229063068751598E-2</v>
      </c>
      <c r="M5457" s="51">
        <v>1.1122923838010199E-2</v>
      </c>
    </row>
    <row r="5458" spans="1:13" x14ac:dyDescent="0.35">
      <c r="A5458" s="19" t="str">
        <f>B4353&amp;C5455&amp;D5458</f>
        <v>CONSUMO PER CAPITA (kg ó litros por individuo)Manzana Ing.LEVANTE</v>
      </c>
      <c r="B5458" s="19">
        <v>0</v>
      </c>
      <c r="C5458" s="19">
        <v>0</v>
      </c>
      <c r="D5458" s="19" t="s">
        <v>3</v>
      </c>
      <c r="E5458" s="20">
        <v>3.46944799110542E-3</v>
      </c>
      <c r="F5458" s="20" t="s">
        <v>282</v>
      </c>
      <c r="G5458" s="20">
        <v>8.7982496961518802E-4</v>
      </c>
      <c r="H5458" s="20">
        <v>1.2055329158884E-2</v>
      </c>
      <c r="I5458" s="20">
        <v>1.08203466080371E-2</v>
      </c>
      <c r="J5458" s="20">
        <v>1.87612321567622E-2</v>
      </c>
      <c r="K5458" s="20">
        <v>3.1856454218727903E-2</v>
      </c>
      <c r="L5458" s="20">
        <v>4.3699414917716603E-2</v>
      </c>
      <c r="M5458" s="51">
        <v>4.2527648645040703E-2</v>
      </c>
    </row>
    <row r="5459" spans="1:13" x14ac:dyDescent="0.35">
      <c r="A5459" s="19" t="str">
        <f>B4353&amp;C5455&amp;D5459</f>
        <v>CONSUMO PER CAPITA (kg ó litros por individuo)Manzana Ing.ANDALUCIA</v>
      </c>
      <c r="B5459" s="19">
        <v>0</v>
      </c>
      <c r="C5459" s="19">
        <v>0</v>
      </c>
      <c r="D5459" s="19" t="s">
        <v>4</v>
      </c>
      <c r="E5459" s="20">
        <v>1.2890929363756701E-2</v>
      </c>
      <c r="F5459" s="20">
        <v>1.9852639600542E-2</v>
      </c>
      <c r="G5459" s="20">
        <v>1.16374419713324E-3</v>
      </c>
      <c r="H5459" s="20">
        <v>1.0891120192820401E-3</v>
      </c>
      <c r="I5459" s="20">
        <v>8.3197572273835396E-3</v>
      </c>
      <c r="J5459" s="20">
        <v>7.7630948156372399E-3</v>
      </c>
      <c r="K5459" s="20">
        <v>1.05418207119072E-2</v>
      </c>
      <c r="L5459" s="20">
        <v>1.12379225962286E-2</v>
      </c>
      <c r="M5459" s="51">
        <v>9.1058571012300592E-3</v>
      </c>
    </row>
    <row r="5460" spans="1:13" x14ac:dyDescent="0.35">
      <c r="A5460" s="19" t="str">
        <f>B4353&amp;C5455&amp;D5460</f>
        <v>CONSUMO PER CAPITA (kg ó litros por individuo)Manzana Ing.MDD AM</v>
      </c>
      <c r="B5460" s="19">
        <v>0</v>
      </c>
      <c r="C5460" s="19">
        <v>0</v>
      </c>
      <c r="D5460" s="19" t="s">
        <v>5</v>
      </c>
      <c r="E5460" s="20">
        <v>2.06978565616046E-2</v>
      </c>
      <c r="F5460" s="20">
        <v>2.7662312875791701E-2</v>
      </c>
      <c r="G5460" s="20">
        <v>1.27328847360161E-2</v>
      </c>
      <c r="H5460" s="20">
        <v>1.16620519067399E-2</v>
      </c>
      <c r="I5460" s="20">
        <v>1.48299796275076E-2</v>
      </c>
      <c r="J5460" s="20">
        <v>1.9556765399902198E-2</v>
      </c>
      <c r="K5460" s="20">
        <v>1.8261551461425E-2</v>
      </c>
      <c r="L5460" s="20">
        <v>1.8906628448154401E-2</v>
      </c>
      <c r="M5460" s="51">
        <v>2.9619602940497401E-2</v>
      </c>
    </row>
    <row r="5461" spans="1:13" x14ac:dyDescent="0.35">
      <c r="A5461" s="19" t="str">
        <f>B4353&amp;C5455&amp;D5461</f>
        <v>CONSUMO PER CAPITA (kg ó litros por individuo)Manzana Ing.RTO CENTRO</v>
      </c>
      <c r="B5461" s="19">
        <v>0</v>
      </c>
      <c r="C5461" s="19">
        <v>0</v>
      </c>
      <c r="D5461" s="19" t="s">
        <v>6</v>
      </c>
      <c r="E5461" s="20">
        <v>2.8818630587383501E-2</v>
      </c>
      <c r="F5461" s="20">
        <v>1.6877210109502001E-2</v>
      </c>
      <c r="G5461" s="20">
        <v>6.6618656575992896E-3</v>
      </c>
      <c r="H5461" s="20">
        <v>1.2142872742451599E-2</v>
      </c>
      <c r="I5461" s="20">
        <v>8.6795049908453305E-3</v>
      </c>
      <c r="J5461" s="20">
        <v>3.0997667312939601E-2</v>
      </c>
      <c r="K5461" s="20">
        <v>1.1097172128491499E-2</v>
      </c>
      <c r="L5461" s="20">
        <v>3.8978538006291101E-3</v>
      </c>
      <c r="M5461" s="51">
        <v>1.74508962817355E-2</v>
      </c>
    </row>
    <row r="5462" spans="1:13" x14ac:dyDescent="0.35">
      <c r="A5462" s="19" t="str">
        <f>B4353&amp;C5455&amp;D5462</f>
        <v>CONSUMO PER CAPITA (kg ó litros por individuo)Manzana Ing.NORTE-CENTRO</v>
      </c>
      <c r="B5462" s="19">
        <v>0</v>
      </c>
      <c r="C5462" s="19">
        <v>0</v>
      </c>
      <c r="D5462" s="19" t="s">
        <v>7</v>
      </c>
      <c r="E5462" s="20">
        <v>1.92978445069053E-3</v>
      </c>
      <c r="F5462" s="20" t="s">
        <v>282</v>
      </c>
      <c r="G5462" s="20">
        <v>1.42104687117792E-3</v>
      </c>
      <c r="H5462" s="20">
        <v>6.54165183983895E-3</v>
      </c>
      <c r="I5462" s="20">
        <v>7.3255114745621203E-3</v>
      </c>
      <c r="J5462" s="20" t="s">
        <v>282</v>
      </c>
      <c r="K5462" s="20">
        <v>7.0416584561296802E-3</v>
      </c>
      <c r="L5462" s="20">
        <v>2.82991312345859E-3</v>
      </c>
      <c r="M5462" s="51">
        <v>1.72466791674727E-2</v>
      </c>
    </row>
    <row r="5463" spans="1:13" x14ac:dyDescent="0.35">
      <c r="A5463" s="19" t="str">
        <f>B4353&amp;C5455&amp;D5463</f>
        <v>CONSUMO PER CAPITA (kg ó litros por individuo)Manzana Ing.NOROESTE</v>
      </c>
      <c r="B5463" s="19">
        <v>0</v>
      </c>
      <c r="C5463" s="19">
        <v>0</v>
      </c>
      <c r="D5463" s="19" t="s">
        <v>8</v>
      </c>
      <c r="E5463" s="20">
        <v>6.5743759057249093E-2</v>
      </c>
      <c r="F5463" s="20">
        <v>1.7336630425998398E-2</v>
      </c>
      <c r="G5463" s="20">
        <v>1.6685309656509901E-2</v>
      </c>
      <c r="H5463" s="20">
        <v>3.9408149980514499E-2</v>
      </c>
      <c r="I5463" s="20">
        <v>5.9029680897548002E-2</v>
      </c>
      <c r="J5463" s="20">
        <v>2.9616646071323801E-3</v>
      </c>
      <c r="K5463" s="20">
        <v>1.5141595306543999E-2</v>
      </c>
      <c r="L5463" s="20">
        <v>3.1032703693754601E-2</v>
      </c>
      <c r="M5463" s="51">
        <v>2.2921282476504101E-2</v>
      </c>
    </row>
    <row r="5464" spans="1:13" x14ac:dyDescent="0.35">
      <c r="A5464" s="19" t="str">
        <f>B4353&amp;C5455&amp;D5464</f>
        <v>CONSUMO PER CAPITA (kg ó litros por individuo)Manzana Ing.&lt;2MIL</v>
      </c>
      <c r="B5464" s="19">
        <v>0</v>
      </c>
      <c r="C5464" s="19">
        <v>0</v>
      </c>
      <c r="D5464" s="19" t="s">
        <v>9</v>
      </c>
      <c r="E5464" s="20" t="s">
        <v>282</v>
      </c>
      <c r="F5464" s="20">
        <v>9.4732684306026698E-3</v>
      </c>
      <c r="G5464" s="20" t="s">
        <v>282</v>
      </c>
      <c r="H5464" s="20">
        <v>8.2378797025124406E-3</v>
      </c>
      <c r="I5464" s="20">
        <v>4.7108082086665696E-3</v>
      </c>
      <c r="J5464" s="20">
        <v>2.1082866306474799E-2</v>
      </c>
      <c r="K5464" s="20">
        <v>4.5304964350656998E-3</v>
      </c>
      <c r="L5464" s="20" t="s">
        <v>282</v>
      </c>
      <c r="M5464" s="51" t="s">
        <v>282</v>
      </c>
    </row>
    <row r="5465" spans="1:13" x14ac:dyDescent="0.35">
      <c r="A5465" s="19" t="str">
        <f>B4353&amp;C5455&amp;D5465</f>
        <v>CONSUMO PER CAPITA (kg ó litros por individuo)Manzana Ing.2-5MIL</v>
      </c>
      <c r="B5465" s="19">
        <v>0</v>
      </c>
      <c r="C5465" s="19">
        <v>0</v>
      </c>
      <c r="D5465" s="19" t="s">
        <v>10</v>
      </c>
      <c r="E5465" s="20" t="s">
        <v>282</v>
      </c>
      <c r="F5465" s="20" t="s">
        <v>282</v>
      </c>
      <c r="G5465" s="20" t="s">
        <v>282</v>
      </c>
      <c r="H5465" s="20" t="s">
        <v>282</v>
      </c>
      <c r="I5465" s="20" t="s">
        <v>282</v>
      </c>
      <c r="J5465" s="20" t="s">
        <v>282</v>
      </c>
      <c r="K5465" s="20" t="s">
        <v>282</v>
      </c>
      <c r="L5465" s="20">
        <v>2.1570406960385998E-3</v>
      </c>
      <c r="M5465" s="51">
        <v>6.7477681682582497E-3</v>
      </c>
    </row>
    <row r="5466" spans="1:13" x14ac:dyDescent="0.35">
      <c r="A5466" s="19" t="str">
        <f>B4353&amp;C5455&amp;D5466</f>
        <v>CONSUMO PER CAPITA (kg ó litros por individuo)Manzana Ing.5-10MIL</v>
      </c>
      <c r="B5466" s="19">
        <v>0</v>
      </c>
      <c r="C5466" s="19">
        <v>0</v>
      </c>
      <c r="D5466" s="19" t="s">
        <v>11</v>
      </c>
      <c r="E5466" s="20">
        <v>9.0307035734902993E-2</v>
      </c>
      <c r="F5466" s="20">
        <v>4.2268826138980399E-2</v>
      </c>
      <c r="G5466" s="20">
        <v>4.1393500371578899E-2</v>
      </c>
      <c r="H5466" s="20">
        <v>1.51594078431309E-2</v>
      </c>
      <c r="I5466" s="20">
        <v>9.0959525029712506E-3</v>
      </c>
      <c r="J5466" s="20" t="s">
        <v>282</v>
      </c>
      <c r="K5466" s="20">
        <v>6.7771198154298704E-2</v>
      </c>
      <c r="L5466" s="20">
        <v>0.10523297350623401</v>
      </c>
      <c r="M5466" s="51">
        <v>7.8058189721417204E-2</v>
      </c>
    </row>
    <row r="5467" spans="1:13" x14ac:dyDescent="0.35">
      <c r="A5467" s="19" t="str">
        <f>B4353&amp;C5455&amp;D5467</f>
        <v>CONSUMO PER CAPITA (kg ó litros por individuo)Manzana Ing.10-30MIL</v>
      </c>
      <c r="B5467" s="19">
        <v>0</v>
      </c>
      <c r="C5467" s="19">
        <v>0</v>
      </c>
      <c r="D5467" s="19" t="s">
        <v>12</v>
      </c>
      <c r="E5467" s="20">
        <v>8.6098837198304197E-3</v>
      </c>
      <c r="F5467" s="20">
        <v>8.7049376457099901E-3</v>
      </c>
      <c r="G5467" s="20" t="s">
        <v>282</v>
      </c>
      <c r="H5467" s="20">
        <v>7.7577421536016199E-3</v>
      </c>
      <c r="I5467" s="20">
        <v>1.8988437955661599E-3</v>
      </c>
      <c r="J5467" s="20">
        <v>4.6237643324745399E-3</v>
      </c>
      <c r="K5467" s="20">
        <v>1.6479403070805799E-2</v>
      </c>
      <c r="L5467" s="20">
        <v>1.6871625960855199E-2</v>
      </c>
      <c r="M5467" s="51">
        <v>1.9135247185706E-2</v>
      </c>
    </row>
    <row r="5468" spans="1:13" x14ac:dyDescent="0.35">
      <c r="A5468" s="19" t="str">
        <f>B4353&amp;C5455&amp;D5468</f>
        <v>CONSUMO PER CAPITA (kg ó litros por individuo)Manzana Ing.30-100MIL</v>
      </c>
      <c r="B5468" s="19">
        <v>0</v>
      </c>
      <c r="C5468" s="19">
        <v>0</v>
      </c>
      <c r="D5468" s="19" t="s">
        <v>13</v>
      </c>
      <c r="E5468" s="20">
        <v>1.2174399472751E-2</v>
      </c>
      <c r="F5468" s="20">
        <v>7.4912617862575399E-3</v>
      </c>
      <c r="G5468" s="20">
        <v>3.05327033729258E-3</v>
      </c>
      <c r="H5468" s="20">
        <v>1.55818245537649E-2</v>
      </c>
      <c r="I5468" s="20">
        <v>1.22008115077222E-2</v>
      </c>
      <c r="J5468" s="20">
        <v>1.57828924727637E-3</v>
      </c>
      <c r="K5468" s="20">
        <v>1.5036329092956201E-3</v>
      </c>
      <c r="L5468" s="20">
        <v>8.29118292604486E-3</v>
      </c>
      <c r="M5468" s="51">
        <v>1.2379139865251E-2</v>
      </c>
    </row>
    <row r="5469" spans="1:13" x14ac:dyDescent="0.35">
      <c r="A5469" s="19" t="str">
        <f>B4353&amp;C5455&amp;D5469</f>
        <v>CONSUMO PER CAPITA (kg ó litros por individuo)Manzana Ing.100-200MIL</v>
      </c>
      <c r="B5469" s="19">
        <v>0</v>
      </c>
      <c r="C5469" s="19">
        <v>0</v>
      </c>
      <c r="D5469" s="19" t="s">
        <v>14</v>
      </c>
      <c r="E5469" s="20">
        <v>9.7503968055609406E-3</v>
      </c>
      <c r="F5469" s="20">
        <v>6.0961651333236696E-4</v>
      </c>
      <c r="G5469" s="20" t="s">
        <v>282</v>
      </c>
      <c r="H5469" s="20">
        <v>8.5468717499691798E-3</v>
      </c>
      <c r="I5469" s="20">
        <v>6.3741241151156203E-3</v>
      </c>
      <c r="J5469" s="20">
        <v>2.16053087485246E-2</v>
      </c>
      <c r="K5469" s="20">
        <v>2.74194948603977E-2</v>
      </c>
      <c r="L5469" s="20">
        <v>2.0506559663679799E-2</v>
      </c>
      <c r="M5469" s="51">
        <v>7.2661631569413396E-2</v>
      </c>
    </row>
    <row r="5470" spans="1:13" x14ac:dyDescent="0.35">
      <c r="A5470" s="19" t="str">
        <f>B4353&amp;C5455&amp;D5470</f>
        <v>CONSUMO PER CAPITA (kg ó litros por individuo)Manzana Ing.200-500MIL</v>
      </c>
      <c r="B5470" s="19">
        <v>0</v>
      </c>
      <c r="C5470" s="19">
        <v>0</v>
      </c>
      <c r="D5470" s="19" t="s">
        <v>15</v>
      </c>
      <c r="E5470" s="20">
        <v>9.7427213383416804E-3</v>
      </c>
      <c r="F5470" s="20">
        <v>1.2007567145308901E-2</v>
      </c>
      <c r="G5470" s="20">
        <v>6.8523234461184204E-3</v>
      </c>
      <c r="H5470" s="20">
        <v>1.1071001541191099E-2</v>
      </c>
      <c r="I5470" s="20">
        <v>5.3470656719252899E-2</v>
      </c>
      <c r="J5470" s="20">
        <v>4.2341829623167702E-2</v>
      </c>
      <c r="K5470" s="20">
        <v>2.9824456548037399E-2</v>
      </c>
      <c r="L5470" s="20">
        <v>2.55033287574272E-2</v>
      </c>
      <c r="M5470" s="51">
        <v>1.68810758936765E-2</v>
      </c>
    </row>
    <row r="5471" spans="1:13" x14ac:dyDescent="0.35">
      <c r="A5471" s="19" t="str">
        <f>B4353&amp;C5455&amp;D5471</f>
        <v>CONSUMO PER CAPITA (kg ó litros por individuo)Manzana Ing.&gt;500MIL</v>
      </c>
      <c r="B5471" s="19">
        <v>0</v>
      </c>
      <c r="C5471" s="19">
        <v>0</v>
      </c>
      <c r="D5471" s="19" t="s">
        <v>16</v>
      </c>
      <c r="E5471" s="20">
        <v>1.8008371910542099E-2</v>
      </c>
      <c r="F5471" s="20">
        <v>2.5194819235706E-2</v>
      </c>
      <c r="G5471" s="20">
        <v>1.27677309661237E-2</v>
      </c>
      <c r="H5471" s="20">
        <v>8.4665439013299204E-3</v>
      </c>
      <c r="I5471" s="20">
        <v>9.6723039507338408E-3</v>
      </c>
      <c r="J5471" s="20">
        <v>1.4395758553559001E-2</v>
      </c>
      <c r="K5471" s="20">
        <v>1.388343513647E-2</v>
      </c>
      <c r="L5471" s="20">
        <v>8.9064524316394694E-3</v>
      </c>
      <c r="M5471" s="51">
        <v>2.2837719949830599E-2</v>
      </c>
    </row>
    <row r="5472" spans="1:13" x14ac:dyDescent="0.35">
      <c r="A5472" s="19" t="str">
        <f>B4353&amp;C5455&amp;D5472</f>
        <v>CONSUMO PER CAPITA (kg ó litros por individuo)Manzana Ing.DE 15 A 19 AÑOS</v>
      </c>
      <c r="B5472" s="19">
        <v>0</v>
      </c>
      <c r="C5472" s="19">
        <v>0</v>
      </c>
      <c r="D5472" s="19" t="s">
        <v>39</v>
      </c>
      <c r="E5472" s="20" t="s">
        <v>282</v>
      </c>
      <c r="F5472" s="20" t="s">
        <v>282</v>
      </c>
      <c r="G5472" s="20" t="s">
        <v>282</v>
      </c>
      <c r="H5472" s="20" t="s">
        <v>282</v>
      </c>
      <c r="I5472" s="20" t="s">
        <v>282</v>
      </c>
      <c r="J5472" s="20">
        <v>5.3885582109411703E-2</v>
      </c>
      <c r="K5472" s="20" t="s">
        <v>282</v>
      </c>
      <c r="L5472" s="20" t="s">
        <v>282</v>
      </c>
      <c r="M5472" s="51">
        <v>1.7091995529751401E-2</v>
      </c>
    </row>
    <row r="5473" spans="1:13" x14ac:dyDescent="0.35">
      <c r="A5473" s="19" t="str">
        <f>B4353&amp;C5455&amp;D5473</f>
        <v>CONSUMO PER CAPITA (kg ó litros por individuo)Manzana Ing.DE 20 A 24 AÑOS</v>
      </c>
      <c r="B5473" s="19">
        <v>0</v>
      </c>
      <c r="C5473" s="19">
        <v>0</v>
      </c>
      <c r="D5473" s="19" t="s">
        <v>40</v>
      </c>
      <c r="E5473" s="20">
        <v>6.8636036239876196E-3</v>
      </c>
      <c r="F5473" s="20">
        <v>1.3458767758889299E-3</v>
      </c>
      <c r="G5473" s="20" t="s">
        <v>282</v>
      </c>
      <c r="H5473" s="20" t="s">
        <v>282</v>
      </c>
      <c r="I5473" s="20" t="s">
        <v>282</v>
      </c>
      <c r="J5473" s="20" t="s">
        <v>282</v>
      </c>
      <c r="K5473" s="20">
        <v>7.2289906438172003E-3</v>
      </c>
      <c r="L5473" s="20" t="s">
        <v>282</v>
      </c>
      <c r="M5473" s="51" t="s">
        <v>282</v>
      </c>
    </row>
    <row r="5474" spans="1:13" x14ac:dyDescent="0.35">
      <c r="A5474" s="19" t="str">
        <f>B4353&amp;C5455&amp;D5474</f>
        <v>CONSUMO PER CAPITA (kg ó litros por individuo)Manzana Ing.DE 25 A 34 AÑOS</v>
      </c>
      <c r="B5474" s="19">
        <v>0</v>
      </c>
      <c r="C5474" s="19">
        <v>0</v>
      </c>
      <c r="D5474" s="19" t="s">
        <v>41</v>
      </c>
      <c r="E5474" s="20">
        <v>5.7120732546756597E-3</v>
      </c>
      <c r="F5474" s="20">
        <v>1.8673880674229201E-3</v>
      </c>
      <c r="G5474" s="20">
        <v>1.09599243623115E-3</v>
      </c>
      <c r="H5474" s="20">
        <v>1.4640167660345601E-3</v>
      </c>
      <c r="I5474" s="20">
        <v>9.0629786797911103E-4</v>
      </c>
      <c r="J5474" s="20">
        <v>4.2646758520508403E-4</v>
      </c>
      <c r="K5474" s="20">
        <v>6.1907939937797503E-3</v>
      </c>
      <c r="L5474" s="20">
        <v>1.83857283386788E-3</v>
      </c>
      <c r="M5474" s="51">
        <v>2.5469903943910401E-3</v>
      </c>
    </row>
    <row r="5475" spans="1:13" x14ac:dyDescent="0.35">
      <c r="A5475" s="19" t="str">
        <f>B4353&amp;C5455&amp;D5475</f>
        <v>CONSUMO PER CAPITA (kg ó litros por individuo)Manzana Ing.DE 35 A 49 AÑOS</v>
      </c>
      <c r="B5475" s="19">
        <v>0</v>
      </c>
      <c r="C5475" s="19">
        <v>0</v>
      </c>
      <c r="D5475" s="19" t="s">
        <v>42</v>
      </c>
      <c r="E5475" s="20">
        <v>2.7396627767715401E-2</v>
      </c>
      <c r="F5475" s="20">
        <v>1.45254759970363E-2</v>
      </c>
      <c r="G5475" s="20">
        <v>9.0701435448595907E-3</v>
      </c>
      <c r="H5475" s="20">
        <v>7.8256777005201693E-3</v>
      </c>
      <c r="I5475" s="20">
        <v>6.0833138172104902E-3</v>
      </c>
      <c r="J5475" s="20">
        <v>1.1227610303553601E-3</v>
      </c>
      <c r="K5475" s="20">
        <v>2.8021346306054198E-2</v>
      </c>
      <c r="L5475" s="20">
        <v>3.6763929664874302E-2</v>
      </c>
      <c r="M5475" s="51">
        <v>3.3141030545528798E-2</v>
      </c>
    </row>
    <row r="5476" spans="1:13" x14ac:dyDescent="0.35">
      <c r="A5476" s="19" t="str">
        <f>B4353&amp;C5455&amp;D5476</f>
        <v>CONSUMO PER CAPITA (kg ó litros por individuo)Manzana Ing.DE 50 A 59 AÑOS</v>
      </c>
      <c r="B5476" s="19">
        <v>0</v>
      </c>
      <c r="C5476" s="19">
        <v>0</v>
      </c>
      <c r="D5476" s="19" t="s">
        <v>43</v>
      </c>
      <c r="E5476" s="20">
        <v>2.0301831778633199E-2</v>
      </c>
      <c r="F5476" s="20">
        <v>2.4897555981085999E-2</v>
      </c>
      <c r="G5476" s="20">
        <v>1.42727842800666E-2</v>
      </c>
      <c r="H5476" s="20">
        <v>1.7175503371633899E-2</v>
      </c>
      <c r="I5476" s="20">
        <v>1.4092528780517999E-2</v>
      </c>
      <c r="J5476" s="20">
        <v>6.8629625378056804E-3</v>
      </c>
      <c r="K5476" s="20">
        <v>9.5340147312115205E-3</v>
      </c>
      <c r="L5476" s="20">
        <v>1.1418607414670301E-2</v>
      </c>
      <c r="M5476" s="51">
        <v>1.60849295049478E-2</v>
      </c>
    </row>
    <row r="5477" spans="1:13" x14ac:dyDescent="0.35">
      <c r="A5477" s="19" t="str">
        <f>B4353&amp;C5455&amp;D5477</f>
        <v>CONSUMO PER CAPITA (kg ó litros por individuo)Manzana Ing.DE 60 A 75 AÑOS</v>
      </c>
      <c r="B5477" s="19">
        <v>0</v>
      </c>
      <c r="C5477" s="19">
        <v>0</v>
      </c>
      <c r="D5477" s="19" t="s">
        <v>44</v>
      </c>
      <c r="E5477" s="20">
        <v>1.46499929433752E-2</v>
      </c>
      <c r="F5477" s="20">
        <v>1.55556940482117E-2</v>
      </c>
      <c r="G5477" s="20">
        <v>6.6054578121166599E-3</v>
      </c>
      <c r="H5477" s="20">
        <v>1.86234982744071E-2</v>
      </c>
      <c r="I5477" s="20">
        <v>3.7301904024395302E-2</v>
      </c>
      <c r="J5477" s="20">
        <v>3.1245595421244599E-2</v>
      </c>
      <c r="K5477" s="20">
        <v>2.97141175951589E-2</v>
      </c>
      <c r="L5477" s="20">
        <v>3.2131965176237801E-2</v>
      </c>
      <c r="M5477" s="51">
        <v>5.3385936229184403E-2</v>
      </c>
    </row>
    <row r="5478" spans="1:13" x14ac:dyDescent="0.35">
      <c r="A5478" s="19" t="str">
        <f>B4353&amp;C5455&amp;D5478</f>
        <v>CONSUMO PER CAPITA (kg ó litros por individuo)Manzana Ing.NIVEL ALTO</v>
      </c>
      <c r="B5478" s="19">
        <v>0</v>
      </c>
      <c r="C5478" s="19">
        <v>0</v>
      </c>
      <c r="D5478" s="19" t="s">
        <v>256</v>
      </c>
      <c r="E5478" s="20">
        <v>7.6139249470150603E-3</v>
      </c>
      <c r="F5478" s="20">
        <v>2.1657853711318201E-3</v>
      </c>
      <c r="G5478" s="20">
        <v>2.0439367944312201E-3</v>
      </c>
      <c r="H5478" s="20">
        <v>3.6532897958652601E-3</v>
      </c>
      <c r="I5478" s="20">
        <v>1.1277965277886E-2</v>
      </c>
      <c r="J5478" s="20">
        <v>1.0391105793189701E-2</v>
      </c>
      <c r="K5478" s="20">
        <v>6.2873890833419297E-3</v>
      </c>
      <c r="L5478" s="20">
        <v>2.03864970380106E-3</v>
      </c>
      <c r="M5478" s="51">
        <v>1.3347485271245799E-2</v>
      </c>
    </row>
    <row r="5479" spans="1:13" x14ac:dyDescent="0.35">
      <c r="A5479" s="19" t="str">
        <f>B4353&amp;C5455&amp;D5479</f>
        <v>CONSUMO PER CAPITA (kg ó litros por individuo)Manzana Ing.NIVEL MEDIO ALTO</v>
      </c>
      <c r="B5479" s="19">
        <v>0</v>
      </c>
      <c r="C5479" s="19">
        <v>0</v>
      </c>
      <c r="D5479" s="19" t="s">
        <v>257</v>
      </c>
      <c r="E5479" s="20">
        <v>1.0037233916581E-2</v>
      </c>
      <c r="F5479" s="20">
        <v>1.5390339614202401E-3</v>
      </c>
      <c r="G5479" s="20">
        <v>3.54812999327283E-3</v>
      </c>
      <c r="H5479" s="20">
        <v>8.2286934976710403E-3</v>
      </c>
      <c r="I5479" s="20">
        <v>7.90498639022944E-3</v>
      </c>
      <c r="J5479" s="20">
        <v>8.3057556024477702E-3</v>
      </c>
      <c r="K5479" s="20">
        <v>3.08160769423068E-2</v>
      </c>
      <c r="L5479" s="20">
        <v>5.0192092544557199E-2</v>
      </c>
      <c r="M5479" s="51">
        <v>5.8289847954618799E-2</v>
      </c>
    </row>
    <row r="5480" spans="1:13" x14ac:dyDescent="0.35">
      <c r="A5480" s="19" t="str">
        <f>B4353&amp;C5455&amp;D5480</f>
        <v>CONSUMO PER CAPITA (kg ó litros por individuo)Manzana Ing.NIVEL MEDIO</v>
      </c>
      <c r="B5480" s="19">
        <v>0</v>
      </c>
      <c r="C5480" s="19">
        <v>0</v>
      </c>
      <c r="D5480" s="19" t="s">
        <v>258</v>
      </c>
      <c r="E5480" s="20">
        <v>1.9156809302405198E-2</v>
      </c>
      <c r="F5480" s="20">
        <v>3.1629708721187297E-2</v>
      </c>
      <c r="G5480" s="20">
        <v>9.1386593748494695E-3</v>
      </c>
      <c r="H5480" s="20">
        <v>1.6859045687662801E-2</v>
      </c>
      <c r="I5480" s="20">
        <v>1.40129603373738E-2</v>
      </c>
      <c r="J5480" s="20">
        <v>2.3468370985638299E-2</v>
      </c>
      <c r="K5480" s="20">
        <v>2.1668457879855899E-2</v>
      </c>
      <c r="L5480" s="20">
        <v>1.7805738654617601E-2</v>
      </c>
      <c r="M5480" s="51">
        <v>1.7931182362527401E-2</v>
      </c>
    </row>
    <row r="5481" spans="1:13" x14ac:dyDescent="0.35">
      <c r="A5481" s="19" t="str">
        <f>B4353&amp;C5455&amp;D5481</f>
        <v>CONSUMO PER CAPITA (kg ó litros por individuo)Manzana Ing.NIVEL MEDIO BAJO</v>
      </c>
      <c r="B5481" s="19">
        <v>0</v>
      </c>
      <c r="C5481" s="19">
        <v>0</v>
      </c>
      <c r="D5481" s="19" t="s">
        <v>259</v>
      </c>
      <c r="E5481" s="20">
        <v>4.44516854829997E-2</v>
      </c>
      <c r="F5481" s="20">
        <v>3.8016900549965901E-3</v>
      </c>
      <c r="G5481" s="20">
        <v>2.5713126901414099E-2</v>
      </c>
      <c r="H5481" s="20">
        <v>1.3605687360984499E-2</v>
      </c>
      <c r="I5481" s="20">
        <v>1.7533431537288299E-2</v>
      </c>
      <c r="J5481" s="20">
        <v>8.1523655141893803E-3</v>
      </c>
      <c r="K5481" s="20">
        <v>1.9970868174320099E-2</v>
      </c>
      <c r="L5481" s="20">
        <v>1.98159468237789E-2</v>
      </c>
      <c r="M5481" s="51">
        <v>5.7447785920410003E-3</v>
      </c>
    </row>
    <row r="5482" spans="1:13" x14ac:dyDescent="0.35">
      <c r="A5482" s="19" t="str">
        <f>B4353&amp;C5455&amp;D5482</f>
        <v>CONSUMO PER CAPITA (kg ó litros por individuo)Manzana Ing.HOMBRE</v>
      </c>
      <c r="B5482" s="19">
        <v>0</v>
      </c>
      <c r="C5482" s="19">
        <v>0</v>
      </c>
      <c r="D5482" s="19" t="s">
        <v>21</v>
      </c>
      <c r="E5482" s="20">
        <v>2.0708278824906001E-2</v>
      </c>
      <c r="F5482" s="20">
        <v>1.30868399712427E-2</v>
      </c>
      <c r="G5482" s="20">
        <v>1.04231225787911E-2</v>
      </c>
      <c r="H5482" s="20">
        <v>8.7434714461235592E-3</v>
      </c>
      <c r="I5482" s="20">
        <v>1.3053779029762199E-2</v>
      </c>
      <c r="J5482" s="20">
        <v>1.7186016939905301E-2</v>
      </c>
      <c r="K5482" s="20">
        <v>2.04911540134711E-2</v>
      </c>
      <c r="L5482" s="20">
        <v>2.34187690440117E-2</v>
      </c>
      <c r="M5482" s="51">
        <v>2.2599220114192301E-2</v>
      </c>
    </row>
    <row r="5483" spans="1:13" x14ac:dyDescent="0.35">
      <c r="A5483" s="19" t="str">
        <f>B4353&amp;C5455&amp;D5483</f>
        <v>CONSUMO PER CAPITA (kg ó litros por individuo)Manzana Ing.MUJER</v>
      </c>
      <c r="B5483" s="19">
        <v>0</v>
      </c>
      <c r="C5483" s="19">
        <v>0</v>
      </c>
      <c r="D5483" s="19" t="s">
        <v>22</v>
      </c>
      <c r="E5483" s="20">
        <v>1.2988544981453199E-2</v>
      </c>
      <c r="F5483" s="20">
        <v>1.31876540011508E-2</v>
      </c>
      <c r="G5483" s="20">
        <v>3.9499060025344297E-3</v>
      </c>
      <c r="H5483" s="20">
        <v>1.1572152917715101E-2</v>
      </c>
      <c r="I5483" s="20">
        <v>1.33840221670097E-2</v>
      </c>
      <c r="J5483" s="20">
        <v>7.9813112923946897E-3</v>
      </c>
      <c r="K5483" s="20">
        <v>1.5995660918704298E-2</v>
      </c>
      <c r="L5483" s="20">
        <v>1.7754902688679498E-2</v>
      </c>
      <c r="M5483" s="51">
        <v>3.0604127004715199E-2</v>
      </c>
    </row>
    <row r="5484" spans="1:13" x14ac:dyDescent="0.35">
      <c r="A5484" s="19" t="str">
        <f>B4353&amp;C5484&amp;D5484</f>
        <v>CONSUMO PER CAPITA (kg ó litros por individuo)Platano Ing.T.ESPAÑA</v>
      </c>
      <c r="B5484" s="19">
        <v>0</v>
      </c>
      <c r="C5484" s="19" t="s">
        <v>155</v>
      </c>
      <c r="D5484" s="19" t="s">
        <v>36</v>
      </c>
      <c r="E5484" s="20">
        <v>1.25192320649856E-2</v>
      </c>
      <c r="F5484" s="20">
        <v>8.6331040650563396E-3</v>
      </c>
      <c r="G5484" s="20">
        <v>1.07183568936201E-2</v>
      </c>
      <c r="H5484" s="20">
        <v>6.1276175584300402E-3</v>
      </c>
      <c r="I5484" s="20">
        <v>1.08854734499957E-2</v>
      </c>
      <c r="J5484" s="20">
        <v>1.12037437868352E-2</v>
      </c>
      <c r="K5484" s="20">
        <v>2.0415556933357299E-2</v>
      </c>
      <c r="L5484" s="20">
        <v>1.8793883245752801E-2</v>
      </c>
      <c r="M5484" s="51">
        <v>2.85852171134473E-2</v>
      </c>
    </row>
    <row r="5485" spans="1:13" x14ac:dyDescent="0.35">
      <c r="A5485" s="19" t="str">
        <f>B4353&amp;C5484&amp;D5485</f>
        <v>CONSUMO PER CAPITA (kg ó litros por individuo)Platano Ing.BCN AM</v>
      </c>
      <c r="B5485" s="19">
        <v>0</v>
      </c>
      <c r="C5485" s="19">
        <v>0</v>
      </c>
      <c r="D5485" s="19" t="s">
        <v>1</v>
      </c>
      <c r="E5485" s="20">
        <v>4.5095530213082402E-3</v>
      </c>
      <c r="F5485" s="20">
        <v>2.4809314810214599E-2</v>
      </c>
      <c r="G5485" s="20">
        <v>2.16668590179456E-2</v>
      </c>
      <c r="H5485" s="20">
        <v>7.3393231283831496E-3</v>
      </c>
      <c r="I5485" s="20">
        <v>2.27745341616989E-2</v>
      </c>
      <c r="J5485" s="20">
        <v>1.9578614488795502E-2</v>
      </c>
      <c r="K5485" s="20">
        <v>4.3522136311815701E-2</v>
      </c>
      <c r="L5485" s="20">
        <v>6.1245916369231997E-2</v>
      </c>
      <c r="M5485" s="51">
        <v>9.25092309934053E-2</v>
      </c>
    </row>
    <row r="5486" spans="1:13" x14ac:dyDescent="0.35">
      <c r="A5486" s="19" t="str">
        <f>B4353&amp;C5484&amp;D5486</f>
        <v>CONSUMO PER CAPITA (kg ó litros por individuo)Platano Ing.REST.CAT ARAGON</v>
      </c>
      <c r="B5486" s="19">
        <v>0</v>
      </c>
      <c r="C5486" s="19">
        <v>0</v>
      </c>
      <c r="D5486" s="19" t="s">
        <v>2</v>
      </c>
      <c r="E5486" s="20">
        <v>6.8544548441672702E-3</v>
      </c>
      <c r="F5486" s="20">
        <v>1.0047895540565E-2</v>
      </c>
      <c r="G5486" s="20">
        <v>1.46012166548623E-2</v>
      </c>
      <c r="H5486" s="20">
        <v>2.00701147553096E-3</v>
      </c>
      <c r="I5486" s="20">
        <v>1.48349603761409E-3</v>
      </c>
      <c r="J5486" s="20">
        <v>7.5233463829426301E-3</v>
      </c>
      <c r="K5486" s="20">
        <v>1.6757794144106801E-3</v>
      </c>
      <c r="L5486" s="20">
        <v>3.83581017144636E-3</v>
      </c>
      <c r="M5486" s="51">
        <v>1.15012482396249E-2</v>
      </c>
    </row>
    <row r="5487" spans="1:13" x14ac:dyDescent="0.35">
      <c r="A5487" s="19" t="str">
        <f>B4353&amp;C5484&amp;D5487</f>
        <v>CONSUMO PER CAPITA (kg ó litros por individuo)Platano Ing.LEVANTE</v>
      </c>
      <c r="B5487" s="19">
        <v>0</v>
      </c>
      <c r="C5487" s="19">
        <v>0</v>
      </c>
      <c r="D5487" s="19" t="s">
        <v>3</v>
      </c>
      <c r="E5487" s="20">
        <v>1.21403685629317E-3</v>
      </c>
      <c r="F5487" s="20">
        <v>2.4846432692764001E-3</v>
      </c>
      <c r="G5487" s="20">
        <v>1.85343995816908E-2</v>
      </c>
      <c r="H5487" s="20">
        <v>1.5688033398705399E-2</v>
      </c>
      <c r="I5487" s="20">
        <v>2.63737062415615E-2</v>
      </c>
      <c r="J5487" s="20">
        <v>3.4354883514771402E-2</v>
      </c>
      <c r="K5487" s="20">
        <v>7.22447235615329E-2</v>
      </c>
      <c r="L5487" s="20">
        <v>5.30882629237854E-2</v>
      </c>
      <c r="M5487" s="51">
        <v>6.0111176935237903E-2</v>
      </c>
    </row>
    <row r="5488" spans="1:13" x14ac:dyDescent="0.35">
      <c r="A5488" s="19" t="str">
        <f>B4353&amp;C5484&amp;D5488</f>
        <v>CONSUMO PER CAPITA (kg ó litros por individuo)Platano Ing.ANDALUCIA</v>
      </c>
      <c r="B5488" s="19">
        <v>0</v>
      </c>
      <c r="C5488" s="19">
        <v>0</v>
      </c>
      <c r="D5488" s="19" t="s">
        <v>4</v>
      </c>
      <c r="E5488" s="20">
        <v>7.0254257663028502E-3</v>
      </c>
      <c r="F5488" s="20">
        <v>8.1761424568937598E-3</v>
      </c>
      <c r="G5488" s="20">
        <v>3.5910992884209E-3</v>
      </c>
      <c r="H5488" s="20">
        <v>2.7539611551819902E-3</v>
      </c>
      <c r="I5488" s="20">
        <v>8.2681510987613303E-3</v>
      </c>
      <c r="J5488" s="20">
        <v>3.0688102537506099E-3</v>
      </c>
      <c r="K5488" s="20">
        <v>3.24420379567605E-3</v>
      </c>
      <c r="L5488" s="20">
        <v>1.22199598284571E-3</v>
      </c>
      <c r="M5488" s="51" t="s">
        <v>282</v>
      </c>
    </row>
    <row r="5489" spans="1:13" x14ac:dyDescent="0.35">
      <c r="A5489" s="19" t="str">
        <f>B4353&amp;C5484&amp;D5489</f>
        <v>CONSUMO PER CAPITA (kg ó litros por individuo)Platano Ing.MDD AM</v>
      </c>
      <c r="B5489" s="19">
        <v>0</v>
      </c>
      <c r="C5489" s="19">
        <v>0</v>
      </c>
      <c r="D5489" s="19" t="s">
        <v>5</v>
      </c>
      <c r="E5489" s="20">
        <v>9.6535295811549498E-3</v>
      </c>
      <c r="F5489" s="20" t="s">
        <v>282</v>
      </c>
      <c r="G5489" s="20">
        <v>1.4308454006179401E-2</v>
      </c>
      <c r="H5489" s="20">
        <v>1.80089011462206E-3</v>
      </c>
      <c r="I5489" s="20">
        <v>7.3781274916667004E-3</v>
      </c>
      <c r="J5489" s="20">
        <v>1.0095987657952899E-2</v>
      </c>
      <c r="K5489" s="20">
        <v>1.49164405984988E-2</v>
      </c>
      <c r="L5489" s="20">
        <v>1.17593465985283E-2</v>
      </c>
      <c r="M5489" s="51">
        <v>1.4062690587785099E-2</v>
      </c>
    </row>
    <row r="5490" spans="1:13" x14ac:dyDescent="0.35">
      <c r="A5490" s="19" t="str">
        <f>B4353&amp;C5484&amp;D5490</f>
        <v>CONSUMO PER CAPITA (kg ó litros por individuo)Platano Ing.RTO CENTRO</v>
      </c>
      <c r="B5490" s="19">
        <v>0</v>
      </c>
      <c r="C5490" s="19">
        <v>0</v>
      </c>
      <c r="D5490" s="19" t="s">
        <v>6</v>
      </c>
      <c r="E5490" s="20">
        <v>1.50708833618189E-2</v>
      </c>
      <c r="F5490" s="20">
        <v>1.23311108853673E-2</v>
      </c>
      <c r="G5490" s="20">
        <v>1.1315358504820001E-3</v>
      </c>
      <c r="H5490" s="20">
        <v>7.4300966296959403E-4</v>
      </c>
      <c r="I5490" s="20">
        <v>1.0019773901738501E-3</v>
      </c>
      <c r="J5490" s="20">
        <v>1.5065684125809701E-3</v>
      </c>
      <c r="K5490" s="20">
        <v>5.8682436970513196E-4</v>
      </c>
      <c r="L5490" s="20">
        <v>2.07804797769362E-3</v>
      </c>
      <c r="M5490" s="51">
        <v>7.04908449280127E-3</v>
      </c>
    </row>
    <row r="5491" spans="1:13" x14ac:dyDescent="0.35">
      <c r="A5491" s="19" t="str">
        <f>B4353&amp;C5484&amp;D5491</f>
        <v>CONSUMO PER CAPITA (kg ó litros por individuo)Platano Ing.NORTE-CENTRO</v>
      </c>
      <c r="B5491" s="19">
        <v>0</v>
      </c>
      <c r="C5491" s="19">
        <v>0</v>
      </c>
      <c r="D5491" s="19" t="s">
        <v>7</v>
      </c>
      <c r="E5491" s="20" t="s">
        <v>282</v>
      </c>
      <c r="F5491" s="20">
        <v>2.9564293890868001E-3</v>
      </c>
      <c r="G5491" s="20">
        <v>1.2182537269589599E-3</v>
      </c>
      <c r="H5491" s="20">
        <v>2.4546138150326898E-3</v>
      </c>
      <c r="I5491" s="20">
        <v>3.3413298950292801E-4</v>
      </c>
      <c r="J5491" s="20">
        <v>9.2986695046249797E-3</v>
      </c>
      <c r="K5491" s="20">
        <v>2.1459264707910101E-2</v>
      </c>
      <c r="L5491" s="20">
        <v>1.64469852973467E-3</v>
      </c>
      <c r="M5491" s="51">
        <v>6.1768067680089203E-2</v>
      </c>
    </row>
    <row r="5492" spans="1:13" x14ac:dyDescent="0.35">
      <c r="A5492" s="19" t="str">
        <f>B4353&amp;C5484&amp;D5492</f>
        <v>CONSUMO PER CAPITA (kg ó litros por individuo)Platano Ing.NOROESTE</v>
      </c>
      <c r="B5492" s="19">
        <v>0</v>
      </c>
      <c r="C5492" s="19">
        <v>0</v>
      </c>
      <c r="D5492" s="19" t="s">
        <v>8</v>
      </c>
      <c r="E5492" s="20">
        <v>7.4996943586933706E-2</v>
      </c>
      <c r="F5492" s="20">
        <v>1.59634377289107E-2</v>
      </c>
      <c r="G5492" s="20">
        <v>1.09866927466826E-2</v>
      </c>
      <c r="H5492" s="20">
        <v>1.7814819266641298E-2</v>
      </c>
      <c r="I5492" s="20">
        <v>1.7808566560440199E-2</v>
      </c>
      <c r="J5492" s="20" t="s">
        <v>282</v>
      </c>
      <c r="K5492" s="20" t="s">
        <v>282</v>
      </c>
      <c r="L5492" s="20">
        <v>2.2099479200778201E-2</v>
      </c>
      <c r="M5492" s="51">
        <v>6.0483366387655202E-3</v>
      </c>
    </row>
    <row r="5493" spans="1:13" x14ac:dyDescent="0.35">
      <c r="A5493" s="19" t="str">
        <f>B4353&amp;C5484&amp;D5493</f>
        <v>CONSUMO PER CAPITA (kg ó litros por individuo)Platano Ing.&lt;2MIL</v>
      </c>
      <c r="B5493" s="19">
        <v>0</v>
      </c>
      <c r="C5493" s="19">
        <v>0</v>
      </c>
      <c r="D5493" s="19" t="s">
        <v>9</v>
      </c>
      <c r="E5493" s="20">
        <v>3.3364880171374502E-3</v>
      </c>
      <c r="F5493" s="20">
        <v>2.3604874768246701E-3</v>
      </c>
      <c r="G5493" s="20">
        <v>1.00656746227736E-2</v>
      </c>
      <c r="H5493" s="20">
        <v>2.9025539488344299E-3</v>
      </c>
      <c r="I5493" s="20" t="s">
        <v>282</v>
      </c>
      <c r="J5493" s="20">
        <v>1.54086443898677E-3</v>
      </c>
      <c r="K5493" s="20" t="s">
        <v>282</v>
      </c>
      <c r="L5493" s="20">
        <v>2.1139740421613801E-3</v>
      </c>
      <c r="M5493" s="51" t="s">
        <v>282</v>
      </c>
    </row>
    <row r="5494" spans="1:13" x14ac:dyDescent="0.35">
      <c r="A5494" s="19" t="str">
        <f>B4353&amp;C5484&amp;D5494</f>
        <v>CONSUMO PER CAPITA (kg ó litros por individuo)Platano Ing.2-5MIL</v>
      </c>
      <c r="B5494" s="19">
        <v>0</v>
      </c>
      <c r="C5494" s="19">
        <v>0</v>
      </c>
      <c r="D5494" s="19" t="s">
        <v>10</v>
      </c>
      <c r="E5494" s="20" t="s">
        <v>282</v>
      </c>
      <c r="F5494" s="20">
        <v>9.2411150558583798E-4</v>
      </c>
      <c r="G5494" s="20" t="s">
        <v>282</v>
      </c>
      <c r="H5494" s="20">
        <v>7.9845024069901405E-3</v>
      </c>
      <c r="I5494" s="20">
        <v>1.62309335385266E-3</v>
      </c>
      <c r="J5494" s="20">
        <v>3.1120579053885399E-3</v>
      </c>
      <c r="K5494" s="20">
        <v>2.8805255828023399E-3</v>
      </c>
      <c r="L5494" s="20">
        <v>2.93921321811432E-3</v>
      </c>
      <c r="M5494" s="51">
        <v>3.4624457282949402E-3</v>
      </c>
    </row>
    <row r="5495" spans="1:13" x14ac:dyDescent="0.35">
      <c r="A5495" s="19" t="str">
        <f>B4353&amp;C5484&amp;D5495</f>
        <v>CONSUMO PER CAPITA (kg ó litros por individuo)Platano Ing.5-10MIL</v>
      </c>
      <c r="B5495" s="19">
        <v>0</v>
      </c>
      <c r="C5495" s="19">
        <v>0</v>
      </c>
      <c r="D5495" s="19" t="s">
        <v>11</v>
      </c>
      <c r="E5495" s="20">
        <v>7.2748046285557394E-2</v>
      </c>
      <c r="F5495" s="20">
        <v>1.6323715062764799E-2</v>
      </c>
      <c r="G5495" s="20">
        <v>1.6812258252077002E-2</v>
      </c>
      <c r="H5495" s="20">
        <v>8.3686318448794508E-3</v>
      </c>
      <c r="I5495" s="20" t="s">
        <v>282</v>
      </c>
      <c r="J5495" s="20">
        <v>1.80322245302524E-2</v>
      </c>
      <c r="K5495" s="20">
        <v>7.7112438428934393E-2</v>
      </c>
      <c r="L5495" s="20">
        <v>4.4973169811058998E-2</v>
      </c>
      <c r="M5495" s="51">
        <v>3.6546030695815801E-2</v>
      </c>
    </row>
    <row r="5496" spans="1:13" x14ac:dyDescent="0.35">
      <c r="A5496" s="19" t="str">
        <f>B4353&amp;C5484&amp;D5496</f>
        <v>CONSUMO PER CAPITA (kg ó litros por individuo)Platano Ing.10-30MIL</v>
      </c>
      <c r="B5496" s="19">
        <v>0</v>
      </c>
      <c r="C5496" s="19">
        <v>0</v>
      </c>
      <c r="D5496" s="19" t="s">
        <v>12</v>
      </c>
      <c r="E5496" s="20">
        <v>6.61051863140174E-3</v>
      </c>
      <c r="F5496" s="20">
        <v>1.13728268821888E-2</v>
      </c>
      <c r="G5496" s="20">
        <v>7.4084013613991201E-3</v>
      </c>
      <c r="H5496" s="20">
        <v>7.2651401666490104E-3</v>
      </c>
      <c r="I5496" s="20">
        <v>3.29975492531523E-3</v>
      </c>
      <c r="J5496" s="20">
        <v>5.7529254461558604E-3</v>
      </c>
      <c r="K5496" s="20">
        <v>5.0522523939323504E-3</v>
      </c>
      <c r="L5496" s="20">
        <v>1.1484154204276901E-2</v>
      </c>
      <c r="M5496" s="51">
        <v>7.7102306303927001E-3</v>
      </c>
    </row>
    <row r="5497" spans="1:13" x14ac:dyDescent="0.35">
      <c r="A5497" s="19" t="str">
        <f>B4353&amp;C5484&amp;D5497</f>
        <v>CONSUMO PER CAPITA (kg ó litros por individuo)Platano Ing.30-100MIL</v>
      </c>
      <c r="B5497" s="19">
        <v>0</v>
      </c>
      <c r="C5497" s="19">
        <v>0</v>
      </c>
      <c r="D5497" s="19" t="s">
        <v>13</v>
      </c>
      <c r="E5497" s="20">
        <v>9.6726144855802994E-3</v>
      </c>
      <c r="F5497" s="20">
        <v>5.2158230300511704E-3</v>
      </c>
      <c r="G5497" s="20">
        <v>4.5025401405948103E-3</v>
      </c>
      <c r="H5497" s="20">
        <v>2.13182750658715E-3</v>
      </c>
      <c r="I5497" s="20">
        <v>6.2738995359444098E-3</v>
      </c>
      <c r="J5497" s="20">
        <v>4.7697283379950798E-3</v>
      </c>
      <c r="K5497" s="20">
        <v>1.14832099661482E-3</v>
      </c>
      <c r="L5497" s="20">
        <v>2.3815091530026101E-3</v>
      </c>
      <c r="M5497" s="51">
        <v>3.5914592575194498E-2</v>
      </c>
    </row>
    <row r="5498" spans="1:13" x14ac:dyDescent="0.35">
      <c r="A5498" s="19" t="str">
        <f>B4353&amp;C5484&amp;D5498</f>
        <v>CONSUMO PER CAPITA (kg ó litros por individuo)Platano Ing.100-200MIL</v>
      </c>
      <c r="B5498" s="19">
        <v>0</v>
      </c>
      <c r="C5498" s="19">
        <v>0</v>
      </c>
      <c r="D5498" s="19" t="s">
        <v>14</v>
      </c>
      <c r="E5498" s="20">
        <v>6.3799227463960497E-3</v>
      </c>
      <c r="F5498" s="20">
        <v>5.2568891969238104E-3</v>
      </c>
      <c r="G5498" s="20">
        <v>9.2508550772732994E-3</v>
      </c>
      <c r="H5498" s="20" t="s">
        <v>282</v>
      </c>
      <c r="I5498" s="20">
        <v>1.06209454560363E-2</v>
      </c>
      <c r="J5498" s="20">
        <v>1.39705277377582E-2</v>
      </c>
      <c r="K5498" s="20">
        <v>4.7777763520104898E-2</v>
      </c>
      <c r="L5498" s="20">
        <v>5.2120608689608099E-2</v>
      </c>
      <c r="M5498" s="51">
        <v>7.8983098839606594E-2</v>
      </c>
    </row>
    <row r="5499" spans="1:13" x14ac:dyDescent="0.35">
      <c r="A5499" s="19" t="str">
        <f>B4353&amp;C5484&amp;D5499</f>
        <v>CONSUMO PER CAPITA (kg ó litros por individuo)Platano Ing.200-500MIL</v>
      </c>
      <c r="B5499" s="19">
        <v>0</v>
      </c>
      <c r="C5499" s="19">
        <v>0</v>
      </c>
      <c r="D5499" s="19" t="s">
        <v>15</v>
      </c>
      <c r="E5499" s="20">
        <v>6.9247285216886703E-3</v>
      </c>
      <c r="F5499" s="20">
        <v>5.0892838111252902E-3</v>
      </c>
      <c r="G5499" s="20">
        <v>5.3143194310923802E-3</v>
      </c>
      <c r="H5499" s="20" t="s">
        <v>282</v>
      </c>
      <c r="I5499" s="20">
        <v>2.30435980109596E-2</v>
      </c>
      <c r="J5499" s="20">
        <v>1.0069902331068E-2</v>
      </c>
      <c r="K5499" s="20">
        <v>9.8125740779958295E-3</v>
      </c>
      <c r="L5499" s="20">
        <v>1.3819489601919499E-2</v>
      </c>
      <c r="M5499" s="51">
        <v>2.3855533526972301E-2</v>
      </c>
    </row>
    <row r="5500" spans="1:13" x14ac:dyDescent="0.35">
      <c r="A5500" s="19" t="str">
        <f>B4353&amp;C5484&amp;D5500</f>
        <v>CONSUMO PER CAPITA (kg ó litros por individuo)Platano Ing.&gt;500MIL</v>
      </c>
      <c r="B5500" s="19">
        <v>0</v>
      </c>
      <c r="C5500" s="19">
        <v>0</v>
      </c>
      <c r="D5500" s="19" t="s">
        <v>16</v>
      </c>
      <c r="E5500" s="20">
        <v>9.3728630565613497E-3</v>
      </c>
      <c r="F5500" s="20">
        <v>1.6007443292712201E-2</v>
      </c>
      <c r="G5500" s="20">
        <v>2.8336114149894401E-2</v>
      </c>
      <c r="H5500" s="20">
        <v>1.73791103650528E-2</v>
      </c>
      <c r="I5500" s="20">
        <v>2.8149052701219798E-2</v>
      </c>
      <c r="J5500" s="20">
        <v>2.7358973969084901E-2</v>
      </c>
      <c r="K5500" s="20">
        <v>3.7775029638212103E-2</v>
      </c>
      <c r="L5500" s="20">
        <v>2.8823319270080701E-2</v>
      </c>
      <c r="M5500" s="51">
        <v>3.0114641351326101E-2</v>
      </c>
    </row>
    <row r="5501" spans="1:13" x14ac:dyDescent="0.35">
      <c r="A5501" s="19" t="str">
        <f>B4353&amp;C5484&amp;D5501</f>
        <v>CONSUMO PER CAPITA (kg ó litros por individuo)Platano Ing.DE 15 A 19 AÑOS</v>
      </c>
      <c r="B5501" s="19">
        <v>0</v>
      </c>
      <c r="C5501" s="19">
        <v>0</v>
      </c>
      <c r="D5501" s="19" t="s">
        <v>39</v>
      </c>
      <c r="E5501" s="20" t="s">
        <v>282</v>
      </c>
      <c r="F5501" s="20" t="s">
        <v>282</v>
      </c>
      <c r="G5501" s="20" t="s">
        <v>282</v>
      </c>
      <c r="H5501" s="20" t="s">
        <v>282</v>
      </c>
      <c r="I5501" s="20" t="s">
        <v>282</v>
      </c>
      <c r="J5501" s="20" t="s">
        <v>282</v>
      </c>
      <c r="K5501" s="20" t="s">
        <v>282</v>
      </c>
      <c r="L5501" s="20" t="s">
        <v>282</v>
      </c>
      <c r="M5501" s="51" t="s">
        <v>282</v>
      </c>
    </row>
    <row r="5502" spans="1:13" x14ac:dyDescent="0.35">
      <c r="A5502" s="19" t="str">
        <f>B4353&amp;C5484&amp;D5502</f>
        <v>CONSUMO PER CAPITA (kg ó litros por individuo)Platano Ing.DE 20 A 24 AÑOS</v>
      </c>
      <c r="B5502" s="19">
        <v>0</v>
      </c>
      <c r="C5502" s="19">
        <v>0</v>
      </c>
      <c r="D5502" s="19" t="s">
        <v>40</v>
      </c>
      <c r="E5502" s="20">
        <v>1.53873869897254E-3</v>
      </c>
      <c r="F5502" s="20" t="s">
        <v>282</v>
      </c>
      <c r="G5502" s="20" t="s">
        <v>282</v>
      </c>
      <c r="H5502" s="20">
        <v>4.5244517749827998E-3</v>
      </c>
      <c r="I5502" s="20" t="s">
        <v>282</v>
      </c>
      <c r="J5502" s="20">
        <v>7.0183045827745504E-3</v>
      </c>
      <c r="K5502" s="20">
        <v>2.8333905141406301E-3</v>
      </c>
      <c r="L5502" s="20" t="s">
        <v>282</v>
      </c>
      <c r="M5502" s="51">
        <v>5.5308686569041296E-3</v>
      </c>
    </row>
    <row r="5503" spans="1:13" x14ac:dyDescent="0.35">
      <c r="A5503" s="19" t="str">
        <f>B4353&amp;C5484&amp;D5503</f>
        <v>CONSUMO PER CAPITA (kg ó litros por individuo)Platano Ing.DE 25 A 34 AÑOS</v>
      </c>
      <c r="B5503" s="19">
        <v>0</v>
      </c>
      <c r="C5503" s="19">
        <v>0</v>
      </c>
      <c r="D5503" s="19" t="s">
        <v>41</v>
      </c>
      <c r="E5503" s="20">
        <v>5.9288132024660897E-3</v>
      </c>
      <c r="F5503" s="20">
        <v>7.4917529991095303E-3</v>
      </c>
      <c r="G5503" s="20">
        <v>6.2086825253500203E-4</v>
      </c>
      <c r="H5503" s="20">
        <v>1.1861017524410101E-3</v>
      </c>
      <c r="I5503" s="20">
        <v>2.6409332487459399E-3</v>
      </c>
      <c r="J5503" s="20">
        <v>1.40817730793297E-3</v>
      </c>
      <c r="K5503" s="20">
        <v>7.4990016351652597E-3</v>
      </c>
      <c r="L5503" s="20" t="s">
        <v>282</v>
      </c>
      <c r="M5503" s="51">
        <v>4.7940475989648103E-2</v>
      </c>
    </row>
    <row r="5504" spans="1:13" x14ac:dyDescent="0.35">
      <c r="A5504" s="19" t="str">
        <f>B4353&amp;C5484&amp;D5504</f>
        <v>CONSUMO PER CAPITA (kg ó litros por individuo)Platano Ing.DE 35 A 49 AÑOS</v>
      </c>
      <c r="B5504" s="19">
        <v>0</v>
      </c>
      <c r="C5504" s="19">
        <v>0</v>
      </c>
      <c r="D5504" s="19" t="s">
        <v>42</v>
      </c>
      <c r="E5504" s="20">
        <v>2.39837701743244E-2</v>
      </c>
      <c r="F5504" s="20">
        <v>1.1757369969018499E-2</v>
      </c>
      <c r="G5504" s="20">
        <v>1.42667219718374E-2</v>
      </c>
      <c r="H5504" s="20">
        <v>1.0499921838040801E-2</v>
      </c>
      <c r="I5504" s="20">
        <v>1.4546411257211201E-2</v>
      </c>
      <c r="J5504" s="20">
        <v>1.8154273969194699E-2</v>
      </c>
      <c r="K5504" s="20">
        <v>4.03352276520084E-2</v>
      </c>
      <c r="L5504" s="20">
        <v>3.3640387336846198E-2</v>
      </c>
      <c r="M5504" s="51">
        <v>3.26903253022773E-2</v>
      </c>
    </row>
    <row r="5505" spans="1:13" x14ac:dyDescent="0.35">
      <c r="A5505" s="19" t="str">
        <f>B4353&amp;C5484&amp;D5505</f>
        <v>CONSUMO PER CAPITA (kg ó litros por individuo)Platano Ing.DE 50 A 59 AÑOS</v>
      </c>
      <c r="B5505" s="19">
        <v>0</v>
      </c>
      <c r="C5505" s="19">
        <v>0</v>
      </c>
      <c r="D5505" s="19" t="s">
        <v>43</v>
      </c>
      <c r="E5505" s="20">
        <v>1.40783449385623E-2</v>
      </c>
      <c r="F5505" s="20">
        <v>1.66235674356905E-2</v>
      </c>
      <c r="G5505" s="20">
        <v>1.6300634969925398E-2</v>
      </c>
      <c r="H5505" s="20">
        <v>7.5442569764221298E-3</v>
      </c>
      <c r="I5505" s="20">
        <v>6.3178283058753504E-3</v>
      </c>
      <c r="J5505" s="20">
        <v>1.15509542129714E-2</v>
      </c>
      <c r="K5505" s="20">
        <v>1.10406307939216E-2</v>
      </c>
      <c r="L5505" s="20">
        <v>8.9592807974359801E-3</v>
      </c>
      <c r="M5505" s="51">
        <v>1.63984794694681E-2</v>
      </c>
    </row>
    <row r="5506" spans="1:13" x14ac:dyDescent="0.35">
      <c r="A5506" s="19" t="str">
        <f>B4353&amp;C5484&amp;D5506</f>
        <v>CONSUMO PER CAPITA (kg ó litros por individuo)Platano Ing.DE 60 A 75 AÑOS</v>
      </c>
      <c r="B5506" s="19">
        <v>0</v>
      </c>
      <c r="C5506" s="19">
        <v>0</v>
      </c>
      <c r="D5506" s="19" t="s">
        <v>44</v>
      </c>
      <c r="E5506" s="20">
        <v>6.9379155182215302E-3</v>
      </c>
      <c r="F5506" s="20">
        <v>3.28719991388227E-3</v>
      </c>
      <c r="G5506" s="20">
        <v>1.3984023879714501E-2</v>
      </c>
      <c r="H5506" s="20">
        <v>4.6520783439808599E-3</v>
      </c>
      <c r="I5506" s="20">
        <v>2.17368472754212E-2</v>
      </c>
      <c r="J5506" s="20">
        <v>1.26425919807602E-2</v>
      </c>
      <c r="K5506" s="20">
        <v>2.2894670531584099E-2</v>
      </c>
      <c r="L5506" s="20">
        <v>3.1627640585113297E-2</v>
      </c>
      <c r="M5506" s="51">
        <v>3.7262674730629199E-2</v>
      </c>
    </row>
    <row r="5507" spans="1:13" x14ac:dyDescent="0.35">
      <c r="A5507" s="19" t="str">
        <f>B4353&amp;C5484&amp;D5507</f>
        <v>CONSUMO PER CAPITA (kg ó litros por individuo)Platano Ing.NIVEL ALTO</v>
      </c>
      <c r="B5507" s="19">
        <v>0</v>
      </c>
      <c r="C5507" s="19">
        <v>0</v>
      </c>
      <c r="D5507" s="19" t="s">
        <v>256</v>
      </c>
      <c r="E5507" s="20">
        <v>2.1732510516596199E-3</v>
      </c>
      <c r="F5507" s="20">
        <v>5.0490020752630999E-3</v>
      </c>
      <c r="G5507" s="20">
        <v>1.2018567611773801E-2</v>
      </c>
      <c r="H5507" s="20">
        <v>4.1295709512225099E-4</v>
      </c>
      <c r="I5507" s="20">
        <v>7.0922587320872204E-3</v>
      </c>
      <c r="J5507" s="20">
        <v>8.6746671276939497E-3</v>
      </c>
      <c r="K5507" s="20">
        <v>1.87634084334396E-3</v>
      </c>
      <c r="L5507" s="20">
        <v>2.88516456252912E-3</v>
      </c>
      <c r="M5507" s="51">
        <v>6.8014888425620501E-3</v>
      </c>
    </row>
    <row r="5508" spans="1:13" x14ac:dyDescent="0.35">
      <c r="A5508" s="19" t="str">
        <f>B4353&amp;C5484&amp;D5508</f>
        <v>CONSUMO PER CAPITA (kg ó litros por individuo)Platano Ing.NIVEL MEDIO ALTO</v>
      </c>
      <c r="B5508" s="19">
        <v>0</v>
      </c>
      <c r="C5508" s="19">
        <v>0</v>
      </c>
      <c r="D5508" s="19" t="s">
        <v>257</v>
      </c>
      <c r="E5508" s="20">
        <v>3.12881675014309E-3</v>
      </c>
      <c r="F5508" s="20">
        <v>4.0756092061811702E-3</v>
      </c>
      <c r="G5508" s="20">
        <v>2.04429970716381E-3</v>
      </c>
      <c r="H5508" s="20">
        <v>6.5968502926690101E-3</v>
      </c>
      <c r="I5508" s="20">
        <v>5.2524147340753304E-3</v>
      </c>
      <c r="J5508" s="20">
        <v>5.7035282995419202E-3</v>
      </c>
      <c r="K5508" s="20">
        <v>3.6608074960370003E-2</v>
      </c>
      <c r="L5508" s="20">
        <v>3.4443383438115503E-2</v>
      </c>
      <c r="M5508" s="51">
        <v>3.2843174788042502E-2</v>
      </c>
    </row>
    <row r="5509" spans="1:13" x14ac:dyDescent="0.35">
      <c r="A5509" s="19" t="str">
        <f>B4353&amp;C5484&amp;D5509</f>
        <v>CONSUMO PER CAPITA (kg ó litros por individuo)Platano Ing.NIVEL MEDIO</v>
      </c>
      <c r="B5509" s="19">
        <v>0</v>
      </c>
      <c r="C5509" s="19">
        <v>0</v>
      </c>
      <c r="D5509" s="19" t="s">
        <v>258</v>
      </c>
      <c r="E5509" s="20">
        <v>1.46333479786557E-2</v>
      </c>
      <c r="F5509" s="20">
        <v>9.5541476566239208E-3</v>
      </c>
      <c r="G5509" s="20">
        <v>1.08281101665546E-2</v>
      </c>
      <c r="H5509" s="20">
        <v>1.4791721487805E-2</v>
      </c>
      <c r="I5509" s="20">
        <v>2.0661703526742198E-2</v>
      </c>
      <c r="J5509" s="20">
        <v>1.9683354542227999E-2</v>
      </c>
      <c r="K5509" s="20">
        <v>2.3911863811896399E-2</v>
      </c>
      <c r="L5509" s="20">
        <v>2.00692641004072E-2</v>
      </c>
      <c r="M5509" s="51">
        <v>5.2687661913068999E-2</v>
      </c>
    </row>
    <row r="5510" spans="1:13" x14ac:dyDescent="0.35">
      <c r="A5510" s="19" t="str">
        <f>B4353&amp;C5484&amp;D5510</f>
        <v>CONSUMO PER CAPITA (kg ó litros por individuo)Platano Ing.NIVEL MEDIO BAJO</v>
      </c>
      <c r="B5510" s="19">
        <v>0</v>
      </c>
      <c r="C5510" s="19">
        <v>0</v>
      </c>
      <c r="D5510" s="19" t="s">
        <v>259</v>
      </c>
      <c r="E5510" s="20">
        <v>3.7663198161563903E-2</v>
      </c>
      <c r="F5510" s="20">
        <v>1.07434355998496E-2</v>
      </c>
      <c r="G5510" s="20">
        <v>1.06737542534055E-2</v>
      </c>
      <c r="H5510" s="20">
        <v>7.7528836857318302E-3</v>
      </c>
      <c r="I5510" s="20">
        <v>1.1722229059696001E-2</v>
      </c>
      <c r="J5510" s="20">
        <v>1.66289390860399E-2</v>
      </c>
      <c r="K5510" s="20">
        <v>2.4703623522301901E-2</v>
      </c>
      <c r="L5510" s="20">
        <v>7.4887258919112999E-3</v>
      </c>
      <c r="M5510" s="51">
        <v>5.3329877674964804E-3</v>
      </c>
    </row>
    <row r="5511" spans="1:13" x14ac:dyDescent="0.35">
      <c r="A5511" s="19" t="str">
        <f>B4353&amp;C5484&amp;D5511</f>
        <v>CONSUMO PER CAPITA (kg ó litros por individuo)Platano Ing.HOMBRE</v>
      </c>
      <c r="B5511" s="19">
        <v>0</v>
      </c>
      <c r="C5511" s="19">
        <v>0</v>
      </c>
      <c r="D5511" s="19" t="s">
        <v>21</v>
      </c>
      <c r="E5511" s="20">
        <v>1.5846784313613301E-2</v>
      </c>
      <c r="F5511" s="20">
        <v>8.2183610655089008E-3</v>
      </c>
      <c r="G5511" s="20">
        <v>8.0646395115773796E-3</v>
      </c>
      <c r="H5511" s="20">
        <v>1.79209332938458E-3</v>
      </c>
      <c r="I5511" s="20">
        <v>5.8081296167041101E-3</v>
      </c>
      <c r="J5511" s="20">
        <v>8.8073833744946508E-3</v>
      </c>
      <c r="K5511" s="20">
        <v>1.7980622901334099E-2</v>
      </c>
      <c r="L5511" s="20">
        <v>1.8874834226302699E-2</v>
      </c>
      <c r="M5511" s="51">
        <v>1.1420195263529701E-2</v>
      </c>
    </row>
    <row r="5512" spans="1:13" x14ac:dyDescent="0.35">
      <c r="A5512" s="19" t="str">
        <f>B4353&amp;C5484&amp;D5512</f>
        <v>CONSUMO PER CAPITA (kg ó litros por individuo)Platano Ing.MUJER</v>
      </c>
      <c r="B5512" s="19">
        <v>0</v>
      </c>
      <c r="C5512" s="19">
        <v>0</v>
      </c>
      <c r="D5512" s="19" t="s">
        <v>22</v>
      </c>
      <c r="E5512" s="20">
        <v>9.2269665382237603E-3</v>
      </c>
      <c r="F5512" s="20">
        <v>9.04429270239125E-3</v>
      </c>
      <c r="G5512" s="20">
        <v>1.33404457383835E-2</v>
      </c>
      <c r="H5512" s="20">
        <v>1.04114286957809E-2</v>
      </c>
      <c r="I5512" s="20">
        <v>1.5902258282384899E-2</v>
      </c>
      <c r="J5512" s="20">
        <v>1.35715336042928E-2</v>
      </c>
      <c r="K5512" s="20">
        <v>2.2818367588257098E-2</v>
      </c>
      <c r="L5512" s="20">
        <v>1.8713986100401401E-2</v>
      </c>
      <c r="M5512" s="51">
        <v>4.5511339324402503E-2</v>
      </c>
    </row>
    <row r="5513" spans="1:13" x14ac:dyDescent="0.35">
      <c r="A5513" s="19" t="str">
        <f>B4353&amp;C5513&amp;D5513</f>
        <v>CONSUMO PER CAPITA (kg ó litros por individuo)Naranja/Mandarina InT.ESPAÑA</v>
      </c>
      <c r="B5513" s="19">
        <v>0</v>
      </c>
      <c r="C5513" s="19" t="s">
        <v>186</v>
      </c>
      <c r="D5513" s="19" t="s">
        <v>36</v>
      </c>
      <c r="E5513" s="20">
        <v>1.1773068600210299E-2</v>
      </c>
      <c r="F5513" s="20">
        <v>1.07673493146517E-2</v>
      </c>
      <c r="G5513" s="20">
        <v>2.4462280431490301E-2</v>
      </c>
      <c r="H5513" s="20">
        <v>1.30874402383311E-2</v>
      </c>
      <c r="I5513" s="20">
        <v>5.8279802986796201E-3</v>
      </c>
      <c r="J5513" s="20">
        <v>2.0002443458787999E-2</v>
      </c>
      <c r="K5513" s="20">
        <v>3.01664746491924E-2</v>
      </c>
      <c r="L5513" s="20">
        <v>1.15576609621896E-2</v>
      </c>
      <c r="M5513" s="51">
        <v>9.2351235388939308E-3</v>
      </c>
    </row>
    <row r="5514" spans="1:13" x14ac:dyDescent="0.35">
      <c r="A5514" s="19" t="str">
        <f>B4353&amp;C5513&amp;D5514</f>
        <v>CONSUMO PER CAPITA (kg ó litros por individuo)Naranja/Mandarina InBCN AM</v>
      </c>
      <c r="B5514" s="19">
        <v>0</v>
      </c>
      <c r="C5514" s="19">
        <v>0</v>
      </c>
      <c r="D5514" s="19" t="s">
        <v>1</v>
      </c>
      <c r="E5514" s="20" t="s">
        <v>282</v>
      </c>
      <c r="F5514" s="20">
        <v>2.6792427131934901E-2</v>
      </c>
      <c r="G5514" s="20">
        <v>5.4547916297973901E-3</v>
      </c>
      <c r="H5514" s="20">
        <v>2.3455836191850501E-3</v>
      </c>
      <c r="I5514" s="20">
        <v>1.5402634951657899E-3</v>
      </c>
      <c r="J5514" s="20">
        <v>4.3173320685857899E-3</v>
      </c>
      <c r="K5514" s="20">
        <v>5.3931984996869201E-2</v>
      </c>
      <c r="L5514" s="20">
        <v>3.0199449856591698E-3</v>
      </c>
      <c r="M5514" s="51">
        <v>1.0113578519995599E-3</v>
      </c>
    </row>
    <row r="5515" spans="1:13" x14ac:dyDescent="0.35">
      <c r="A5515" s="19" t="str">
        <f>B4353&amp;C5513&amp;D5515</f>
        <v>CONSUMO PER CAPITA (kg ó litros por individuo)Naranja/Mandarina InREST.CAT ARAGON</v>
      </c>
      <c r="B5515" s="19">
        <v>0</v>
      </c>
      <c r="C5515" s="19">
        <v>0</v>
      </c>
      <c r="D5515" s="19" t="s">
        <v>2</v>
      </c>
      <c r="E5515" s="20" t="s">
        <v>282</v>
      </c>
      <c r="F5515" s="20">
        <v>6.0868266006094997E-3</v>
      </c>
      <c r="G5515" s="20">
        <v>8.1935612813974108E-3</v>
      </c>
      <c r="H5515" s="20">
        <v>5.7697254358623599E-3</v>
      </c>
      <c r="I5515" s="20">
        <v>4.5707840133222899E-3</v>
      </c>
      <c r="J5515" s="20">
        <v>1.1630844772525401E-2</v>
      </c>
      <c r="K5515" s="20">
        <v>2.760081753249E-2</v>
      </c>
      <c r="L5515" s="20">
        <v>1.3936251657357601E-3</v>
      </c>
      <c r="M5515" s="51">
        <v>2.3765485442767201E-3</v>
      </c>
    </row>
    <row r="5516" spans="1:13" x14ac:dyDescent="0.35">
      <c r="A5516" s="19" t="str">
        <f>B4353&amp;C5513&amp;D5516</f>
        <v>CONSUMO PER CAPITA (kg ó litros por individuo)Naranja/Mandarina InLEVANTE</v>
      </c>
      <c r="B5516" s="19">
        <v>0</v>
      </c>
      <c r="C5516" s="19">
        <v>0</v>
      </c>
      <c r="D5516" s="19" t="s">
        <v>3</v>
      </c>
      <c r="E5516" s="20" t="s">
        <v>282</v>
      </c>
      <c r="F5516" s="20">
        <v>4.8997439395327396E-3</v>
      </c>
      <c r="G5516" s="20">
        <v>2.9123561903020199E-2</v>
      </c>
      <c r="H5516" s="20">
        <v>1.7907453322397199E-2</v>
      </c>
      <c r="I5516" s="20">
        <v>1.9778527577131898E-2</v>
      </c>
      <c r="J5516" s="20">
        <v>3.0093634704080802E-2</v>
      </c>
      <c r="K5516" s="20">
        <v>5.2415832761106299E-2</v>
      </c>
      <c r="L5516" s="20">
        <v>1.8504827671502799E-2</v>
      </c>
      <c r="M5516" s="51">
        <v>7.2872525163078699E-3</v>
      </c>
    </row>
    <row r="5517" spans="1:13" x14ac:dyDescent="0.35">
      <c r="A5517" s="19" t="str">
        <f>B4353&amp;C5513&amp;D5517</f>
        <v>CONSUMO PER CAPITA (kg ó litros por individuo)Naranja/Mandarina InANDALUCIA</v>
      </c>
      <c r="B5517" s="19">
        <v>0</v>
      </c>
      <c r="C5517" s="19">
        <v>0</v>
      </c>
      <c r="D5517" s="19" t="s">
        <v>4</v>
      </c>
      <c r="E5517" s="20">
        <v>6.3106976494873897E-3</v>
      </c>
      <c r="F5517" s="20">
        <v>9.2265712290520805E-3</v>
      </c>
      <c r="G5517" s="20">
        <v>6.7190721590990304E-3</v>
      </c>
      <c r="H5517" s="20">
        <v>9.9551235141554593E-3</v>
      </c>
      <c r="I5517" s="20">
        <v>2.6212922338326801E-3</v>
      </c>
      <c r="J5517" s="20">
        <v>2.21839506731056E-2</v>
      </c>
      <c r="K5517" s="20">
        <v>1.2622548802597401E-2</v>
      </c>
      <c r="L5517" s="20">
        <v>1.39393990954411E-3</v>
      </c>
      <c r="M5517" s="51" t="s">
        <v>282</v>
      </c>
    </row>
    <row r="5518" spans="1:13" x14ac:dyDescent="0.35">
      <c r="A5518" s="19" t="str">
        <f>B4353&amp;C5513&amp;D5518</f>
        <v>CONSUMO PER CAPITA (kg ó litros por individuo)Naranja/Mandarina InMDD AM</v>
      </c>
      <c r="B5518" s="19">
        <v>0</v>
      </c>
      <c r="C5518" s="19">
        <v>0</v>
      </c>
      <c r="D5518" s="19" t="s">
        <v>5</v>
      </c>
      <c r="E5518" s="20" t="s">
        <v>282</v>
      </c>
      <c r="F5518" s="20">
        <v>5.8021140511454201E-3</v>
      </c>
      <c r="G5518" s="20">
        <v>4.01196153659647E-2</v>
      </c>
      <c r="H5518" s="20">
        <v>1.8945657199776599E-3</v>
      </c>
      <c r="I5518" s="20">
        <v>3.7988374983099898E-3</v>
      </c>
      <c r="J5518" s="20">
        <v>2.4742340272786802E-2</v>
      </c>
      <c r="K5518" s="20">
        <v>6.4480478292029506E-2</v>
      </c>
      <c r="L5518" s="20">
        <v>2.08581931510879E-2</v>
      </c>
      <c r="M5518" s="51">
        <v>1.3352829064785E-2</v>
      </c>
    </row>
    <row r="5519" spans="1:13" x14ac:dyDescent="0.35">
      <c r="A5519" s="19" t="str">
        <f>B4353&amp;C5513&amp;D5519</f>
        <v>CONSUMO PER CAPITA (kg ó litros por individuo)Naranja/Mandarina InRTO CENTRO</v>
      </c>
      <c r="B5519" s="19">
        <v>0</v>
      </c>
      <c r="C5519" s="19">
        <v>0</v>
      </c>
      <c r="D5519" s="19" t="s">
        <v>6</v>
      </c>
      <c r="E5519" s="20">
        <v>1.6095489864291299E-2</v>
      </c>
      <c r="F5519" s="20">
        <v>2.1448453394143599E-2</v>
      </c>
      <c r="G5519" s="20">
        <v>7.9922690535642493E-2</v>
      </c>
      <c r="H5519" s="20">
        <v>6.1253465839241801E-2</v>
      </c>
      <c r="I5519" s="20">
        <v>2.4463614348121001E-3</v>
      </c>
      <c r="J5519" s="20">
        <v>5.6312638972881898E-2</v>
      </c>
      <c r="K5519" s="20">
        <v>1.9690725412087398E-3</v>
      </c>
      <c r="L5519" s="20">
        <v>3.2647492911970097E-2</v>
      </c>
      <c r="M5519" s="51">
        <v>2.5268676685458E-2</v>
      </c>
    </row>
    <row r="5520" spans="1:13" x14ac:dyDescent="0.35">
      <c r="A5520" s="19" t="str">
        <f>B4353&amp;C5513&amp;D5520</f>
        <v>CONSUMO PER CAPITA (kg ó litros por individuo)Naranja/Mandarina InNORTE-CENTRO</v>
      </c>
      <c r="B5520" s="19">
        <v>0</v>
      </c>
      <c r="C5520" s="19">
        <v>0</v>
      </c>
      <c r="D5520" s="19" t="s">
        <v>7</v>
      </c>
      <c r="E5520" s="20">
        <v>5.4429735961128E-3</v>
      </c>
      <c r="F5520" s="20">
        <v>6.3412842689668401E-3</v>
      </c>
      <c r="G5520" s="20">
        <v>7.7360334740433504E-3</v>
      </c>
      <c r="H5520" s="20" t="s">
        <v>282</v>
      </c>
      <c r="I5520" s="20" t="s">
        <v>282</v>
      </c>
      <c r="J5520" s="20" t="s">
        <v>282</v>
      </c>
      <c r="K5520" s="20">
        <v>7.22770664357453E-3</v>
      </c>
      <c r="L5520" s="20">
        <v>5.7178251767560804E-3</v>
      </c>
      <c r="M5520" s="51">
        <v>2.15975955774593E-2</v>
      </c>
    </row>
    <row r="5521" spans="1:13" x14ac:dyDescent="0.35">
      <c r="A5521" s="19" t="str">
        <f>B4353&amp;C5513&amp;D5521</f>
        <v>CONSUMO PER CAPITA (kg ó litros por individuo)Naranja/Mandarina InNOROESTE</v>
      </c>
      <c r="B5521" s="19">
        <v>0</v>
      </c>
      <c r="C5521" s="19">
        <v>0</v>
      </c>
      <c r="D5521" s="19" t="s">
        <v>8</v>
      </c>
      <c r="E5521" s="20">
        <v>9.2386615294066707E-2</v>
      </c>
      <c r="F5521" s="20">
        <v>1.4990753998969399E-2</v>
      </c>
      <c r="G5521" s="20">
        <v>3.5422195181743998E-2</v>
      </c>
      <c r="H5521" s="20">
        <v>1.25419241925407E-2</v>
      </c>
      <c r="I5521" s="20">
        <v>7.82605243636488E-3</v>
      </c>
      <c r="J5521" s="20">
        <v>1.27829080341411E-3</v>
      </c>
      <c r="K5521" s="20">
        <v>1.30700519435051E-2</v>
      </c>
      <c r="L5521" s="20">
        <v>1.5891982017134501E-2</v>
      </c>
      <c r="M5521" s="51">
        <v>1.6089196035983001E-2</v>
      </c>
    </row>
    <row r="5522" spans="1:13" x14ac:dyDescent="0.35">
      <c r="A5522" s="19" t="str">
        <f>B4353&amp;C5513&amp;D5522</f>
        <v>CONSUMO PER CAPITA (kg ó litros por individuo)Naranja/Mandarina In&lt;2MIL</v>
      </c>
      <c r="B5522" s="19">
        <v>0</v>
      </c>
      <c r="C5522" s="19">
        <v>0</v>
      </c>
      <c r="D5522" s="19" t="s">
        <v>9</v>
      </c>
      <c r="E5522" s="20" t="s">
        <v>282</v>
      </c>
      <c r="F5522" s="20">
        <v>1.80320898893606E-2</v>
      </c>
      <c r="G5522" s="20">
        <v>5.3707090818426499E-2</v>
      </c>
      <c r="H5522" s="20">
        <v>8.8877270694316196E-2</v>
      </c>
      <c r="I5522" s="20" t="s">
        <v>282</v>
      </c>
      <c r="J5522" s="20">
        <v>1.6859054940923799E-2</v>
      </c>
      <c r="K5522" s="20">
        <v>1.9683241944347201E-3</v>
      </c>
      <c r="L5522" s="20">
        <v>9.1056152804796595E-3</v>
      </c>
      <c r="M5522" s="51" t="s">
        <v>282</v>
      </c>
    </row>
    <row r="5523" spans="1:13" x14ac:dyDescent="0.35">
      <c r="A5523" s="19" t="str">
        <f>B4353&amp;C5513&amp;D5523</f>
        <v>CONSUMO PER CAPITA (kg ó litros por individuo)Naranja/Mandarina In2-5MIL</v>
      </c>
      <c r="B5523" s="19">
        <v>0</v>
      </c>
      <c r="C5523" s="19">
        <v>0</v>
      </c>
      <c r="D5523" s="19" t="s">
        <v>10</v>
      </c>
      <c r="E5523" s="20">
        <v>1.16505790322138E-3</v>
      </c>
      <c r="F5523" s="20">
        <v>1.29197999779179E-2</v>
      </c>
      <c r="G5523" s="20" t="s">
        <v>282</v>
      </c>
      <c r="H5523" s="20" t="s">
        <v>282</v>
      </c>
      <c r="I5523" s="20" t="s">
        <v>282</v>
      </c>
      <c r="J5523" s="20">
        <v>2.9703458172199701E-2</v>
      </c>
      <c r="K5523" s="20">
        <v>1.07854562687954E-2</v>
      </c>
      <c r="L5523" s="20" t="s">
        <v>282</v>
      </c>
      <c r="M5523" s="51">
        <v>2.5850078311975698E-3</v>
      </c>
    </row>
    <row r="5524" spans="1:13" x14ac:dyDescent="0.35">
      <c r="A5524" s="19" t="str">
        <f>B4353&amp;C5513&amp;D5524</f>
        <v>CONSUMO PER CAPITA (kg ó litros por individuo)Naranja/Mandarina In5-10MIL</v>
      </c>
      <c r="B5524" s="19">
        <v>0</v>
      </c>
      <c r="C5524" s="19">
        <v>0</v>
      </c>
      <c r="D5524" s="19" t="s">
        <v>11</v>
      </c>
      <c r="E5524" s="20">
        <v>0.103934999021094</v>
      </c>
      <c r="F5524" s="20">
        <v>1.8142201507787201E-2</v>
      </c>
      <c r="G5524" s="20">
        <v>4.6947687771574299E-2</v>
      </c>
      <c r="H5524" s="20">
        <v>1.9870172421579499E-2</v>
      </c>
      <c r="I5524" s="20">
        <v>7.6000879657671799E-3</v>
      </c>
      <c r="J5524" s="20">
        <v>1.9130418768220098E-2</v>
      </c>
      <c r="K5524" s="20">
        <v>5.1087952296901898E-2</v>
      </c>
      <c r="L5524" s="20" t="s">
        <v>282</v>
      </c>
      <c r="M5524" s="51" t="s">
        <v>282</v>
      </c>
    </row>
    <row r="5525" spans="1:13" x14ac:dyDescent="0.35">
      <c r="A5525" s="19" t="str">
        <f>B4353&amp;C5513&amp;D5525</f>
        <v>CONSUMO PER CAPITA (kg ó litros por individuo)Naranja/Mandarina In10-30MIL</v>
      </c>
      <c r="B5525" s="19">
        <v>0</v>
      </c>
      <c r="C5525" s="19">
        <v>0</v>
      </c>
      <c r="D5525" s="19" t="s">
        <v>12</v>
      </c>
      <c r="E5525" s="20">
        <v>7.8545247079304398E-3</v>
      </c>
      <c r="F5525" s="20">
        <v>1.3520799637724601E-2</v>
      </c>
      <c r="G5525" s="20">
        <v>1.1196806133338099E-2</v>
      </c>
      <c r="H5525" s="20">
        <v>4.1080691314495004E-3</v>
      </c>
      <c r="I5525" s="20">
        <v>3.2588292937021702E-3</v>
      </c>
      <c r="J5525" s="20">
        <v>1.7697710805454198E-2</v>
      </c>
      <c r="K5525" s="20">
        <v>1.3070865692823499E-2</v>
      </c>
      <c r="L5525" s="20">
        <v>4.7589772047609401E-3</v>
      </c>
      <c r="M5525" s="51">
        <v>1.79646480643719E-2</v>
      </c>
    </row>
    <row r="5526" spans="1:13" x14ac:dyDescent="0.35">
      <c r="A5526" s="19" t="str">
        <f>B4353&amp;C5513&amp;D5526</f>
        <v>CONSUMO PER CAPITA (kg ó litros por individuo)Naranja/Mandarina In30-100MIL</v>
      </c>
      <c r="B5526" s="19">
        <v>0</v>
      </c>
      <c r="C5526" s="19">
        <v>0</v>
      </c>
      <c r="D5526" s="19" t="s">
        <v>13</v>
      </c>
      <c r="E5526" s="20">
        <v>2.5494433287883201E-3</v>
      </c>
      <c r="F5526" s="20">
        <v>1.2475183043285E-2</v>
      </c>
      <c r="G5526" s="20">
        <v>2.26947081943101E-2</v>
      </c>
      <c r="H5526" s="20">
        <v>4.9125593556446599E-3</v>
      </c>
      <c r="I5526" s="20">
        <v>3.2294884149305899E-3</v>
      </c>
      <c r="J5526" s="20">
        <v>1.1476875082652199E-3</v>
      </c>
      <c r="K5526" s="20">
        <v>2.5791369179138002E-3</v>
      </c>
      <c r="L5526" s="20">
        <v>8.3590610244914793E-3</v>
      </c>
      <c r="M5526" s="51">
        <v>1.1623647040389E-2</v>
      </c>
    </row>
    <row r="5527" spans="1:13" x14ac:dyDescent="0.35">
      <c r="A5527" s="19" t="str">
        <f>B4353&amp;C5513&amp;D5527</f>
        <v>CONSUMO PER CAPITA (kg ó litros por individuo)Naranja/Mandarina In100-200MIL</v>
      </c>
      <c r="B5527" s="19">
        <v>0</v>
      </c>
      <c r="C5527" s="19">
        <v>0</v>
      </c>
      <c r="D5527" s="19" t="s">
        <v>14</v>
      </c>
      <c r="E5527" s="20" t="s">
        <v>282</v>
      </c>
      <c r="F5527" s="20">
        <v>6.0015842362860601E-3</v>
      </c>
      <c r="G5527" s="20">
        <v>3.09443776326863E-3</v>
      </c>
      <c r="H5527" s="20">
        <v>2.7112265421742302E-3</v>
      </c>
      <c r="I5527" s="20">
        <v>1.34873638704547E-3</v>
      </c>
      <c r="J5527" s="20">
        <v>3.6332735539189799E-3</v>
      </c>
      <c r="K5527" s="20">
        <v>4.7801830874828498E-2</v>
      </c>
      <c r="L5527" s="20">
        <v>6.5795248560373597E-3</v>
      </c>
      <c r="M5527" s="51">
        <v>3.1155475064467099E-3</v>
      </c>
    </row>
    <row r="5528" spans="1:13" x14ac:dyDescent="0.35">
      <c r="A5528" s="19" t="str">
        <f>B4353&amp;C5513&amp;D5528</f>
        <v>CONSUMO PER CAPITA (kg ó litros por individuo)Naranja/Mandarina In200-500MIL</v>
      </c>
      <c r="B5528" s="19">
        <v>0</v>
      </c>
      <c r="C5528" s="19">
        <v>0</v>
      </c>
      <c r="D5528" s="19" t="s">
        <v>15</v>
      </c>
      <c r="E5528" s="20">
        <v>4.0539327929992796E-3</v>
      </c>
      <c r="F5528" s="20" t="s">
        <v>282</v>
      </c>
      <c r="G5528" s="20">
        <v>2.7859833883998899E-2</v>
      </c>
      <c r="H5528" s="20">
        <v>2.5352061599573199E-2</v>
      </c>
      <c r="I5528" s="20">
        <v>8.6207845794653397E-3</v>
      </c>
      <c r="J5528" s="20">
        <v>5.2116786622771603E-2</v>
      </c>
      <c r="K5528" s="20">
        <v>4.0187447153196297E-2</v>
      </c>
      <c r="L5528" s="20">
        <v>2.1827039364563601E-2</v>
      </c>
      <c r="M5528" s="51">
        <v>1.2377477242674999E-3</v>
      </c>
    </row>
    <row r="5529" spans="1:13" x14ac:dyDescent="0.35">
      <c r="A5529" s="19" t="str">
        <f>B4353&amp;C5513&amp;D5529</f>
        <v>CONSUMO PER CAPITA (kg ó litros por individuo)Naranja/Mandarina In&gt;500MIL</v>
      </c>
      <c r="B5529" s="19">
        <v>0</v>
      </c>
      <c r="C5529" s="19">
        <v>0</v>
      </c>
      <c r="D5529" s="19" t="s">
        <v>16</v>
      </c>
      <c r="E5529" s="20">
        <v>4.1007411700695199E-3</v>
      </c>
      <c r="F5529" s="20">
        <v>9.9394649906939404E-3</v>
      </c>
      <c r="G5529" s="20">
        <v>3.9005540094407598E-2</v>
      </c>
      <c r="H5529" s="20">
        <v>4.9390191005103798E-3</v>
      </c>
      <c r="I5529" s="20">
        <v>1.5610899724462E-2</v>
      </c>
      <c r="J5529" s="20">
        <v>2.8394528242503801E-2</v>
      </c>
      <c r="K5529" s="20">
        <v>7.1207995984246E-2</v>
      </c>
      <c r="L5529" s="20">
        <v>2.9421580391441899E-2</v>
      </c>
      <c r="M5529" s="51">
        <v>1.6888384398245401E-2</v>
      </c>
    </row>
    <row r="5530" spans="1:13" x14ac:dyDescent="0.35">
      <c r="A5530" s="19" t="str">
        <f>B4353&amp;C5513&amp;D5530</f>
        <v>CONSUMO PER CAPITA (kg ó litros por individuo)Naranja/Mandarina InDE 15 A 19 AÑOS</v>
      </c>
      <c r="B5530" s="19">
        <v>0</v>
      </c>
      <c r="C5530" s="19">
        <v>0</v>
      </c>
      <c r="D5530" s="19" t="s">
        <v>39</v>
      </c>
      <c r="E5530" s="20" t="s">
        <v>282</v>
      </c>
      <c r="F5530" s="20" t="s">
        <v>282</v>
      </c>
      <c r="G5530" s="20" t="s">
        <v>282</v>
      </c>
      <c r="H5530" s="20" t="s">
        <v>282</v>
      </c>
      <c r="I5530" s="20" t="s">
        <v>282</v>
      </c>
      <c r="J5530" s="20">
        <v>4.4488700021483203E-2</v>
      </c>
      <c r="K5530" s="20" t="s">
        <v>282</v>
      </c>
      <c r="L5530" s="20" t="s">
        <v>282</v>
      </c>
      <c r="M5530" s="51" t="s">
        <v>282</v>
      </c>
    </row>
    <row r="5531" spans="1:13" x14ac:dyDescent="0.35">
      <c r="A5531" s="19" t="str">
        <f>B4353&amp;C5513&amp;D5531</f>
        <v>CONSUMO PER CAPITA (kg ó litros por individuo)Naranja/Mandarina InDE 20 A 24 AÑOS</v>
      </c>
      <c r="B5531" s="19">
        <v>0</v>
      </c>
      <c r="C5531" s="19">
        <v>0</v>
      </c>
      <c r="D5531" s="19" t="s">
        <v>40</v>
      </c>
      <c r="E5531" s="20">
        <v>4.1033031972600997E-3</v>
      </c>
      <c r="F5531" s="20">
        <v>1.5459008710444601E-3</v>
      </c>
      <c r="G5531" s="20" t="s">
        <v>282</v>
      </c>
      <c r="H5531" s="20" t="s">
        <v>282</v>
      </c>
      <c r="I5531" s="20" t="s">
        <v>282</v>
      </c>
      <c r="J5531" s="20" t="s">
        <v>282</v>
      </c>
      <c r="K5531" s="20" t="s">
        <v>282</v>
      </c>
      <c r="L5531" s="20">
        <v>2.1066844395764402E-2</v>
      </c>
      <c r="M5531" s="51" t="s">
        <v>282</v>
      </c>
    </row>
    <row r="5532" spans="1:13" x14ac:dyDescent="0.35">
      <c r="A5532" s="19" t="str">
        <f>B4353&amp;C5513&amp;D5532</f>
        <v>CONSUMO PER CAPITA (kg ó litros por individuo)Naranja/Mandarina InDE 25 A 34 AÑOS</v>
      </c>
      <c r="B5532" s="19">
        <v>0</v>
      </c>
      <c r="C5532" s="19">
        <v>0</v>
      </c>
      <c r="D5532" s="19" t="s">
        <v>41</v>
      </c>
      <c r="E5532" s="20" t="s">
        <v>282</v>
      </c>
      <c r="F5532" s="20">
        <v>3.1851258893469399E-3</v>
      </c>
      <c r="G5532" s="20">
        <v>6.5934449999616E-3</v>
      </c>
      <c r="H5532" s="20" t="s">
        <v>282</v>
      </c>
      <c r="I5532" s="20" t="s">
        <v>282</v>
      </c>
      <c r="J5532" s="20">
        <v>2.3609305418179302E-3</v>
      </c>
      <c r="K5532" s="20" t="s">
        <v>282</v>
      </c>
      <c r="L5532" s="20">
        <v>8.8468793671278502E-4</v>
      </c>
      <c r="M5532" s="51" t="s">
        <v>282</v>
      </c>
    </row>
    <row r="5533" spans="1:13" x14ac:dyDescent="0.35">
      <c r="A5533" s="19" t="str">
        <f>B4353&amp;C5513&amp;D5533</f>
        <v>CONSUMO PER CAPITA (kg ó litros por individuo)Naranja/Mandarina InDE 35 A 49 AÑOS</v>
      </c>
      <c r="B5533" s="19">
        <v>0</v>
      </c>
      <c r="C5533" s="19">
        <v>0</v>
      </c>
      <c r="D5533" s="19" t="s">
        <v>42</v>
      </c>
      <c r="E5533" s="20">
        <v>3.13088300053792E-2</v>
      </c>
      <c r="F5533" s="20">
        <v>1.43776507330144E-2</v>
      </c>
      <c r="G5533" s="20">
        <v>3.8690566174002301E-2</v>
      </c>
      <c r="H5533" s="20">
        <v>2.7188508538186301E-2</v>
      </c>
      <c r="I5533" s="20">
        <v>9.8974770369139493E-3</v>
      </c>
      <c r="J5533" s="20">
        <v>2.7237893204280401E-2</v>
      </c>
      <c r="K5533" s="20">
        <v>3.6112981355391503E-2</v>
      </c>
      <c r="L5533" s="20">
        <v>1.7365908206644999E-2</v>
      </c>
      <c r="M5533" s="51">
        <v>8.4579072197118795E-3</v>
      </c>
    </row>
    <row r="5534" spans="1:13" x14ac:dyDescent="0.35">
      <c r="A5534" s="19" t="str">
        <f>B4353&amp;C5513&amp;D5534</f>
        <v>CONSUMO PER CAPITA (kg ó litros por individuo)Naranja/Mandarina InDE 50 A 59 AÑOS</v>
      </c>
      <c r="B5534" s="19">
        <v>0</v>
      </c>
      <c r="C5534" s="19">
        <v>0</v>
      </c>
      <c r="D5534" s="19" t="s">
        <v>43</v>
      </c>
      <c r="E5534" s="20">
        <v>7.8504110625148803E-3</v>
      </c>
      <c r="F5534" s="20">
        <v>2.2609222503040399E-2</v>
      </c>
      <c r="G5534" s="20">
        <v>1.5575403389879E-2</v>
      </c>
      <c r="H5534" s="20">
        <v>4.22709994366249E-3</v>
      </c>
      <c r="I5534" s="20">
        <v>1.35509310530642E-3</v>
      </c>
      <c r="J5534" s="20">
        <v>1.35036772969577E-2</v>
      </c>
      <c r="K5534" s="20">
        <v>2.6443216806350402E-2</v>
      </c>
      <c r="L5534" s="20">
        <v>4.2780301554772799E-3</v>
      </c>
      <c r="M5534" s="51">
        <v>1.9129637343077498E-2</v>
      </c>
    </row>
    <row r="5535" spans="1:13" x14ac:dyDescent="0.35">
      <c r="A5535" s="19" t="str">
        <f>B4353&amp;C5513&amp;D5535</f>
        <v>CONSUMO PER CAPITA (kg ó litros por individuo)Naranja/Mandarina InDE 60 A 75 AÑOS</v>
      </c>
      <c r="B5535" s="19">
        <v>0</v>
      </c>
      <c r="C5535" s="19">
        <v>0</v>
      </c>
      <c r="D5535" s="19" t="s">
        <v>44</v>
      </c>
      <c r="E5535" s="20">
        <v>2.29898904026332E-3</v>
      </c>
      <c r="F5535" s="20">
        <v>6.3348987252912102E-3</v>
      </c>
      <c r="G5535" s="20">
        <v>3.9445028905113498E-2</v>
      </c>
      <c r="H5535" s="20">
        <v>1.84768392695135E-2</v>
      </c>
      <c r="I5535" s="20">
        <v>1.15508233171372E-2</v>
      </c>
      <c r="J5535" s="20">
        <v>2.58798745421648E-2</v>
      </c>
      <c r="K5535" s="20">
        <v>6.2859737915404501E-2</v>
      </c>
      <c r="L5535" s="20">
        <v>1.79128702760099E-2</v>
      </c>
      <c r="M5535" s="51">
        <v>1.29950201196012E-2</v>
      </c>
    </row>
    <row r="5536" spans="1:13" x14ac:dyDescent="0.35">
      <c r="A5536" s="19" t="str">
        <f>B4353&amp;C5513&amp;D5536</f>
        <v>CONSUMO PER CAPITA (kg ó litros por individuo)Naranja/Mandarina InNIVEL ALTO</v>
      </c>
      <c r="B5536" s="19">
        <v>0</v>
      </c>
      <c r="C5536" s="19">
        <v>0</v>
      </c>
      <c r="D5536" s="19" t="s">
        <v>256</v>
      </c>
      <c r="E5536" s="20">
        <v>5.8404098012183898E-3</v>
      </c>
      <c r="F5536" s="20">
        <v>1.52360242082596E-2</v>
      </c>
      <c r="G5536" s="20">
        <v>3.0187923842725499E-2</v>
      </c>
      <c r="H5536" s="20">
        <v>2.1794690562652E-2</v>
      </c>
      <c r="I5536" s="20">
        <v>6.6924936614271603E-3</v>
      </c>
      <c r="J5536" s="20">
        <v>1.0207345446154601E-2</v>
      </c>
      <c r="K5536" s="20">
        <v>7.2546402913641296E-3</v>
      </c>
      <c r="L5536" s="20">
        <v>9.5345508033399997E-3</v>
      </c>
      <c r="M5536" s="51">
        <v>1.4424276750376701E-3</v>
      </c>
    </row>
    <row r="5537" spans="1:13" x14ac:dyDescent="0.35">
      <c r="A5537" s="19" t="str">
        <f>B4353&amp;C5513&amp;D5537</f>
        <v>CONSUMO PER CAPITA (kg ó litros por individuo)Naranja/Mandarina InNIVEL MEDIO ALTO</v>
      </c>
      <c r="B5537" s="19">
        <v>0</v>
      </c>
      <c r="C5537" s="19">
        <v>0</v>
      </c>
      <c r="D5537" s="19" t="s">
        <v>257</v>
      </c>
      <c r="E5537" s="20">
        <v>1.1416487609254299E-2</v>
      </c>
      <c r="F5537" s="20">
        <v>8.0492842739648702E-3</v>
      </c>
      <c r="G5537" s="20">
        <v>2.6588061631472398E-2</v>
      </c>
      <c r="H5537" s="20">
        <v>3.8818153302216602E-3</v>
      </c>
      <c r="I5537" s="20">
        <v>2.8444629106385501E-3</v>
      </c>
      <c r="J5537" s="20">
        <v>1.8881399083912301E-2</v>
      </c>
      <c r="K5537" s="20">
        <v>3.5510700916145298E-2</v>
      </c>
      <c r="L5537" s="20">
        <v>1.45288985611658E-2</v>
      </c>
      <c r="M5537" s="51">
        <v>9.3917673892731403E-3</v>
      </c>
    </row>
    <row r="5538" spans="1:13" x14ac:dyDescent="0.35">
      <c r="A5538" s="19" t="str">
        <f>B4353&amp;C5513&amp;D5538</f>
        <v>CONSUMO PER CAPITA (kg ó litros por individuo)Naranja/Mandarina InNIVEL MEDIO</v>
      </c>
      <c r="B5538" s="19">
        <v>0</v>
      </c>
      <c r="C5538" s="19">
        <v>0</v>
      </c>
      <c r="D5538" s="19" t="s">
        <v>258</v>
      </c>
      <c r="E5538" s="20">
        <v>2.3124365358658501E-3</v>
      </c>
      <c r="F5538" s="20">
        <v>1.8282815957262399E-2</v>
      </c>
      <c r="G5538" s="20">
        <v>2.7042155991770501E-2</v>
      </c>
      <c r="H5538" s="20">
        <v>2.6132387270131799E-2</v>
      </c>
      <c r="I5538" s="20">
        <v>1.1572173391781401E-2</v>
      </c>
      <c r="J5538" s="20">
        <v>3.45258251239298E-2</v>
      </c>
      <c r="K5538" s="20">
        <v>3.93611103844222E-2</v>
      </c>
      <c r="L5538" s="20">
        <v>1.24079023266267E-2</v>
      </c>
      <c r="M5538" s="51">
        <v>1.31829376221861E-2</v>
      </c>
    </row>
    <row r="5539" spans="1:13" x14ac:dyDescent="0.35">
      <c r="A5539" s="19" t="str">
        <f>B4353&amp;C5513&amp;D5539</f>
        <v>CONSUMO PER CAPITA (kg ó litros por individuo)Naranja/Mandarina InNIVEL MEDIO BAJO</v>
      </c>
      <c r="B5539" s="19">
        <v>0</v>
      </c>
      <c r="C5539" s="19">
        <v>0</v>
      </c>
      <c r="D5539" s="19" t="s">
        <v>259</v>
      </c>
      <c r="E5539" s="20">
        <v>5.5509663845104099E-2</v>
      </c>
      <c r="F5539" s="20">
        <v>8.1587322645989193E-3</v>
      </c>
      <c r="G5539" s="20">
        <v>3.54015509138009E-2</v>
      </c>
      <c r="H5539" s="20">
        <v>7.7340536271882704E-3</v>
      </c>
      <c r="I5539" s="20">
        <v>6.76170778922228E-3</v>
      </c>
      <c r="J5539" s="20">
        <v>1.5175303215245401E-2</v>
      </c>
      <c r="K5539" s="20">
        <v>1.481757752202E-2</v>
      </c>
      <c r="L5539" s="20">
        <v>1.2349573067545701E-2</v>
      </c>
      <c r="M5539" s="51">
        <v>1.8147603621279401E-2</v>
      </c>
    </row>
    <row r="5540" spans="1:13" x14ac:dyDescent="0.35">
      <c r="A5540" s="19" t="str">
        <f>B4353&amp;C5513&amp;D5540</f>
        <v>CONSUMO PER CAPITA (kg ó litros por individuo)Naranja/Mandarina InHOMBRE</v>
      </c>
      <c r="B5540" s="19">
        <v>0</v>
      </c>
      <c r="C5540" s="19">
        <v>0</v>
      </c>
      <c r="D5540" s="19" t="s">
        <v>21</v>
      </c>
      <c r="E5540" s="20">
        <v>1.88296343009897E-2</v>
      </c>
      <c r="F5540" s="20">
        <v>1.15019408755688E-2</v>
      </c>
      <c r="G5540" s="20">
        <v>2.5830105756050901E-2</v>
      </c>
      <c r="H5540" s="20">
        <v>9.5826866631529995E-3</v>
      </c>
      <c r="I5540" s="20">
        <v>3.74385199182211E-3</v>
      </c>
      <c r="J5540" s="20">
        <v>2.61365725706574E-2</v>
      </c>
      <c r="K5540" s="20">
        <v>3.5389049275914797E-2</v>
      </c>
      <c r="L5540" s="20">
        <v>1.1984268764489501E-2</v>
      </c>
      <c r="M5540" s="51">
        <v>2.6945510358047401E-3</v>
      </c>
    </row>
    <row r="5541" spans="1:13" x14ac:dyDescent="0.35">
      <c r="A5541" s="19" t="str">
        <f>B4353&amp;C5513&amp;D5541</f>
        <v>CONSUMO PER CAPITA (kg ó litros por individuo)Naranja/Mandarina InMUJER</v>
      </c>
      <c r="B5541" s="19">
        <v>0</v>
      </c>
      <c r="C5541" s="19">
        <v>0</v>
      </c>
      <c r="D5541" s="19" t="s">
        <v>22</v>
      </c>
      <c r="E5541" s="20">
        <v>4.7913273644317102E-3</v>
      </c>
      <c r="F5541" s="20">
        <v>1.0039053594851599E-2</v>
      </c>
      <c r="G5541" s="20">
        <v>2.3110745996121701E-2</v>
      </c>
      <c r="H5541" s="20">
        <v>1.65503941017279E-2</v>
      </c>
      <c r="I5541" s="20">
        <v>7.8872438299523104E-3</v>
      </c>
      <c r="J5541" s="20">
        <v>1.39414442070044E-2</v>
      </c>
      <c r="K5541" s="20">
        <v>2.5012831494113302E-2</v>
      </c>
      <c r="L5541" s="20">
        <v>1.1136691697558499E-2</v>
      </c>
      <c r="M5541" s="51">
        <v>1.5684661202799599E-2</v>
      </c>
    </row>
    <row r="5542" spans="1:13" x14ac:dyDescent="0.35">
      <c r="A5542" s="19" t="str">
        <f>B4353&amp;C5542&amp;D5542</f>
        <v>CONSUMO PER CAPITA (kg ó litros por individuo)Melon/sandia Ing.T.ESPAÑA</v>
      </c>
      <c r="B5542" s="19">
        <v>0</v>
      </c>
      <c r="C5542" s="19" t="s">
        <v>156</v>
      </c>
      <c r="D5542" s="19" t="s">
        <v>36</v>
      </c>
      <c r="E5542" s="20">
        <v>4.9592009499412601E-2</v>
      </c>
      <c r="F5542" s="20">
        <v>3.7918421584831499E-3</v>
      </c>
      <c r="G5542" s="20">
        <v>3.3690701917028598E-3</v>
      </c>
      <c r="H5542" s="20">
        <v>1.50075534047957E-2</v>
      </c>
      <c r="I5542" s="20">
        <v>3.8181823739309798E-2</v>
      </c>
      <c r="J5542" s="20">
        <v>1.06847707520398E-2</v>
      </c>
      <c r="K5542" s="20">
        <v>2.6180682908344701E-3</v>
      </c>
      <c r="L5542" s="20">
        <v>1.5598805274988199E-2</v>
      </c>
      <c r="M5542" s="51">
        <v>4.8811848443601598E-2</v>
      </c>
    </row>
    <row r="5543" spans="1:13" x14ac:dyDescent="0.35">
      <c r="A5543" s="19" t="str">
        <f>B4353&amp;C5542&amp;D5543</f>
        <v>CONSUMO PER CAPITA (kg ó litros por individuo)Melon/sandia Ing.BCN AM</v>
      </c>
      <c r="B5543" s="19">
        <v>0</v>
      </c>
      <c r="C5543" s="19">
        <v>0</v>
      </c>
      <c r="D5543" s="19" t="s">
        <v>1</v>
      </c>
      <c r="E5543" s="20">
        <v>1.94382376081275E-2</v>
      </c>
      <c r="F5543" s="20" t="s">
        <v>282</v>
      </c>
      <c r="G5543" s="20">
        <v>9.0148848464457199E-3</v>
      </c>
      <c r="H5543" s="20">
        <v>9.5354281811741107E-3</v>
      </c>
      <c r="I5543" s="20">
        <v>3.6708635819947197E-2</v>
      </c>
      <c r="J5543" s="20" t="s">
        <v>282</v>
      </c>
      <c r="K5543" s="20" t="s">
        <v>282</v>
      </c>
      <c r="L5543" s="20">
        <v>9.9555835774936697E-3</v>
      </c>
      <c r="M5543" s="51">
        <v>5.3995429036254199E-2</v>
      </c>
    </row>
    <row r="5544" spans="1:13" x14ac:dyDescent="0.35">
      <c r="A5544" s="19" t="str">
        <f>B4353&amp;C5542&amp;D5544</f>
        <v>CONSUMO PER CAPITA (kg ó litros por individuo)Melon/sandia Ing.REST.CAT ARAGON</v>
      </c>
      <c r="B5544" s="19">
        <v>0</v>
      </c>
      <c r="C5544" s="19">
        <v>0</v>
      </c>
      <c r="D5544" s="19" t="s">
        <v>2</v>
      </c>
      <c r="E5544" s="20">
        <v>3.8204477852223001E-2</v>
      </c>
      <c r="F5544" s="20" t="s">
        <v>282</v>
      </c>
      <c r="G5544" s="20">
        <v>2.6573113690497E-3</v>
      </c>
      <c r="H5544" s="20">
        <v>4.8623014027996099E-3</v>
      </c>
      <c r="I5544" s="20">
        <v>1.7500629538491099E-2</v>
      </c>
      <c r="J5544" s="20">
        <v>6.23525597917436E-3</v>
      </c>
      <c r="K5544" s="20" t="s">
        <v>282</v>
      </c>
      <c r="L5544" s="20">
        <v>8.7866598429047291E-3</v>
      </c>
      <c r="M5544" s="51">
        <v>5.60021828026184E-2</v>
      </c>
    </row>
    <row r="5545" spans="1:13" x14ac:dyDescent="0.35">
      <c r="A5545" s="19" t="str">
        <f>B4353&amp;C5542&amp;D5545</f>
        <v>CONSUMO PER CAPITA (kg ó litros por individuo)Melon/sandia Ing.LEVANTE</v>
      </c>
      <c r="B5545" s="19">
        <v>0</v>
      </c>
      <c r="C5545" s="19">
        <v>0</v>
      </c>
      <c r="D5545" s="19" t="s">
        <v>3</v>
      </c>
      <c r="E5545" s="20">
        <v>6.8213668096930705E-2</v>
      </c>
      <c r="F5545" s="20">
        <v>3.8885316405137598E-3</v>
      </c>
      <c r="G5545" s="20">
        <v>6.3901980827640904E-3</v>
      </c>
      <c r="H5545" s="20">
        <v>3.7989683090695801E-2</v>
      </c>
      <c r="I5545" s="20">
        <v>0.106576483314325</v>
      </c>
      <c r="J5545" s="20">
        <v>2.6577906977501099E-2</v>
      </c>
      <c r="K5545" s="20">
        <v>8.2721185171823405E-3</v>
      </c>
      <c r="L5545" s="20">
        <v>2.37487646609447E-2</v>
      </c>
      <c r="M5545" s="51">
        <v>9.6459771663312793E-2</v>
      </c>
    </row>
    <row r="5546" spans="1:13" x14ac:dyDescent="0.35">
      <c r="A5546" s="19" t="str">
        <f>B4353&amp;C5542&amp;D5546</f>
        <v>CONSUMO PER CAPITA (kg ó litros por individuo)Melon/sandia Ing.ANDALUCIA</v>
      </c>
      <c r="B5546" s="19">
        <v>0</v>
      </c>
      <c r="C5546" s="19">
        <v>0</v>
      </c>
      <c r="D5546" s="19" t="s">
        <v>4</v>
      </c>
      <c r="E5546" s="20">
        <v>4.9049484710547799E-2</v>
      </c>
      <c r="F5546" s="20">
        <v>3.9055760752597598E-3</v>
      </c>
      <c r="G5546" s="20" t="s">
        <v>282</v>
      </c>
      <c r="H5546" s="20">
        <v>2.4511578608403298E-3</v>
      </c>
      <c r="I5546" s="20">
        <v>1.36457203256743E-2</v>
      </c>
      <c r="J5546" s="20">
        <v>2.6848003463326E-3</v>
      </c>
      <c r="K5546" s="20" t="s">
        <v>282</v>
      </c>
      <c r="L5546" s="20">
        <v>6.1260719847127396E-3</v>
      </c>
      <c r="M5546" s="51">
        <v>2.2118435348034701E-2</v>
      </c>
    </row>
    <row r="5547" spans="1:13" x14ac:dyDescent="0.35">
      <c r="A5547" s="19" t="str">
        <f>B4353&amp;C5542&amp;D5547</f>
        <v>CONSUMO PER CAPITA (kg ó litros por individuo)Melon/sandia Ing.MDD AM</v>
      </c>
      <c r="B5547" s="19">
        <v>0</v>
      </c>
      <c r="C5547" s="19">
        <v>0</v>
      </c>
      <c r="D5547" s="19" t="s">
        <v>5</v>
      </c>
      <c r="E5547" s="20">
        <v>6.35765281848088E-2</v>
      </c>
      <c r="F5547" s="20">
        <v>1.3590856471175399E-2</v>
      </c>
      <c r="G5547" s="20">
        <v>6.7182968522867198E-3</v>
      </c>
      <c r="H5547" s="20">
        <v>3.6095875096786897E-2</v>
      </c>
      <c r="I5547" s="20">
        <v>3.9257977378175199E-2</v>
      </c>
      <c r="J5547" s="20">
        <v>2.1686379011222799E-2</v>
      </c>
      <c r="K5547" s="20">
        <v>5.1120923155540997E-3</v>
      </c>
      <c r="L5547" s="20">
        <v>4.6668763984725602E-2</v>
      </c>
      <c r="M5547" s="51">
        <v>5.8111677689551097E-2</v>
      </c>
    </row>
    <row r="5548" spans="1:13" x14ac:dyDescent="0.35">
      <c r="A5548" s="19" t="str">
        <f>B4353&amp;C5542&amp;D5548</f>
        <v>CONSUMO PER CAPITA (kg ó litros por individuo)Melon/sandia Ing.RTO CENTRO</v>
      </c>
      <c r="B5548" s="19">
        <v>0</v>
      </c>
      <c r="C5548" s="19">
        <v>0</v>
      </c>
      <c r="D5548" s="19" t="s">
        <v>6</v>
      </c>
      <c r="E5548" s="20">
        <v>4.0457888854294202E-2</v>
      </c>
      <c r="F5548" s="20">
        <v>2.7602911289792802E-3</v>
      </c>
      <c r="G5548" s="20">
        <v>2.8652950587501102E-3</v>
      </c>
      <c r="H5548" s="20">
        <v>9.7383035586947903E-3</v>
      </c>
      <c r="I5548" s="20">
        <v>1.6688691102383E-2</v>
      </c>
      <c r="J5548" s="20">
        <v>7.20468993707255E-3</v>
      </c>
      <c r="K5548" s="20">
        <v>2.2063045835746102E-3</v>
      </c>
      <c r="L5548" s="20">
        <v>1.43731700331374E-2</v>
      </c>
      <c r="M5548" s="51">
        <v>2.1416409302203E-2</v>
      </c>
    </row>
    <row r="5549" spans="1:13" x14ac:dyDescent="0.35">
      <c r="A5549" s="19" t="str">
        <f>B4353&amp;C5542&amp;D5549</f>
        <v>CONSUMO PER CAPITA (kg ó litros por individuo)Melon/sandia Ing.NORTE-CENTRO</v>
      </c>
      <c r="B5549" s="19">
        <v>0</v>
      </c>
      <c r="C5549" s="19">
        <v>0</v>
      </c>
      <c r="D5549" s="19" t="s">
        <v>7</v>
      </c>
      <c r="E5549" s="20">
        <v>5.4006749223201499E-2</v>
      </c>
      <c r="F5549" s="20">
        <v>1.5694904207474701E-3</v>
      </c>
      <c r="G5549" s="20" t="s">
        <v>282</v>
      </c>
      <c r="H5549" s="20">
        <v>8.0475076171263194E-3</v>
      </c>
      <c r="I5549" s="20">
        <v>4.0247975268177201E-2</v>
      </c>
      <c r="J5549" s="20">
        <v>1.6828843275896E-2</v>
      </c>
      <c r="K5549" s="20">
        <v>2.5518516221883399E-3</v>
      </c>
      <c r="L5549" s="20">
        <v>2.7124158606164502E-3</v>
      </c>
      <c r="M5549" s="51">
        <v>5.4019363022976601E-2</v>
      </c>
    </row>
    <row r="5550" spans="1:13" x14ac:dyDescent="0.35">
      <c r="A5550" s="19" t="str">
        <f>B4353&amp;C5542&amp;D5550</f>
        <v>CONSUMO PER CAPITA (kg ó litros por individuo)Melon/sandia Ing.NOROESTE</v>
      </c>
      <c r="B5550" s="19">
        <v>0</v>
      </c>
      <c r="C5550" s="19">
        <v>0</v>
      </c>
      <c r="D5550" s="19" t="s">
        <v>8</v>
      </c>
      <c r="E5550" s="20">
        <v>5.1086795057865002E-2</v>
      </c>
      <c r="F5550" s="20">
        <v>1.7382099543615001E-3</v>
      </c>
      <c r="G5550" s="20">
        <v>0</v>
      </c>
      <c r="H5550" s="20">
        <v>5.82204087081624E-3</v>
      </c>
      <c r="I5550" s="20">
        <v>2.5859954692976E-2</v>
      </c>
      <c r="J5550" s="20">
        <v>0</v>
      </c>
      <c r="K5550" s="20">
        <v>2.0536266734118699E-3</v>
      </c>
      <c r="L5550" s="20">
        <v>7.4797272360675703E-3</v>
      </c>
      <c r="M5550" s="51">
        <v>1.9717078498279399E-2</v>
      </c>
    </row>
    <row r="5551" spans="1:13" x14ac:dyDescent="0.35">
      <c r="A5551" s="19" t="str">
        <f>B4353&amp;C5542&amp;D5551</f>
        <v>CONSUMO PER CAPITA (kg ó litros por individuo)Melon/sandia Ing.&lt;2MIL</v>
      </c>
      <c r="B5551" s="19">
        <v>0</v>
      </c>
      <c r="C5551" s="19">
        <v>0</v>
      </c>
      <c r="D5551" s="19" t="s">
        <v>9</v>
      </c>
      <c r="E5551" s="20">
        <v>3.3138313497893597E-2</v>
      </c>
      <c r="F5551" s="20" t="s">
        <v>282</v>
      </c>
      <c r="G5551" s="20" t="s">
        <v>282</v>
      </c>
      <c r="H5551" s="20">
        <v>1.2891509861157001E-2</v>
      </c>
      <c r="I5551" s="20">
        <v>6.1287140307515399E-2</v>
      </c>
      <c r="J5551" s="20">
        <v>5.05559162602418E-2</v>
      </c>
      <c r="K5551" s="20">
        <v>1.30263796016796E-2</v>
      </c>
      <c r="L5551" s="20">
        <v>2.3946438747114999E-2</v>
      </c>
      <c r="M5551" s="51">
        <v>0.112409380865281</v>
      </c>
    </row>
    <row r="5552" spans="1:13" x14ac:dyDescent="0.35">
      <c r="A5552" s="19" t="str">
        <f>B4353&amp;C5542&amp;D5552</f>
        <v>CONSUMO PER CAPITA (kg ó litros por individuo)Melon/sandia Ing.2-5MIL</v>
      </c>
      <c r="B5552" s="19">
        <v>0</v>
      </c>
      <c r="C5552" s="19">
        <v>0</v>
      </c>
      <c r="D5552" s="19" t="s">
        <v>10</v>
      </c>
      <c r="E5552" s="20">
        <v>4.1774879365417399E-2</v>
      </c>
      <c r="F5552" s="20" t="s">
        <v>282</v>
      </c>
      <c r="G5552" s="20" t="s">
        <v>282</v>
      </c>
      <c r="H5552" s="20">
        <v>2.88499264897087E-3</v>
      </c>
      <c r="I5552" s="20">
        <v>2.70515558975444E-3</v>
      </c>
      <c r="J5552" s="20" t="s">
        <v>282</v>
      </c>
      <c r="K5552" s="20" t="s">
        <v>282</v>
      </c>
      <c r="L5552" s="20">
        <v>4.2641647063186797E-3</v>
      </c>
      <c r="M5552" s="51">
        <v>2.4585676483835701E-2</v>
      </c>
    </row>
    <row r="5553" spans="1:13" x14ac:dyDescent="0.35">
      <c r="A5553" s="19" t="str">
        <f>B4353&amp;C5542&amp;D5553</f>
        <v>CONSUMO PER CAPITA (kg ó litros por individuo)Melon/sandia Ing.5-10MIL</v>
      </c>
      <c r="B5553" s="19">
        <v>0</v>
      </c>
      <c r="C5553" s="19">
        <v>0</v>
      </c>
      <c r="D5553" s="19" t="s">
        <v>11</v>
      </c>
      <c r="E5553" s="20">
        <v>6.7527074102316204E-2</v>
      </c>
      <c r="F5553" s="20">
        <v>8.8335106093248798E-3</v>
      </c>
      <c r="G5553" s="20">
        <v>1.41528730269733E-3</v>
      </c>
      <c r="H5553" s="20">
        <v>1.61218002132699E-2</v>
      </c>
      <c r="I5553" s="20">
        <v>2.4003514020298801E-2</v>
      </c>
      <c r="J5553" s="20">
        <v>8.2057161326935992E-3</v>
      </c>
      <c r="K5553" s="20" t="s">
        <v>282</v>
      </c>
      <c r="L5553" s="20" t="s">
        <v>282</v>
      </c>
      <c r="M5553" s="51">
        <v>3.3355937419278801E-2</v>
      </c>
    </row>
    <row r="5554" spans="1:13" x14ac:dyDescent="0.35">
      <c r="A5554" s="19" t="str">
        <f>B4353&amp;C5542&amp;D5554</f>
        <v>CONSUMO PER CAPITA (kg ó litros por individuo)Melon/sandia Ing.10-30MIL</v>
      </c>
      <c r="B5554" s="19">
        <v>0</v>
      </c>
      <c r="C5554" s="19">
        <v>0</v>
      </c>
      <c r="D5554" s="19" t="s">
        <v>12</v>
      </c>
      <c r="E5554" s="20">
        <v>4.5069493658048902E-2</v>
      </c>
      <c r="F5554" s="20">
        <v>3.67650357348988E-3</v>
      </c>
      <c r="G5554" s="20">
        <v>4.1213219674830701E-3</v>
      </c>
      <c r="H5554" s="20">
        <v>3.8299274712274198E-3</v>
      </c>
      <c r="I5554" s="20">
        <v>2.3265323447083201E-2</v>
      </c>
      <c r="J5554" s="20">
        <v>7.7152608849761798E-3</v>
      </c>
      <c r="K5554" s="20">
        <v>3.1269645310840299E-3</v>
      </c>
      <c r="L5554" s="20">
        <v>1.18834839029356E-2</v>
      </c>
      <c r="M5554" s="51">
        <v>4.4423511387197398E-2</v>
      </c>
    </row>
    <row r="5555" spans="1:13" x14ac:dyDescent="0.35">
      <c r="A5555" s="19" t="str">
        <f>B4353&amp;C5542&amp;D5555</f>
        <v>CONSUMO PER CAPITA (kg ó litros por individuo)Melon/sandia Ing.30-100MIL</v>
      </c>
      <c r="B5555" s="19">
        <v>0</v>
      </c>
      <c r="C5555" s="19">
        <v>0</v>
      </c>
      <c r="D5555" s="19" t="s">
        <v>13</v>
      </c>
      <c r="E5555" s="20">
        <v>4.0029876986941902E-2</v>
      </c>
      <c r="F5555" s="20">
        <v>3.5634589611545798E-3</v>
      </c>
      <c r="G5555" s="20">
        <v>4.3563316467204599E-3</v>
      </c>
      <c r="H5555" s="20">
        <v>8.5465208734849495E-3</v>
      </c>
      <c r="I5555" s="20">
        <v>3.5994179501650403E-2</v>
      </c>
      <c r="J5555" s="20">
        <v>1.2430528768353899E-2</v>
      </c>
      <c r="K5555" s="20">
        <v>1.0320597232300699E-3</v>
      </c>
      <c r="L5555" s="20">
        <v>1.1760830589761601E-2</v>
      </c>
      <c r="M5555" s="51">
        <v>2.97060856996695E-2</v>
      </c>
    </row>
    <row r="5556" spans="1:13" x14ac:dyDescent="0.35">
      <c r="A5556" s="19" t="str">
        <f>B4353&amp;C5542&amp;D5556</f>
        <v>CONSUMO PER CAPITA (kg ó litros por individuo)Melon/sandia Ing.100-200MIL</v>
      </c>
      <c r="B5556" s="19">
        <v>0</v>
      </c>
      <c r="C5556" s="19">
        <v>0</v>
      </c>
      <c r="D5556" s="19" t="s">
        <v>14</v>
      </c>
      <c r="E5556" s="20">
        <v>6.9909111437620103E-2</v>
      </c>
      <c r="F5556" s="20">
        <v>2.69223920989437E-3</v>
      </c>
      <c r="G5556" s="20" t="s">
        <v>282</v>
      </c>
      <c r="H5556" s="20">
        <v>6.1578038314173602E-3</v>
      </c>
      <c r="I5556" s="20">
        <v>3.7306454490124701E-2</v>
      </c>
      <c r="J5556" s="20">
        <v>6.3233477151777703E-3</v>
      </c>
      <c r="K5556" s="20" t="s">
        <v>282</v>
      </c>
      <c r="L5556" s="20">
        <v>9.6387691860462706E-3</v>
      </c>
      <c r="M5556" s="51">
        <v>9.0565517313557803E-2</v>
      </c>
    </row>
    <row r="5557" spans="1:13" x14ac:dyDescent="0.35">
      <c r="A5557" s="19" t="str">
        <f>B4353&amp;C5542&amp;D5557</f>
        <v>CONSUMO PER CAPITA (kg ó litros por individuo)Melon/sandia Ing.200-500MIL</v>
      </c>
      <c r="B5557" s="19">
        <v>0</v>
      </c>
      <c r="C5557" s="19">
        <v>0</v>
      </c>
      <c r="D5557" s="19" t="s">
        <v>15</v>
      </c>
      <c r="E5557" s="20">
        <v>6.3829413708744204E-2</v>
      </c>
      <c r="F5557" s="20" t="s">
        <v>282</v>
      </c>
      <c r="G5557" s="20">
        <v>0</v>
      </c>
      <c r="H5557" s="20">
        <v>3.08016083702531E-2</v>
      </c>
      <c r="I5557" s="20">
        <v>8.8558477964588697E-2</v>
      </c>
      <c r="J5557" s="20">
        <v>4.1070094744718802E-3</v>
      </c>
      <c r="K5557" s="20">
        <v>3.0772275245309899E-3</v>
      </c>
      <c r="L5557" s="20">
        <v>1.53842669272099E-2</v>
      </c>
      <c r="M5557" s="51">
        <v>6.4191951881220399E-2</v>
      </c>
    </row>
    <row r="5558" spans="1:13" x14ac:dyDescent="0.35">
      <c r="A5558" s="19" t="str">
        <f>B4353&amp;C5542&amp;D5558</f>
        <v>CONSUMO PER CAPITA (kg ó litros por individuo)Melon/sandia Ing.&gt;500MIL</v>
      </c>
      <c r="B5558" s="19">
        <v>0</v>
      </c>
      <c r="C5558" s="19">
        <v>0</v>
      </c>
      <c r="D5558" s="19" t="s">
        <v>16</v>
      </c>
      <c r="E5558" s="20">
        <v>4.3525636563931498E-2</v>
      </c>
      <c r="F5558" s="20">
        <v>8.0963573173379495E-3</v>
      </c>
      <c r="G5558" s="20">
        <v>9.3288885961575405E-3</v>
      </c>
      <c r="H5558" s="20">
        <v>3.2756988854573899E-2</v>
      </c>
      <c r="I5558" s="20">
        <v>3.13248998361867E-2</v>
      </c>
      <c r="J5558" s="20">
        <v>1.06981256742237E-2</v>
      </c>
      <c r="K5558" s="20">
        <v>4.0121061829749803E-3</v>
      </c>
      <c r="L5558" s="20">
        <v>3.7420522109714999E-2</v>
      </c>
      <c r="M5558" s="51">
        <v>3.4424096209279602E-2</v>
      </c>
    </row>
    <row r="5559" spans="1:13" x14ac:dyDescent="0.35">
      <c r="A5559" s="19" t="str">
        <f>B4353&amp;C5542&amp;D5559</f>
        <v>CONSUMO PER CAPITA (kg ó litros por individuo)Melon/sandia Ing.DE 15 A 19 AÑOS</v>
      </c>
      <c r="B5559" s="19">
        <v>0</v>
      </c>
      <c r="C5559" s="19">
        <v>0</v>
      </c>
      <c r="D5559" s="19" t="s">
        <v>39</v>
      </c>
      <c r="E5559" s="20" t="s">
        <v>282</v>
      </c>
      <c r="F5559" s="20" t="s">
        <v>282</v>
      </c>
      <c r="G5559" s="20" t="s">
        <v>282</v>
      </c>
      <c r="H5559" s="20" t="s">
        <v>282</v>
      </c>
      <c r="I5559" s="20" t="s">
        <v>282</v>
      </c>
      <c r="J5559" s="20" t="s">
        <v>282</v>
      </c>
      <c r="K5559" s="20" t="s">
        <v>282</v>
      </c>
      <c r="L5559" s="20" t="s">
        <v>282</v>
      </c>
      <c r="M5559" s="51" t="s">
        <v>282</v>
      </c>
    </row>
    <row r="5560" spans="1:13" x14ac:dyDescent="0.35">
      <c r="A5560" s="19" t="str">
        <f>B4353&amp;C5542&amp;D5560</f>
        <v>CONSUMO PER CAPITA (kg ó litros por individuo)Melon/sandia Ing.DE 20 A 24 AÑOS</v>
      </c>
      <c r="B5560" s="19">
        <v>0</v>
      </c>
      <c r="C5560" s="19">
        <v>0</v>
      </c>
      <c r="D5560" s="19" t="s">
        <v>40</v>
      </c>
      <c r="E5560" s="20" t="s">
        <v>282</v>
      </c>
      <c r="F5560" s="20" t="s">
        <v>282</v>
      </c>
      <c r="G5560" s="20">
        <v>1.7824049594409399E-3</v>
      </c>
      <c r="H5560" s="20" t="s">
        <v>282</v>
      </c>
      <c r="I5560" s="20">
        <v>2.2159475828200201E-2</v>
      </c>
      <c r="J5560" s="20" t="s">
        <v>282</v>
      </c>
      <c r="K5560" s="20" t="s">
        <v>282</v>
      </c>
      <c r="L5560" s="20" t="s">
        <v>282</v>
      </c>
      <c r="M5560" s="51">
        <v>2.7644045344378801E-3</v>
      </c>
    </row>
    <row r="5561" spans="1:13" x14ac:dyDescent="0.35">
      <c r="A5561" s="19" t="str">
        <f>B4353&amp;C5542&amp;D5561</f>
        <v>CONSUMO PER CAPITA (kg ó litros por individuo)Melon/sandia Ing.DE 25 A 34 AÑOS</v>
      </c>
      <c r="B5561" s="19">
        <v>0</v>
      </c>
      <c r="C5561" s="19">
        <v>0</v>
      </c>
      <c r="D5561" s="19" t="s">
        <v>41</v>
      </c>
      <c r="E5561" s="20">
        <v>1.25765425886825E-2</v>
      </c>
      <c r="F5561" s="20" t="s">
        <v>282</v>
      </c>
      <c r="G5561" s="20">
        <v>2.04931848916134E-3</v>
      </c>
      <c r="H5561" s="20">
        <v>9.3932444773617296E-4</v>
      </c>
      <c r="I5561" s="20">
        <v>5.0268712781158698E-4</v>
      </c>
      <c r="J5561" s="20">
        <v>2.47040172530354E-3</v>
      </c>
      <c r="K5561" s="20" t="s">
        <v>282</v>
      </c>
      <c r="L5561" s="20">
        <v>9.9915416187563891E-4</v>
      </c>
      <c r="M5561" s="51">
        <v>5.8178416075507803E-3</v>
      </c>
    </row>
    <row r="5562" spans="1:13" x14ac:dyDescent="0.35">
      <c r="A5562" s="19" t="str">
        <f>B4353&amp;C5542&amp;D5562</f>
        <v>CONSUMO PER CAPITA (kg ó litros por individuo)Melon/sandia Ing.DE 35 A 49 AÑOS</v>
      </c>
      <c r="B5562" s="19">
        <v>0</v>
      </c>
      <c r="C5562" s="19">
        <v>0</v>
      </c>
      <c r="D5562" s="19" t="s">
        <v>42</v>
      </c>
      <c r="E5562" s="20">
        <v>5.2778396861123199E-2</v>
      </c>
      <c r="F5562" s="20">
        <v>4.1472188515920298E-3</v>
      </c>
      <c r="G5562" s="20">
        <v>3.2987578543053402E-4</v>
      </c>
      <c r="H5562" s="20">
        <v>5.5072856718512697E-3</v>
      </c>
      <c r="I5562" s="20">
        <v>2.6739891692958501E-2</v>
      </c>
      <c r="J5562" s="20">
        <v>9.4074667642597698E-3</v>
      </c>
      <c r="K5562" s="20">
        <v>1.4551291398558299E-3</v>
      </c>
      <c r="L5562" s="20">
        <v>7.0045355791316698E-3</v>
      </c>
      <c r="M5562" s="51">
        <v>2.69512619937568E-2</v>
      </c>
    </row>
    <row r="5563" spans="1:13" x14ac:dyDescent="0.35">
      <c r="A5563" s="19" t="str">
        <f>B4353&amp;C5542&amp;D5563</f>
        <v>CONSUMO PER CAPITA (kg ó litros por individuo)Melon/sandia Ing.DE 50 A 59 AÑOS</v>
      </c>
      <c r="B5563" s="19">
        <v>0</v>
      </c>
      <c r="C5563" s="19">
        <v>0</v>
      </c>
      <c r="D5563" s="19" t="s">
        <v>43</v>
      </c>
      <c r="E5563" s="20">
        <v>6.6854447785720097E-2</v>
      </c>
      <c r="F5563" s="20">
        <v>7.8702347052261399E-3</v>
      </c>
      <c r="G5563" s="20">
        <v>5.2445320835012004E-3</v>
      </c>
      <c r="H5563" s="20">
        <v>1.34314975915061E-2</v>
      </c>
      <c r="I5563" s="20">
        <v>3.8687100354564199E-2</v>
      </c>
      <c r="J5563" s="20">
        <v>9.7276089364257898E-3</v>
      </c>
      <c r="K5563" s="20">
        <v>2.5320936137040099E-3</v>
      </c>
      <c r="L5563" s="20">
        <v>1.4580885408748301E-2</v>
      </c>
      <c r="M5563" s="51">
        <v>6.16897967974692E-2</v>
      </c>
    </row>
    <row r="5564" spans="1:13" x14ac:dyDescent="0.35">
      <c r="A5564" s="19" t="str">
        <f>B4353&amp;C5542&amp;D5564</f>
        <v>CONSUMO PER CAPITA (kg ó litros por individuo)Melon/sandia Ing.DE 60 A 75 AÑOS</v>
      </c>
      <c r="B5564" s="19">
        <v>0</v>
      </c>
      <c r="C5564" s="19">
        <v>0</v>
      </c>
      <c r="D5564" s="19" t="s">
        <v>44</v>
      </c>
      <c r="E5564" s="20">
        <v>8.3007488257479597E-2</v>
      </c>
      <c r="F5564" s="20">
        <v>4.4114447166828403E-3</v>
      </c>
      <c r="G5564" s="20">
        <v>7.9886026736342899E-3</v>
      </c>
      <c r="H5564" s="20">
        <v>4.6438410802478E-2</v>
      </c>
      <c r="I5564" s="20">
        <v>9.2445528376715602E-2</v>
      </c>
      <c r="J5564" s="20">
        <v>2.46716257812729E-2</v>
      </c>
      <c r="K5564" s="20">
        <v>7.3652500464598796E-3</v>
      </c>
      <c r="L5564" s="20">
        <v>4.5808757936110098E-2</v>
      </c>
      <c r="M5564" s="51">
        <v>0.12057813964764399</v>
      </c>
    </row>
    <row r="5565" spans="1:13" x14ac:dyDescent="0.35">
      <c r="A5565" s="19" t="str">
        <f>B4353&amp;C5542&amp;D5565</f>
        <v>CONSUMO PER CAPITA (kg ó litros por individuo)Melon/sandia Ing.NIVEL ALTO</v>
      </c>
      <c r="B5565" s="19">
        <v>0</v>
      </c>
      <c r="C5565" s="19">
        <v>0</v>
      </c>
      <c r="D5565" s="19" t="s">
        <v>256</v>
      </c>
      <c r="E5565" s="20">
        <v>5.8057548022439801E-2</v>
      </c>
      <c r="F5565" s="20">
        <v>6.7047181188635103E-3</v>
      </c>
      <c r="G5565" s="20">
        <v>3.0197434400991699E-3</v>
      </c>
      <c r="H5565" s="20">
        <v>2.10480456552645E-2</v>
      </c>
      <c r="I5565" s="20">
        <v>4.7722507681764101E-2</v>
      </c>
      <c r="J5565" s="20">
        <v>6.2050364011054602E-3</v>
      </c>
      <c r="K5565" s="20">
        <v>9.5796686185428996E-4</v>
      </c>
      <c r="L5565" s="20">
        <v>1.01605646339033E-2</v>
      </c>
      <c r="M5565" s="51">
        <v>5.7675828848189697E-2</v>
      </c>
    </row>
    <row r="5566" spans="1:13" x14ac:dyDescent="0.35">
      <c r="A5566" s="19" t="str">
        <f>B4353&amp;C5542&amp;D5566</f>
        <v>CONSUMO PER CAPITA (kg ó litros por individuo)Melon/sandia Ing.NIVEL MEDIO ALTO</v>
      </c>
      <c r="B5566" s="19">
        <v>0</v>
      </c>
      <c r="C5566" s="19">
        <v>0</v>
      </c>
      <c r="D5566" s="19" t="s">
        <v>257</v>
      </c>
      <c r="E5566" s="20">
        <v>5.4738973311415598E-2</v>
      </c>
      <c r="F5566" s="20">
        <v>2.9789333863833702E-3</v>
      </c>
      <c r="G5566" s="20" t="s">
        <v>282</v>
      </c>
      <c r="H5566" s="20">
        <v>4.8607228528550596E-3</v>
      </c>
      <c r="I5566" s="20">
        <v>2.2257444599825999E-2</v>
      </c>
      <c r="J5566" s="20">
        <v>4.5667021968768696E-3</v>
      </c>
      <c r="K5566" s="20">
        <v>2.7795472846619501E-3</v>
      </c>
      <c r="L5566" s="20">
        <v>6.5871482146987702E-3</v>
      </c>
      <c r="M5566" s="51">
        <v>3.6153281107126602E-2</v>
      </c>
    </row>
    <row r="5567" spans="1:13" x14ac:dyDescent="0.35">
      <c r="A5567" s="19" t="str">
        <f>B4353&amp;C5542&amp;D5567</f>
        <v>CONSUMO PER CAPITA (kg ó litros por individuo)Melon/sandia Ing.NIVEL MEDIO</v>
      </c>
      <c r="B5567" s="19">
        <v>0</v>
      </c>
      <c r="C5567" s="19">
        <v>0</v>
      </c>
      <c r="D5567" s="19" t="s">
        <v>258</v>
      </c>
      <c r="E5567" s="20">
        <v>4.39190572016456E-2</v>
      </c>
      <c r="F5567" s="20">
        <v>2.8305791035278002E-3</v>
      </c>
      <c r="G5567" s="20">
        <v>4.1132003104711098E-3</v>
      </c>
      <c r="H5567" s="20">
        <v>1.1669170346012401E-2</v>
      </c>
      <c r="I5567" s="20">
        <v>4.2985662267701702E-2</v>
      </c>
      <c r="J5567" s="20">
        <v>9.9589439932781104E-3</v>
      </c>
      <c r="K5567" s="20">
        <v>5.16157415682242E-3</v>
      </c>
      <c r="L5567" s="20">
        <v>1.3625374399076099E-2</v>
      </c>
      <c r="M5567" s="51">
        <v>4.5117583295685999E-2</v>
      </c>
    </row>
    <row r="5568" spans="1:13" x14ac:dyDescent="0.35">
      <c r="A5568" s="19" t="str">
        <f>B4353&amp;C5542&amp;D5568</f>
        <v>CONSUMO PER CAPITA (kg ó litros por individuo)Melon/sandia Ing.NIVEL MEDIO BAJO</v>
      </c>
      <c r="B5568" s="19">
        <v>0</v>
      </c>
      <c r="C5568" s="19">
        <v>0</v>
      </c>
      <c r="D5568" s="19" t="s">
        <v>259</v>
      </c>
      <c r="E5568" s="20">
        <v>8.1543510226040297E-2</v>
      </c>
      <c r="F5568" s="20">
        <v>7.57857245822143E-3</v>
      </c>
      <c r="G5568" s="20">
        <v>2.0982681401235902E-3</v>
      </c>
      <c r="H5568" s="20">
        <v>9.8621599267392293E-3</v>
      </c>
      <c r="I5568" s="20">
        <v>3.3818205959662E-2</v>
      </c>
      <c r="J5568" s="20">
        <v>5.9165994794886196E-3</v>
      </c>
      <c r="K5568" s="20" t="s">
        <v>282</v>
      </c>
      <c r="L5568" s="20">
        <v>9.0054140736890304E-3</v>
      </c>
      <c r="M5568" s="51">
        <v>2.7096705461977299E-2</v>
      </c>
    </row>
    <row r="5569" spans="1:13" x14ac:dyDescent="0.35">
      <c r="A5569" s="19" t="str">
        <f>B4353&amp;C5542&amp;D5569</f>
        <v>CONSUMO PER CAPITA (kg ó litros por individuo)Melon/sandia Ing.HOMBRE</v>
      </c>
      <c r="B5569" s="19">
        <v>0</v>
      </c>
      <c r="C5569" s="19">
        <v>0</v>
      </c>
      <c r="D5569" s="19" t="s">
        <v>21</v>
      </c>
      <c r="E5569" s="20">
        <v>6.1343574859712799E-2</v>
      </c>
      <c r="F5569" s="20">
        <v>3.8665184201422099E-3</v>
      </c>
      <c r="G5569" s="20">
        <v>1.9603184700377101E-3</v>
      </c>
      <c r="H5569" s="20">
        <v>1.47261757943896E-2</v>
      </c>
      <c r="I5569" s="20">
        <v>2.77984942622727E-2</v>
      </c>
      <c r="J5569" s="20">
        <v>1.13452245313806E-2</v>
      </c>
      <c r="K5569" s="20">
        <v>2.6847238847777402E-3</v>
      </c>
      <c r="L5569" s="20">
        <v>2.34646474921472E-2</v>
      </c>
      <c r="M5569" s="51">
        <v>4.6345451111139899E-2</v>
      </c>
    </row>
    <row r="5570" spans="1:13" x14ac:dyDescent="0.35">
      <c r="A5570" s="19" t="str">
        <f>B4353&amp;C5542&amp;D5570</f>
        <v>CONSUMO PER CAPITA (kg ó litros por individuo)Melon/sandia Ing.MUJER</v>
      </c>
      <c r="B5570" s="19">
        <v>0</v>
      </c>
      <c r="C5570" s="19">
        <v>0</v>
      </c>
      <c r="D5570" s="19" t="s">
        <v>22</v>
      </c>
      <c r="E5570" s="20">
        <v>3.7965051240587397E-2</v>
      </c>
      <c r="F5570" s="20">
        <v>3.7178067899013398E-3</v>
      </c>
      <c r="G5570" s="20">
        <v>4.7610345700227702E-3</v>
      </c>
      <c r="H5570" s="20">
        <v>1.5285576769006499E-2</v>
      </c>
      <c r="I5570" s="20">
        <v>4.8441316675915898E-2</v>
      </c>
      <c r="J5570" s="20">
        <v>1.00321904245371E-2</v>
      </c>
      <c r="K5570" s="20">
        <v>2.5522940273627502E-3</v>
      </c>
      <c r="L5570" s="20">
        <v>7.8368706188984994E-3</v>
      </c>
      <c r="M5570" s="51">
        <v>5.1243888829149098E-2</v>
      </c>
    </row>
    <row r="5571" spans="1:13" x14ac:dyDescent="0.35">
      <c r="A5571" s="19" t="str">
        <f>B4353&amp;C5571&amp;D5571</f>
        <v>CONSUMO PER CAPITA (kg ó litros por individuo)Fresa/freson Ing.T.ESPAÑA</v>
      </c>
      <c r="B5571" s="19">
        <v>0</v>
      </c>
      <c r="C5571" s="19" t="s">
        <v>157</v>
      </c>
      <c r="D5571" s="19" t="s">
        <v>36</v>
      </c>
      <c r="E5571" s="20">
        <v>4.6527181003798599E-3</v>
      </c>
      <c r="F5571" s="20">
        <v>1.5422504796455999E-3</v>
      </c>
      <c r="G5571" s="20">
        <v>9.4170948999568304E-3</v>
      </c>
      <c r="H5571" s="20">
        <v>1.53673146545823E-2</v>
      </c>
      <c r="I5571" s="20">
        <v>5.9431936844552098E-3</v>
      </c>
      <c r="J5571" s="20">
        <v>1.45112650704475E-3</v>
      </c>
      <c r="K5571" s="20">
        <v>1.8255900226167798E-2</v>
      </c>
      <c r="L5571" s="20">
        <v>1.6580767269353199E-2</v>
      </c>
      <c r="M5571" s="51">
        <v>4.5222677752699697E-3</v>
      </c>
    </row>
    <row r="5572" spans="1:13" x14ac:dyDescent="0.35">
      <c r="A5572" s="19" t="str">
        <f>B4353&amp;C5571&amp;D5572</f>
        <v>CONSUMO PER CAPITA (kg ó litros por individuo)Fresa/freson Ing.BCN AM</v>
      </c>
      <c r="B5572" s="19">
        <v>0</v>
      </c>
      <c r="C5572" s="19">
        <v>0</v>
      </c>
      <c r="D5572" s="19" t="s">
        <v>1</v>
      </c>
      <c r="E5572" s="20">
        <v>7.6285562318966302E-3</v>
      </c>
      <c r="F5572" s="20">
        <v>9.4264105449926808E-3</v>
      </c>
      <c r="G5572" s="20">
        <v>3.9280126344402198E-3</v>
      </c>
      <c r="H5572" s="20">
        <v>1.16506100480458E-2</v>
      </c>
      <c r="I5572" s="20">
        <v>5.8229434124466399E-3</v>
      </c>
      <c r="J5572" s="20">
        <v>1.5993546365813201E-3</v>
      </c>
      <c r="K5572" s="20">
        <v>2.5235758897099999E-2</v>
      </c>
      <c r="L5572" s="20">
        <v>3.9833631489576901E-2</v>
      </c>
      <c r="M5572" s="51">
        <v>4.8672371520271703E-3</v>
      </c>
    </row>
    <row r="5573" spans="1:13" x14ac:dyDescent="0.35">
      <c r="A5573" s="19" t="str">
        <f>B4353&amp;C5571&amp;D5573</f>
        <v>CONSUMO PER CAPITA (kg ó litros por individuo)Fresa/freson Ing.REST.CAT ARAGON</v>
      </c>
      <c r="B5573" s="19">
        <v>0</v>
      </c>
      <c r="C5573" s="19">
        <v>0</v>
      </c>
      <c r="D5573" s="19" t="s">
        <v>2</v>
      </c>
      <c r="E5573" s="20">
        <v>3.5258584246886699E-3</v>
      </c>
      <c r="F5573" s="20">
        <v>1.7637242733714001E-3</v>
      </c>
      <c r="G5573" s="20">
        <v>1.06183232369926E-2</v>
      </c>
      <c r="H5573" s="20">
        <v>4.6318692664385E-3</v>
      </c>
      <c r="I5573" s="20">
        <v>1.5566094620287799E-2</v>
      </c>
      <c r="J5573" s="20">
        <v>3.9599491342020496E-3</v>
      </c>
      <c r="K5573" s="20">
        <v>3.7822155953535302E-3</v>
      </c>
      <c r="L5573" s="20">
        <v>9.5823251563887206E-3</v>
      </c>
      <c r="M5573" s="51">
        <v>1.11728734646516E-2</v>
      </c>
    </row>
    <row r="5574" spans="1:13" x14ac:dyDescent="0.35">
      <c r="A5574" s="19" t="str">
        <f>B4353&amp;C5571&amp;D5574</f>
        <v>CONSUMO PER CAPITA (kg ó litros por individuo)Fresa/freson Ing.LEVANTE</v>
      </c>
      <c r="B5574" s="19">
        <v>0</v>
      </c>
      <c r="C5574" s="19">
        <v>0</v>
      </c>
      <c r="D5574" s="19" t="s">
        <v>3</v>
      </c>
      <c r="E5574" s="20">
        <v>5.2485767708748497E-3</v>
      </c>
      <c r="F5574" s="20">
        <v>5.5612543785775405E-4</v>
      </c>
      <c r="G5574" s="20">
        <v>1.49471580387395E-2</v>
      </c>
      <c r="H5574" s="20">
        <v>3.2011432144026998E-2</v>
      </c>
      <c r="I5574" s="20" t="s">
        <v>282</v>
      </c>
      <c r="J5574" s="20" t="s">
        <v>282</v>
      </c>
      <c r="K5574" s="20">
        <v>1.41083894643711E-2</v>
      </c>
      <c r="L5574" s="20">
        <v>5.8375263273143796E-3</v>
      </c>
      <c r="M5574" s="51">
        <v>2.7865803202721902E-3</v>
      </c>
    </row>
    <row r="5575" spans="1:13" x14ac:dyDescent="0.35">
      <c r="A5575" s="19" t="str">
        <f>B4353&amp;C5571&amp;D5575</f>
        <v>CONSUMO PER CAPITA (kg ó litros por individuo)Fresa/freson Ing.ANDALUCIA</v>
      </c>
      <c r="B5575" s="19">
        <v>0</v>
      </c>
      <c r="C5575" s="19">
        <v>0</v>
      </c>
      <c r="D5575" s="19" t="s">
        <v>4</v>
      </c>
      <c r="E5575" s="20">
        <v>3.0027368974077798E-3</v>
      </c>
      <c r="F5575" s="20" t="s">
        <v>282</v>
      </c>
      <c r="G5575" s="20">
        <v>7.8561128069642699E-3</v>
      </c>
      <c r="H5575" s="20">
        <v>9.7225440054742203E-4</v>
      </c>
      <c r="I5575" s="20">
        <v>1.94877014432516E-3</v>
      </c>
      <c r="J5575" s="20" t="s">
        <v>282</v>
      </c>
      <c r="K5575" s="20">
        <v>1.1396627790003401E-2</v>
      </c>
      <c r="L5575" s="20">
        <v>2.23421805696261E-3</v>
      </c>
      <c r="M5575" s="51">
        <v>2.5926759358313699E-3</v>
      </c>
    </row>
    <row r="5576" spans="1:13" x14ac:dyDescent="0.35">
      <c r="A5576" s="19" t="str">
        <f>B4353&amp;C5571&amp;D5576</f>
        <v>CONSUMO PER CAPITA (kg ó litros por individuo)Fresa/freson Ing.MDD AM</v>
      </c>
      <c r="B5576" s="19">
        <v>0</v>
      </c>
      <c r="C5576" s="19">
        <v>0</v>
      </c>
      <c r="D5576" s="19" t="s">
        <v>5</v>
      </c>
      <c r="E5576" s="20">
        <v>5.0144571197215503E-3</v>
      </c>
      <c r="F5576" s="20">
        <v>9.35775090633024E-4</v>
      </c>
      <c r="G5576" s="20">
        <v>1.1828064027938699E-2</v>
      </c>
      <c r="H5576" s="20">
        <v>2.58458990464141E-2</v>
      </c>
      <c r="I5576" s="20">
        <v>5.7311713035075899E-3</v>
      </c>
      <c r="J5576" s="20" t="s">
        <v>282</v>
      </c>
      <c r="K5576" s="20">
        <v>6.0534958024865297E-2</v>
      </c>
      <c r="L5576" s="20">
        <v>2.05082635218998E-2</v>
      </c>
      <c r="M5576" s="51">
        <v>7.8392863074931696E-4</v>
      </c>
    </row>
    <row r="5577" spans="1:13" x14ac:dyDescent="0.35">
      <c r="A5577" s="19" t="str">
        <f>B4353&amp;C5571&amp;D5577</f>
        <v>CONSUMO PER CAPITA (kg ó litros por individuo)Fresa/freson Ing.RTO CENTRO</v>
      </c>
      <c r="B5577" s="19">
        <v>0</v>
      </c>
      <c r="C5577" s="19">
        <v>0</v>
      </c>
      <c r="D5577" s="19" t="s">
        <v>6</v>
      </c>
      <c r="E5577" s="20">
        <v>2.6929079509541202E-3</v>
      </c>
      <c r="F5577" s="20">
        <v>9.7596044750774701E-4</v>
      </c>
      <c r="G5577" s="20">
        <v>2.9550329253435802E-3</v>
      </c>
      <c r="H5577" s="20">
        <v>1.3210707806659901E-2</v>
      </c>
      <c r="I5577" s="20">
        <v>3.8640080907854802E-3</v>
      </c>
      <c r="J5577" s="20">
        <v>3.4723931943495901E-3</v>
      </c>
      <c r="K5577" s="20">
        <v>9.0461626564310692E-3</v>
      </c>
      <c r="L5577" s="20">
        <v>2.29541182662516E-2</v>
      </c>
      <c r="M5577" s="51">
        <v>9.5440559201427199E-4</v>
      </c>
    </row>
    <row r="5578" spans="1:13" x14ac:dyDescent="0.35">
      <c r="A5578" s="19" t="str">
        <f>B4353&amp;C5571&amp;D5578</f>
        <v>CONSUMO PER CAPITA (kg ó litros por individuo)Fresa/freson Ing.NORTE-CENTRO</v>
      </c>
      <c r="B5578" s="19">
        <v>0</v>
      </c>
      <c r="C5578" s="19">
        <v>0</v>
      </c>
      <c r="D5578" s="19" t="s">
        <v>7</v>
      </c>
      <c r="E5578" s="20">
        <v>9.4047408231101408E-3</v>
      </c>
      <c r="F5578" s="20" t="s">
        <v>282</v>
      </c>
      <c r="G5578" s="20">
        <v>8.15728124161888E-3</v>
      </c>
      <c r="H5578" s="20">
        <v>9.1916249807884494E-3</v>
      </c>
      <c r="I5578" s="20">
        <v>1.5658660961692199E-2</v>
      </c>
      <c r="J5578" s="20" t="s">
        <v>282</v>
      </c>
      <c r="K5578" s="20">
        <v>1.6040493048167799E-2</v>
      </c>
      <c r="L5578" s="20">
        <v>1.8224211279691201E-2</v>
      </c>
      <c r="M5578" s="51">
        <v>2.6978069682308402E-3</v>
      </c>
    </row>
    <row r="5579" spans="1:13" x14ac:dyDescent="0.35">
      <c r="A5579" s="19" t="str">
        <f>B4353&amp;C5571&amp;D5579</f>
        <v>CONSUMO PER CAPITA (kg ó litros por individuo)Fresa/freson Ing.NOROESTE</v>
      </c>
      <c r="B5579" s="19">
        <v>0</v>
      </c>
      <c r="C5579" s="19">
        <v>0</v>
      </c>
      <c r="D5579" s="19" t="s">
        <v>8</v>
      </c>
      <c r="E5579" s="20">
        <v>2.4499383973080502E-3</v>
      </c>
      <c r="F5579" s="20">
        <v>1.2424178917198501E-3</v>
      </c>
      <c r="G5579" s="20">
        <v>1.1972719146121E-2</v>
      </c>
      <c r="H5579" s="20">
        <v>3.1866120140220999E-2</v>
      </c>
      <c r="I5579" s="20">
        <v>3.8877117641407501E-3</v>
      </c>
      <c r="J5579" s="20">
        <v>4.9475261157836603E-3</v>
      </c>
      <c r="K5579" s="20">
        <v>4.7816601276701402E-3</v>
      </c>
      <c r="L5579" s="20">
        <v>3.95198354330836E-2</v>
      </c>
      <c r="M5579" s="51">
        <v>1.3061830126923701E-2</v>
      </c>
    </row>
    <row r="5580" spans="1:13" x14ac:dyDescent="0.35">
      <c r="A5580" s="19" t="str">
        <f>B4353&amp;C5571&amp;D5580</f>
        <v>CONSUMO PER CAPITA (kg ó litros por individuo)Fresa/freson Ing.&lt;2MIL</v>
      </c>
      <c r="B5580" s="19">
        <v>0</v>
      </c>
      <c r="C5580" s="19">
        <v>0</v>
      </c>
      <c r="D5580" s="19" t="s">
        <v>9</v>
      </c>
      <c r="E5580" s="20">
        <v>5.3018389398591598E-3</v>
      </c>
      <c r="F5580" s="20">
        <v>3.8461525482132298E-3</v>
      </c>
      <c r="G5580" s="20">
        <v>3.5191669402347202E-3</v>
      </c>
      <c r="H5580" s="20">
        <v>8.4853916077838806E-3</v>
      </c>
      <c r="I5580" s="20" t="s">
        <v>282</v>
      </c>
      <c r="J5580" s="20" t="s">
        <v>282</v>
      </c>
      <c r="K5580" s="20">
        <v>2.1886496405962599E-2</v>
      </c>
      <c r="L5580" s="20">
        <v>2.1690749633274001E-2</v>
      </c>
      <c r="M5580" s="51" t="s">
        <v>282</v>
      </c>
    </row>
    <row r="5581" spans="1:13" x14ac:dyDescent="0.35">
      <c r="A5581" s="19" t="str">
        <f>B4353&amp;C5571&amp;D5581</f>
        <v>CONSUMO PER CAPITA (kg ó litros por individuo)Fresa/freson Ing.2-5MIL</v>
      </c>
      <c r="B5581" s="19">
        <v>0</v>
      </c>
      <c r="C5581" s="19">
        <v>0</v>
      </c>
      <c r="D5581" s="19" t="s">
        <v>10</v>
      </c>
      <c r="E5581" s="20">
        <v>2.93121407774251E-3</v>
      </c>
      <c r="F5581" s="20" t="s">
        <v>282</v>
      </c>
      <c r="G5581" s="20">
        <v>9.2633561211166501E-3</v>
      </c>
      <c r="H5581" s="20">
        <v>2.3079937240464E-3</v>
      </c>
      <c r="I5581" s="20">
        <v>3.7640946359105299E-3</v>
      </c>
      <c r="J5581" s="20" t="s">
        <v>282</v>
      </c>
      <c r="K5581" s="20">
        <v>1.04986660431944E-2</v>
      </c>
      <c r="L5581" s="20" t="s">
        <v>282</v>
      </c>
      <c r="M5581" s="51" t="s">
        <v>282</v>
      </c>
    </row>
    <row r="5582" spans="1:13" x14ac:dyDescent="0.35">
      <c r="A5582" s="19" t="str">
        <f>B4353&amp;C5571&amp;D5582</f>
        <v>CONSUMO PER CAPITA (kg ó litros por individuo)Fresa/freson Ing.5-10MIL</v>
      </c>
      <c r="B5582" s="19">
        <v>0</v>
      </c>
      <c r="C5582" s="19">
        <v>0</v>
      </c>
      <c r="D5582" s="19" t="s">
        <v>11</v>
      </c>
      <c r="E5582" s="20">
        <v>5.2689777423943502E-3</v>
      </c>
      <c r="F5582" s="20">
        <v>1.3839979142581599E-3</v>
      </c>
      <c r="G5582" s="20">
        <v>2.1349171559523501E-3</v>
      </c>
      <c r="H5582" s="20">
        <v>8.8235507186143307E-3</v>
      </c>
      <c r="I5582" s="20">
        <v>1.7140160802302201E-3</v>
      </c>
      <c r="J5582" s="20" t="s">
        <v>282</v>
      </c>
      <c r="K5582" s="20">
        <v>1.4165685653085699E-2</v>
      </c>
      <c r="L5582" s="20">
        <v>6.5382149471467496E-3</v>
      </c>
      <c r="M5582" s="51">
        <v>3.1984350486997E-3</v>
      </c>
    </row>
    <row r="5583" spans="1:13" x14ac:dyDescent="0.35">
      <c r="A5583" s="19" t="str">
        <f>B4353&amp;C5571&amp;D5583</f>
        <v>CONSUMO PER CAPITA (kg ó litros por individuo)Fresa/freson Ing.10-30MIL</v>
      </c>
      <c r="B5583" s="19">
        <v>0</v>
      </c>
      <c r="C5583" s="19">
        <v>0</v>
      </c>
      <c r="D5583" s="19" t="s">
        <v>12</v>
      </c>
      <c r="E5583" s="20">
        <v>8.1205103185237795E-3</v>
      </c>
      <c r="F5583" s="20" t="s">
        <v>282</v>
      </c>
      <c r="G5583" s="20">
        <v>1.21066433792374E-2</v>
      </c>
      <c r="H5583" s="20">
        <v>7.3056267989643096E-3</v>
      </c>
      <c r="I5583" s="20">
        <v>1.9890436502604001E-2</v>
      </c>
      <c r="J5583" s="20">
        <v>9.09340240676881E-4</v>
      </c>
      <c r="K5583" s="20">
        <v>1.0160490572713799E-2</v>
      </c>
      <c r="L5583" s="20">
        <v>1.7405042352379399E-2</v>
      </c>
      <c r="M5583" s="51">
        <v>4.1517311171724997E-3</v>
      </c>
    </row>
    <row r="5584" spans="1:13" x14ac:dyDescent="0.35">
      <c r="A5584" s="19" t="str">
        <f>B4353&amp;C5571&amp;D5584</f>
        <v>CONSUMO PER CAPITA (kg ó litros por individuo)Fresa/freson Ing.30-100MIL</v>
      </c>
      <c r="B5584" s="19">
        <v>0</v>
      </c>
      <c r="C5584" s="19">
        <v>0</v>
      </c>
      <c r="D5584" s="19" t="s">
        <v>13</v>
      </c>
      <c r="E5584" s="20">
        <v>3.5477595306330299E-3</v>
      </c>
      <c r="F5584" s="20">
        <v>4.4410037589176201E-4</v>
      </c>
      <c r="G5584" s="20">
        <v>5.5542862881460698E-3</v>
      </c>
      <c r="H5584" s="20">
        <v>1.3098208704524E-2</v>
      </c>
      <c r="I5584" s="20">
        <v>2.4516125463771399E-3</v>
      </c>
      <c r="J5584" s="20">
        <v>5.8929146037794604E-3</v>
      </c>
      <c r="K5584" s="20">
        <v>7.4579991837531801E-3</v>
      </c>
      <c r="L5584" s="20">
        <v>1.64520856924859E-2</v>
      </c>
      <c r="M5584" s="51">
        <v>5.6246932283737297E-3</v>
      </c>
    </row>
    <row r="5585" spans="1:13" x14ac:dyDescent="0.35">
      <c r="A5585" s="19" t="str">
        <f>B4353&amp;C5571&amp;D5585</f>
        <v>CONSUMO PER CAPITA (kg ó litros por individuo)Fresa/freson Ing.100-200MIL</v>
      </c>
      <c r="B5585" s="19">
        <v>0</v>
      </c>
      <c r="C5585" s="19">
        <v>0</v>
      </c>
      <c r="D5585" s="19" t="s">
        <v>14</v>
      </c>
      <c r="E5585" s="20">
        <v>3.7548641453039201E-3</v>
      </c>
      <c r="F5585" s="20">
        <v>1.8436485120085699E-3</v>
      </c>
      <c r="G5585" s="20" t="s">
        <v>282</v>
      </c>
      <c r="H5585" s="20">
        <v>2.20466675865177E-3</v>
      </c>
      <c r="I5585" s="20">
        <v>5.5980524540854898E-3</v>
      </c>
      <c r="J5585" s="20">
        <v>4.6947878641541798E-4</v>
      </c>
      <c r="K5585" s="20">
        <v>2.69846194333388E-2</v>
      </c>
      <c r="L5585" s="20">
        <v>1.8320370750912099E-2</v>
      </c>
      <c r="M5585" s="51">
        <v>3.4492278085209399E-3</v>
      </c>
    </row>
    <row r="5586" spans="1:13" x14ac:dyDescent="0.35">
      <c r="A5586" s="19" t="str">
        <f>B4353&amp;C5571&amp;D5586</f>
        <v>CONSUMO PER CAPITA (kg ó litros por individuo)Fresa/freson Ing.200-500MIL</v>
      </c>
      <c r="B5586" s="19">
        <v>0</v>
      </c>
      <c r="C5586" s="19">
        <v>0</v>
      </c>
      <c r="D5586" s="19" t="s">
        <v>15</v>
      </c>
      <c r="E5586" s="20">
        <v>2.1685811674009101E-3</v>
      </c>
      <c r="F5586" s="20" t="s">
        <v>282</v>
      </c>
      <c r="G5586" s="20">
        <v>2.03584039502024E-2</v>
      </c>
      <c r="H5586" s="20">
        <v>4.13504094123349E-2</v>
      </c>
      <c r="I5586" s="20">
        <v>1.7120245804762E-3</v>
      </c>
      <c r="J5586" s="20" t="s">
        <v>282</v>
      </c>
      <c r="K5586" s="20">
        <v>8.4388275871239496E-3</v>
      </c>
      <c r="L5586" s="20">
        <v>3.2052814510911E-2</v>
      </c>
      <c r="M5586" s="51">
        <v>9.90917346862661E-3</v>
      </c>
    </row>
    <row r="5587" spans="1:13" x14ac:dyDescent="0.35">
      <c r="A5587" s="19" t="str">
        <f>B4353&amp;C5571&amp;D5587</f>
        <v>CONSUMO PER CAPITA (kg ó litros por individuo)Fresa/freson Ing.&gt;500MIL</v>
      </c>
      <c r="B5587" s="19">
        <v>0</v>
      </c>
      <c r="C5587" s="19">
        <v>0</v>
      </c>
      <c r="D5587" s="19" t="s">
        <v>16</v>
      </c>
      <c r="E5587" s="20">
        <v>4.8934679649094703E-3</v>
      </c>
      <c r="F5587" s="20">
        <v>5.3790399576598103E-3</v>
      </c>
      <c r="G5587" s="20">
        <v>1.4085963028688499E-2</v>
      </c>
      <c r="H5587" s="20">
        <v>2.5115565255210699E-2</v>
      </c>
      <c r="I5587" s="20">
        <v>3.7729546842085902E-3</v>
      </c>
      <c r="J5587" s="20" t="s">
        <v>282</v>
      </c>
      <c r="K5587" s="20">
        <v>4.5971582769671102E-2</v>
      </c>
      <c r="L5587" s="20">
        <v>1.29555806296121E-2</v>
      </c>
      <c r="M5587" s="51">
        <v>4.1968386097550403E-3</v>
      </c>
    </row>
    <row r="5588" spans="1:13" x14ac:dyDescent="0.35">
      <c r="A5588" s="19" t="str">
        <f>B4353&amp;C5571&amp;D5588</f>
        <v>CONSUMO PER CAPITA (kg ó litros por individuo)Fresa/freson Ing.DE 15 A 19 AÑOS</v>
      </c>
      <c r="B5588" s="19">
        <v>0</v>
      </c>
      <c r="C5588" s="19">
        <v>0</v>
      </c>
      <c r="D5588" s="19" t="s">
        <v>39</v>
      </c>
      <c r="E5588" s="20" t="s">
        <v>282</v>
      </c>
      <c r="F5588" s="20" t="s">
        <v>282</v>
      </c>
      <c r="G5588" s="20" t="s">
        <v>282</v>
      </c>
      <c r="H5588" s="20" t="s">
        <v>282</v>
      </c>
      <c r="I5588" s="20" t="s">
        <v>282</v>
      </c>
      <c r="J5588" s="20" t="s">
        <v>282</v>
      </c>
      <c r="K5588" s="20" t="s">
        <v>282</v>
      </c>
      <c r="L5588" s="20" t="s">
        <v>282</v>
      </c>
      <c r="M5588" s="51" t="s">
        <v>282</v>
      </c>
    </row>
    <row r="5589" spans="1:13" x14ac:dyDescent="0.35">
      <c r="A5589" s="19" t="str">
        <f>B4353&amp;C5571&amp;D5589</f>
        <v>CONSUMO PER CAPITA (kg ó litros por individuo)Fresa/freson Ing.DE 20 A 24 AÑOS</v>
      </c>
      <c r="B5589" s="19">
        <v>0</v>
      </c>
      <c r="C5589" s="19">
        <v>0</v>
      </c>
      <c r="D5589" s="19" t="s">
        <v>40</v>
      </c>
      <c r="E5589" s="20" t="s">
        <v>282</v>
      </c>
      <c r="F5589" s="20">
        <v>1.73735270636932E-3</v>
      </c>
      <c r="G5589" s="20" t="s">
        <v>282</v>
      </c>
      <c r="H5589" s="20">
        <v>2.9516159820874902E-3</v>
      </c>
      <c r="I5589" s="20" t="s">
        <v>282</v>
      </c>
      <c r="J5589" s="20" t="s">
        <v>282</v>
      </c>
      <c r="K5589" s="20">
        <v>5.4443927932971998E-3</v>
      </c>
      <c r="L5589" s="20">
        <v>2.5679136986038201E-2</v>
      </c>
      <c r="M5589" s="51" t="s">
        <v>282</v>
      </c>
    </row>
    <row r="5590" spans="1:13" x14ac:dyDescent="0.35">
      <c r="A5590" s="19" t="str">
        <f>B4353&amp;C5571&amp;D5590</f>
        <v>CONSUMO PER CAPITA (kg ó litros por individuo)Fresa/freson Ing.DE 25 A 34 AÑOS</v>
      </c>
      <c r="B5590" s="19">
        <v>0</v>
      </c>
      <c r="C5590" s="19">
        <v>0</v>
      </c>
      <c r="D5590" s="19" t="s">
        <v>41</v>
      </c>
      <c r="E5590" s="20">
        <v>8.9728433094359693E-3</v>
      </c>
      <c r="F5590" s="20">
        <v>6.0127369521203403E-4</v>
      </c>
      <c r="G5590" s="20">
        <v>1.67767294761601E-3</v>
      </c>
      <c r="H5590" s="20">
        <v>2.3048584089585401E-3</v>
      </c>
      <c r="I5590" s="20">
        <v>1.2267056826959199E-2</v>
      </c>
      <c r="J5590" s="20">
        <v>1.14993030023168E-3</v>
      </c>
      <c r="K5590" s="20">
        <v>7.5746761535568398E-3</v>
      </c>
      <c r="L5590" s="20">
        <v>3.7440140170867699E-3</v>
      </c>
      <c r="M5590" s="51">
        <v>7.8014499213530097E-3</v>
      </c>
    </row>
    <row r="5591" spans="1:13" x14ac:dyDescent="0.35">
      <c r="A5591" s="19" t="str">
        <f>B4353&amp;C5571&amp;D5591</f>
        <v>CONSUMO PER CAPITA (kg ó litros por individuo)Fresa/freson Ing.DE 35 A 49 AÑOS</v>
      </c>
      <c r="B5591" s="19">
        <v>0</v>
      </c>
      <c r="C5591" s="19">
        <v>0</v>
      </c>
      <c r="D5591" s="19" t="s">
        <v>42</v>
      </c>
      <c r="E5591" s="20">
        <v>1.12279121965236E-3</v>
      </c>
      <c r="F5591" s="20">
        <v>4.14274632175997E-4</v>
      </c>
      <c r="G5591" s="20">
        <v>4.6888368204381203E-3</v>
      </c>
      <c r="H5591" s="20">
        <v>4.9761946962145797E-3</v>
      </c>
      <c r="I5591" s="20">
        <v>2.0983401223795702E-3</v>
      </c>
      <c r="J5591" s="20">
        <v>1.51135526517588E-3</v>
      </c>
      <c r="K5591" s="20">
        <v>6.2905682837642498E-3</v>
      </c>
      <c r="L5591" s="20">
        <v>4.6100960467556204E-3</v>
      </c>
      <c r="M5591" s="51">
        <v>2.07411824160625E-3</v>
      </c>
    </row>
    <row r="5592" spans="1:13" x14ac:dyDescent="0.35">
      <c r="A5592" s="19" t="str">
        <f>B4353&amp;C5571&amp;D5592</f>
        <v>CONSUMO PER CAPITA (kg ó litros por individuo)Fresa/freson Ing.DE 50 A 59 AÑOS</v>
      </c>
      <c r="B5592" s="19">
        <v>0</v>
      </c>
      <c r="C5592" s="19">
        <v>0</v>
      </c>
      <c r="D5592" s="19" t="s">
        <v>43</v>
      </c>
      <c r="E5592" s="20">
        <v>7.9264409529701194E-3</v>
      </c>
      <c r="F5592" s="20">
        <v>4.7060979543373199E-4</v>
      </c>
      <c r="G5592" s="20">
        <v>1.39218975887738E-2</v>
      </c>
      <c r="H5592" s="20">
        <v>3.5859048097205401E-2</v>
      </c>
      <c r="I5592" s="20">
        <v>1.50360343299172E-3</v>
      </c>
      <c r="J5592" s="20">
        <v>9.9844215358098906E-4</v>
      </c>
      <c r="K5592" s="20">
        <v>1.31356037184635E-2</v>
      </c>
      <c r="L5592" s="20">
        <v>2.6682124563661799E-2</v>
      </c>
      <c r="M5592" s="51">
        <v>7.8673577135085007E-3</v>
      </c>
    </row>
    <row r="5593" spans="1:13" x14ac:dyDescent="0.35">
      <c r="A5593" s="19" t="str">
        <f>B4353&amp;C5571&amp;D5593</f>
        <v>CONSUMO PER CAPITA (kg ó litros por individuo)Fresa/freson Ing.DE 60 A 75 AÑOS</v>
      </c>
      <c r="B5593" s="19">
        <v>0</v>
      </c>
      <c r="C5593" s="19">
        <v>0</v>
      </c>
      <c r="D5593" s="19" t="s">
        <v>44</v>
      </c>
      <c r="E5593" s="20">
        <v>6.4945759763138204E-3</v>
      </c>
      <c r="F5593" s="20">
        <v>4.9883523539289501E-3</v>
      </c>
      <c r="G5593" s="20">
        <v>2.2091322832304E-2</v>
      </c>
      <c r="H5593" s="20">
        <v>2.7540446276281799E-2</v>
      </c>
      <c r="I5593" s="20">
        <v>1.4311692453861999E-2</v>
      </c>
      <c r="J5593" s="20">
        <v>2.8143088289024698E-3</v>
      </c>
      <c r="K5593" s="20">
        <v>5.3751667607553698E-2</v>
      </c>
      <c r="L5593" s="20">
        <v>3.3333747542327E-2</v>
      </c>
      <c r="M5593" s="51">
        <v>5.36931771289746E-3</v>
      </c>
    </row>
    <row r="5594" spans="1:13" x14ac:dyDescent="0.35">
      <c r="A5594" s="19" t="str">
        <f>B4353&amp;C5571&amp;D5594</f>
        <v>CONSUMO PER CAPITA (kg ó litros por individuo)Fresa/freson Ing.NIVEL ALTO</v>
      </c>
      <c r="B5594" s="19">
        <v>0</v>
      </c>
      <c r="C5594" s="19">
        <v>0</v>
      </c>
      <c r="D5594" s="19" t="s">
        <v>256</v>
      </c>
      <c r="E5594" s="20">
        <v>2.4879574042060899E-3</v>
      </c>
      <c r="F5594" s="20">
        <v>9.4102470978450596E-4</v>
      </c>
      <c r="G5594" s="20">
        <v>7.6677078261750704E-3</v>
      </c>
      <c r="H5594" s="20">
        <v>6.91014253445535E-3</v>
      </c>
      <c r="I5594" s="20">
        <v>4.8740537263718001E-3</v>
      </c>
      <c r="J5594" s="20">
        <v>5.4140829140182395E-4</v>
      </c>
      <c r="K5594" s="20">
        <v>7.9133517743857403E-3</v>
      </c>
      <c r="L5594" s="20">
        <v>1.1683439782087199E-2</v>
      </c>
      <c r="M5594" s="51">
        <v>4.4362828689840303E-3</v>
      </c>
    </row>
    <row r="5595" spans="1:13" x14ac:dyDescent="0.35">
      <c r="A5595" s="19" t="str">
        <f>B4353&amp;C5571&amp;D5595</f>
        <v>CONSUMO PER CAPITA (kg ó litros por individuo)Fresa/freson Ing.NIVEL MEDIO ALTO</v>
      </c>
      <c r="B5595" s="19">
        <v>0</v>
      </c>
      <c r="C5595" s="19">
        <v>0</v>
      </c>
      <c r="D5595" s="19" t="s">
        <v>257</v>
      </c>
      <c r="E5595" s="20">
        <v>3.9806928046412296E-3</v>
      </c>
      <c r="F5595" s="20">
        <v>4.7373608395561298E-3</v>
      </c>
      <c r="G5595" s="20">
        <v>7.9050546217753499E-3</v>
      </c>
      <c r="H5595" s="20">
        <v>1.47672482723426E-2</v>
      </c>
      <c r="I5595" s="20">
        <v>1.4112520985233299E-3</v>
      </c>
      <c r="J5595" s="20" t="s">
        <v>282</v>
      </c>
      <c r="K5595" s="20">
        <v>6.7744607041185304E-3</v>
      </c>
      <c r="L5595" s="20">
        <v>1.4002023487796099E-2</v>
      </c>
      <c r="M5595" s="51" t="s">
        <v>282</v>
      </c>
    </row>
    <row r="5596" spans="1:13" x14ac:dyDescent="0.35">
      <c r="A5596" s="19" t="str">
        <f>B4353&amp;C5571&amp;D5596</f>
        <v>CONSUMO PER CAPITA (kg ó litros por individuo)Fresa/freson Ing.NIVEL MEDIO</v>
      </c>
      <c r="B5596" s="19">
        <v>0</v>
      </c>
      <c r="C5596" s="19">
        <v>0</v>
      </c>
      <c r="D5596" s="19" t="s">
        <v>258</v>
      </c>
      <c r="E5596" s="20">
        <v>6.0255178151576699E-3</v>
      </c>
      <c r="F5596" s="20">
        <v>1.3729235382283699E-3</v>
      </c>
      <c r="G5596" s="20">
        <v>9.2777867894777606E-3</v>
      </c>
      <c r="H5596" s="20">
        <v>1.1867471448916899E-2</v>
      </c>
      <c r="I5596" s="20">
        <v>3.3660196153835198E-3</v>
      </c>
      <c r="J5596" s="20">
        <v>5.1389047662081799E-3</v>
      </c>
      <c r="K5596" s="20">
        <v>1.7913065992247099E-2</v>
      </c>
      <c r="L5596" s="20">
        <v>2.78291096698133E-2</v>
      </c>
      <c r="M5596" s="51">
        <v>3.8934850150594402E-3</v>
      </c>
    </row>
    <row r="5597" spans="1:13" x14ac:dyDescent="0.35">
      <c r="A5597" s="19" t="str">
        <f>B4353&amp;C5571&amp;D5597</f>
        <v>CONSUMO PER CAPITA (kg ó litros por individuo)Fresa/freson Ing.NIVEL MEDIO BAJO</v>
      </c>
      <c r="B5597" s="19">
        <v>0</v>
      </c>
      <c r="C5597" s="19">
        <v>0</v>
      </c>
      <c r="D5597" s="19" t="s">
        <v>259</v>
      </c>
      <c r="E5597" s="20" t="s">
        <v>282</v>
      </c>
      <c r="F5597" s="20">
        <v>6.19840715004219E-4</v>
      </c>
      <c r="G5597" s="20">
        <v>4.5534418304167103E-3</v>
      </c>
      <c r="H5597" s="20">
        <v>1.45951104246864E-2</v>
      </c>
      <c r="I5597" s="20" t="s">
        <v>282</v>
      </c>
      <c r="J5597" s="20">
        <v>3.0917810625725599E-4</v>
      </c>
      <c r="K5597" s="20">
        <v>9.5738410493080399E-3</v>
      </c>
      <c r="L5597" s="20">
        <v>5.8001740315677701E-3</v>
      </c>
      <c r="M5597" s="51">
        <v>2.44115893467099E-3</v>
      </c>
    </row>
    <row r="5598" spans="1:13" x14ac:dyDescent="0.35">
      <c r="A5598" s="19" t="str">
        <f>B4353&amp;C5571&amp;D5598</f>
        <v>CONSUMO PER CAPITA (kg ó litros por individuo)Fresa/freson Ing.HOMBRE</v>
      </c>
      <c r="B5598" s="19">
        <v>0</v>
      </c>
      <c r="C5598" s="19">
        <v>0</v>
      </c>
      <c r="D5598" s="19" t="s">
        <v>21</v>
      </c>
      <c r="E5598" s="20">
        <v>3.7205370968055001E-3</v>
      </c>
      <c r="F5598" s="20">
        <v>1.60347261583083E-3</v>
      </c>
      <c r="G5598" s="20">
        <v>1.0522609017304001E-2</v>
      </c>
      <c r="H5598" s="20">
        <v>1.17494143679009E-2</v>
      </c>
      <c r="I5598" s="20">
        <v>5.8905226605038899E-3</v>
      </c>
      <c r="J5598" s="20">
        <v>6.3598487635127695E-4</v>
      </c>
      <c r="K5598" s="20">
        <v>2.3270163118521699E-2</v>
      </c>
      <c r="L5598" s="20">
        <v>1.7193327999394901E-2</v>
      </c>
      <c r="M5598" s="51">
        <v>1.3500015975065E-3</v>
      </c>
    </row>
    <row r="5599" spans="1:13" x14ac:dyDescent="0.35">
      <c r="A5599" s="19" t="str">
        <f>B4353&amp;C5571&amp;D5599</f>
        <v>CONSUMO PER CAPITA (kg ó litros por individuo)Fresa/freson Ing.MUJER</v>
      </c>
      <c r="B5599" s="19">
        <v>0</v>
      </c>
      <c r="C5599" s="19">
        <v>0</v>
      </c>
      <c r="D5599" s="19" t="s">
        <v>22</v>
      </c>
      <c r="E5599" s="20">
        <v>5.5750095662136503E-3</v>
      </c>
      <c r="F5599" s="20">
        <v>1.4815540029684199E-3</v>
      </c>
      <c r="G5599" s="20">
        <v>8.3247630585215598E-3</v>
      </c>
      <c r="H5599" s="20">
        <v>1.8942055120469901E-2</v>
      </c>
      <c r="I5599" s="20">
        <v>5.9952302595807699E-3</v>
      </c>
      <c r="J5599" s="20">
        <v>2.2565506293346399E-3</v>
      </c>
      <c r="K5599" s="20">
        <v>1.33078062571588E-2</v>
      </c>
      <c r="L5599" s="20">
        <v>1.5976300180187201E-2</v>
      </c>
      <c r="M5599" s="51">
        <v>7.6503845202784502E-3</v>
      </c>
    </row>
    <row r="5600" spans="1:13" x14ac:dyDescent="0.35">
      <c r="A5600" s="19" t="str">
        <f>B4353&amp;C5600&amp;D5600</f>
        <v>CONSUMO PER CAPITA (kg ó litros por individuo)Pina Ing.T.ESPAÑA</v>
      </c>
      <c r="B5600" s="19">
        <v>0</v>
      </c>
      <c r="C5600" s="19" t="s">
        <v>187</v>
      </c>
      <c r="D5600" s="19" t="s">
        <v>36</v>
      </c>
      <c r="E5600" s="20">
        <v>1.6500404702671601E-2</v>
      </c>
      <c r="F5600" s="20">
        <v>1.57299219861778E-2</v>
      </c>
      <c r="G5600" s="20">
        <v>1.1732552488780801E-2</v>
      </c>
      <c r="H5600" s="20">
        <v>1.12341307766091E-2</v>
      </c>
      <c r="I5600" s="20">
        <v>1.8037149017064099E-2</v>
      </c>
      <c r="J5600" s="20">
        <v>1.43435356183434E-2</v>
      </c>
      <c r="K5600" s="20">
        <v>1.1555114440323699E-2</v>
      </c>
      <c r="L5600" s="20">
        <v>9.9467506263327902E-3</v>
      </c>
      <c r="M5600" s="51">
        <v>1.16070066099673E-2</v>
      </c>
    </row>
    <row r="5601" spans="1:13" x14ac:dyDescent="0.35">
      <c r="A5601" s="19" t="str">
        <f>B4353&amp;C5600&amp;D5601</f>
        <v>CONSUMO PER CAPITA (kg ó litros por individuo)Pina Ing.BCN AM</v>
      </c>
      <c r="B5601" s="19">
        <v>0</v>
      </c>
      <c r="C5601" s="19">
        <v>0</v>
      </c>
      <c r="D5601" s="19" t="s">
        <v>1</v>
      </c>
      <c r="E5601" s="20">
        <v>1.64639215351059E-2</v>
      </c>
      <c r="F5601" s="20">
        <v>3.2720865399109601E-2</v>
      </c>
      <c r="G5601" s="20">
        <v>5.3753521537620403E-3</v>
      </c>
      <c r="H5601" s="20">
        <v>1.4301313186663001E-2</v>
      </c>
      <c r="I5601" s="20">
        <v>5.9555353852332897E-2</v>
      </c>
      <c r="J5601" s="20">
        <v>2.7994096734023699E-2</v>
      </c>
      <c r="K5601" s="20">
        <v>1.50111280347353E-2</v>
      </c>
      <c r="L5601" s="20">
        <v>2.5018450642255601E-3</v>
      </c>
      <c r="M5601" s="51">
        <v>3.8388124142878198E-3</v>
      </c>
    </row>
    <row r="5602" spans="1:13" x14ac:dyDescent="0.35">
      <c r="A5602" s="19" t="str">
        <f>B4353&amp;C5600&amp;D5602</f>
        <v>CONSUMO PER CAPITA (kg ó litros por individuo)Pina Ing.REST.CAT ARAGON</v>
      </c>
      <c r="B5602" s="19">
        <v>0</v>
      </c>
      <c r="C5602" s="19">
        <v>0</v>
      </c>
      <c r="D5602" s="19" t="s">
        <v>2</v>
      </c>
      <c r="E5602" s="20">
        <v>1.39095455953552E-2</v>
      </c>
      <c r="F5602" s="20">
        <v>7.8303349074068506E-3</v>
      </c>
      <c r="G5602" s="20">
        <v>1.13528580108047E-2</v>
      </c>
      <c r="H5602" s="20">
        <v>1.1774489057147799E-2</v>
      </c>
      <c r="I5602" s="20">
        <v>1.01759418166652E-2</v>
      </c>
      <c r="J5602" s="20">
        <v>1.16612970164256E-2</v>
      </c>
      <c r="K5602" s="20">
        <v>6.0762814117291796E-3</v>
      </c>
      <c r="L5602" s="20">
        <v>3.6229690547028301E-3</v>
      </c>
      <c r="M5602" s="51">
        <v>1.11452942883644E-2</v>
      </c>
    </row>
    <row r="5603" spans="1:13" x14ac:dyDescent="0.35">
      <c r="A5603" s="19" t="str">
        <f>B4353&amp;C5600&amp;D5603</f>
        <v>CONSUMO PER CAPITA (kg ó litros por individuo)Pina Ing.LEVANTE</v>
      </c>
      <c r="B5603" s="19">
        <v>0</v>
      </c>
      <c r="C5603" s="19">
        <v>0</v>
      </c>
      <c r="D5603" s="19" t="s">
        <v>3</v>
      </c>
      <c r="E5603" s="20">
        <v>2.8431862902566302E-2</v>
      </c>
      <c r="F5603" s="20">
        <v>1.9569416356956401E-2</v>
      </c>
      <c r="G5603" s="20">
        <v>2.08145065139442E-2</v>
      </c>
      <c r="H5603" s="20">
        <v>1.8028161561978701E-2</v>
      </c>
      <c r="I5603" s="20">
        <v>2.9331509689103499E-2</v>
      </c>
      <c r="J5603" s="20">
        <v>3.3284709347975498E-2</v>
      </c>
      <c r="K5603" s="20">
        <v>2.0332326480924898E-2</v>
      </c>
      <c r="L5603" s="20">
        <v>3.15358257267754E-2</v>
      </c>
      <c r="M5603" s="51">
        <v>2.8295515889019199E-2</v>
      </c>
    </row>
    <row r="5604" spans="1:13" x14ac:dyDescent="0.35">
      <c r="A5604" s="19" t="str">
        <f>B4353&amp;C5600&amp;D5604</f>
        <v>CONSUMO PER CAPITA (kg ó litros por individuo)Pina Ing.ANDALUCIA</v>
      </c>
      <c r="B5604" s="19">
        <v>0</v>
      </c>
      <c r="C5604" s="19">
        <v>0</v>
      </c>
      <c r="D5604" s="19" t="s">
        <v>4</v>
      </c>
      <c r="E5604" s="20">
        <v>1.05253383500467E-2</v>
      </c>
      <c r="F5604" s="20">
        <v>7.13980613836308E-3</v>
      </c>
      <c r="G5604" s="20">
        <v>7.6833267808541997E-3</v>
      </c>
      <c r="H5604" s="20">
        <v>5.6930329367443104E-3</v>
      </c>
      <c r="I5604" s="20">
        <v>9.6686922279154795E-3</v>
      </c>
      <c r="J5604" s="20">
        <v>6.2156935381839301E-3</v>
      </c>
      <c r="K5604" s="20">
        <v>4.0034402349531104E-3</v>
      </c>
      <c r="L5604" s="20">
        <v>3.8543683997269099E-3</v>
      </c>
      <c r="M5604" s="51">
        <v>4.1588009057109696E-3</v>
      </c>
    </row>
    <row r="5605" spans="1:13" x14ac:dyDescent="0.35">
      <c r="A5605" s="19" t="str">
        <f>B4353&amp;C5600&amp;D5605</f>
        <v>CONSUMO PER CAPITA (kg ó litros por individuo)Pina Ing.MDD AM</v>
      </c>
      <c r="B5605" s="19">
        <v>0</v>
      </c>
      <c r="C5605" s="19">
        <v>0</v>
      </c>
      <c r="D5605" s="19" t="s">
        <v>5</v>
      </c>
      <c r="E5605" s="20">
        <v>2.0392536995391099E-2</v>
      </c>
      <c r="F5605" s="20">
        <v>1.49584634103875E-2</v>
      </c>
      <c r="G5605" s="20">
        <v>1.18156656622578E-2</v>
      </c>
      <c r="H5605" s="20">
        <v>9.1973091025596594E-3</v>
      </c>
      <c r="I5605" s="20">
        <v>9.7078746139022901E-3</v>
      </c>
      <c r="J5605" s="20">
        <v>9.9874812666240608E-3</v>
      </c>
      <c r="K5605" s="20">
        <v>1.5187837023215399E-2</v>
      </c>
      <c r="L5605" s="20">
        <v>1.3358839993316E-2</v>
      </c>
      <c r="M5605" s="51">
        <v>1.12090637898357E-2</v>
      </c>
    </row>
    <row r="5606" spans="1:13" x14ac:dyDescent="0.35">
      <c r="A5606" s="19" t="str">
        <f>B4353&amp;C5600&amp;D5606</f>
        <v>CONSUMO PER CAPITA (kg ó litros por individuo)Pina Ing.RTO CENTRO</v>
      </c>
      <c r="B5606" s="19">
        <v>0</v>
      </c>
      <c r="C5606" s="19">
        <v>0</v>
      </c>
      <c r="D5606" s="19" t="s">
        <v>6</v>
      </c>
      <c r="E5606" s="20">
        <v>2.03314195919694E-2</v>
      </c>
      <c r="F5606" s="20">
        <v>1.77147891706422E-2</v>
      </c>
      <c r="G5606" s="20">
        <v>1.7676266503912699E-2</v>
      </c>
      <c r="H5606" s="20">
        <v>1.09204597656113E-2</v>
      </c>
      <c r="I5606" s="20">
        <v>1.7875207064057302E-2</v>
      </c>
      <c r="J5606" s="20">
        <v>1.4429291162001499E-2</v>
      </c>
      <c r="K5606" s="20">
        <v>9.3729497076587408E-3</v>
      </c>
      <c r="L5606" s="20">
        <v>8.1199007191307994E-3</v>
      </c>
      <c r="M5606" s="51">
        <v>1.8598468084326799E-2</v>
      </c>
    </row>
    <row r="5607" spans="1:13" x14ac:dyDescent="0.35">
      <c r="A5607" s="19" t="str">
        <f>B4353&amp;C5600&amp;D5607</f>
        <v>CONSUMO PER CAPITA (kg ó litros por individuo)Pina Ing.NORTE-CENTRO</v>
      </c>
      <c r="B5607" s="19">
        <v>0</v>
      </c>
      <c r="C5607" s="19">
        <v>0</v>
      </c>
      <c r="D5607" s="19" t="s">
        <v>7</v>
      </c>
      <c r="E5607" s="20">
        <v>8.9305677725086408E-3</v>
      </c>
      <c r="F5607" s="20">
        <v>1.9118345688506601E-2</v>
      </c>
      <c r="G5607" s="20">
        <v>1.20754715759361E-2</v>
      </c>
      <c r="H5607" s="20">
        <v>1.2603187680683E-2</v>
      </c>
      <c r="I5607" s="20">
        <v>6.9003343572592701E-3</v>
      </c>
      <c r="J5607" s="20">
        <v>4.0203523667544701E-3</v>
      </c>
      <c r="K5607" s="20">
        <v>1.5113188206902099E-2</v>
      </c>
      <c r="L5607" s="20">
        <v>4.4124329357293698E-3</v>
      </c>
      <c r="M5607" s="51">
        <v>6.01033400778587E-3</v>
      </c>
    </row>
    <row r="5608" spans="1:13" x14ac:dyDescent="0.35">
      <c r="A5608" s="19" t="str">
        <f>B4353&amp;C5600&amp;D5608</f>
        <v>CONSUMO PER CAPITA (kg ó litros por individuo)Pina Ing.NOROESTE</v>
      </c>
      <c r="B5608" s="19">
        <v>0</v>
      </c>
      <c r="C5608" s="19">
        <v>0</v>
      </c>
      <c r="D5608" s="19" t="s">
        <v>8</v>
      </c>
      <c r="E5608" s="20">
        <v>1.1474743278189399E-2</v>
      </c>
      <c r="F5608" s="20">
        <v>1.7639570741625799E-2</v>
      </c>
      <c r="G5608" s="20">
        <v>5.5505820646073404E-3</v>
      </c>
      <c r="H5608" s="20">
        <v>9.9286006853762897E-3</v>
      </c>
      <c r="I5608" s="20">
        <v>9.4553045389655192E-3</v>
      </c>
      <c r="J5608" s="20">
        <v>6.5793251487408196E-3</v>
      </c>
      <c r="K5608" s="20">
        <v>1.0969170093625301E-2</v>
      </c>
      <c r="L5608" s="20">
        <v>5.6374213822140903E-3</v>
      </c>
      <c r="M5608" s="51">
        <v>6.8095098159913197E-3</v>
      </c>
    </row>
    <row r="5609" spans="1:13" x14ac:dyDescent="0.35">
      <c r="A5609" s="19" t="str">
        <f>B4353&amp;C5600&amp;D5609</f>
        <v>CONSUMO PER CAPITA (kg ó litros por individuo)Pina Ing.&lt;2MIL</v>
      </c>
      <c r="B5609" s="19">
        <v>0</v>
      </c>
      <c r="C5609" s="19">
        <v>0</v>
      </c>
      <c r="D5609" s="19" t="s">
        <v>9</v>
      </c>
      <c r="E5609" s="20">
        <v>1.8167139468994601E-3</v>
      </c>
      <c r="F5609" s="20">
        <v>1.4035389490742799E-2</v>
      </c>
      <c r="G5609" s="20">
        <v>1.2796290433549001E-2</v>
      </c>
      <c r="H5609" s="20">
        <v>9.3970640652587794E-3</v>
      </c>
      <c r="I5609" s="20">
        <v>2.31736629800539E-2</v>
      </c>
      <c r="J5609" s="20">
        <v>1.5237060925777399E-2</v>
      </c>
      <c r="K5609" s="20">
        <v>2.7646923848561201E-2</v>
      </c>
      <c r="L5609" s="20">
        <v>1.2146992193857099E-2</v>
      </c>
      <c r="M5609" s="51">
        <v>2.6483477848737599E-2</v>
      </c>
    </row>
    <row r="5610" spans="1:13" x14ac:dyDescent="0.35">
      <c r="A5610" s="19" t="str">
        <f>B4353&amp;C5600&amp;D5610</f>
        <v>CONSUMO PER CAPITA (kg ó litros por individuo)Pina Ing.2-5MIL</v>
      </c>
      <c r="B5610" s="19">
        <v>0</v>
      </c>
      <c r="C5610" s="19">
        <v>0</v>
      </c>
      <c r="D5610" s="19" t="s">
        <v>10</v>
      </c>
      <c r="E5610" s="20">
        <v>5.4611980246155401E-3</v>
      </c>
      <c r="F5610" s="20">
        <v>5.5592869958626303E-3</v>
      </c>
      <c r="G5610" s="20" t="s">
        <v>282</v>
      </c>
      <c r="H5610" s="20">
        <v>1.5199894607765999E-2</v>
      </c>
      <c r="I5610" s="20">
        <v>8.9495847992529503E-3</v>
      </c>
      <c r="J5610" s="20">
        <v>9.52277495771129E-3</v>
      </c>
      <c r="K5610" s="20">
        <v>2.0055834512191499E-2</v>
      </c>
      <c r="L5610" s="20">
        <v>4.4093478393542104E-3</v>
      </c>
      <c r="M5610" s="51">
        <v>1.37499092247355E-2</v>
      </c>
    </row>
    <row r="5611" spans="1:13" x14ac:dyDescent="0.35">
      <c r="A5611" s="19" t="str">
        <f>B4353&amp;C5600&amp;D5611</f>
        <v>CONSUMO PER CAPITA (kg ó litros por individuo)Pina Ing.5-10MIL</v>
      </c>
      <c r="B5611" s="19">
        <v>0</v>
      </c>
      <c r="C5611" s="19">
        <v>0</v>
      </c>
      <c r="D5611" s="19" t="s">
        <v>11</v>
      </c>
      <c r="E5611" s="20">
        <v>1.1081177984018E-2</v>
      </c>
      <c r="F5611" s="20">
        <v>8.6995801135702593E-3</v>
      </c>
      <c r="G5611" s="20">
        <v>3.8444090821908102E-3</v>
      </c>
      <c r="H5611" s="20">
        <v>9.1274400708452996E-4</v>
      </c>
      <c r="I5611" s="20">
        <v>1.18629425859673E-2</v>
      </c>
      <c r="J5611" s="20">
        <v>4.1190325913832296E-3</v>
      </c>
      <c r="K5611" s="20">
        <v>4.6603822082965998E-3</v>
      </c>
      <c r="L5611" s="20">
        <v>7.0831582547824998E-3</v>
      </c>
      <c r="M5611" s="51">
        <v>9.6156733691081207E-3</v>
      </c>
    </row>
    <row r="5612" spans="1:13" x14ac:dyDescent="0.35">
      <c r="A5612" s="19" t="str">
        <f>B4353&amp;C5600&amp;D5612</f>
        <v>CONSUMO PER CAPITA (kg ó litros por individuo)Pina Ing.10-30MIL</v>
      </c>
      <c r="B5612" s="19">
        <v>0</v>
      </c>
      <c r="C5612" s="19">
        <v>0</v>
      </c>
      <c r="D5612" s="19" t="s">
        <v>12</v>
      </c>
      <c r="E5612" s="20">
        <v>2.0075850070831899E-2</v>
      </c>
      <c r="F5612" s="20">
        <v>9.7541372288350806E-3</v>
      </c>
      <c r="G5612" s="20">
        <v>8.3871896390271504E-3</v>
      </c>
      <c r="H5612" s="20">
        <v>9.8016027788412896E-3</v>
      </c>
      <c r="I5612" s="20">
        <v>1.3183410270732301E-2</v>
      </c>
      <c r="J5612" s="20">
        <v>1.5652034188567199E-2</v>
      </c>
      <c r="K5612" s="20">
        <v>4.4019448840613403E-3</v>
      </c>
      <c r="L5612" s="20">
        <v>7.2423719004888303E-3</v>
      </c>
      <c r="M5612" s="51">
        <v>1.47574506950003E-2</v>
      </c>
    </row>
    <row r="5613" spans="1:13" x14ac:dyDescent="0.35">
      <c r="A5613" s="19" t="str">
        <f>B4353&amp;C5600&amp;D5613</f>
        <v>CONSUMO PER CAPITA (kg ó litros por individuo)Pina Ing.30-100MIL</v>
      </c>
      <c r="B5613" s="19">
        <v>0</v>
      </c>
      <c r="C5613" s="19">
        <v>0</v>
      </c>
      <c r="D5613" s="19" t="s">
        <v>13</v>
      </c>
      <c r="E5613" s="20">
        <v>1.38092875308094E-2</v>
      </c>
      <c r="F5613" s="20">
        <v>2.72135207219493E-2</v>
      </c>
      <c r="G5613" s="20">
        <v>1.44619933041074E-2</v>
      </c>
      <c r="H5613" s="20">
        <v>6.7584184524399097E-3</v>
      </c>
      <c r="I5613" s="20">
        <v>2.6629287907309299E-2</v>
      </c>
      <c r="J5613" s="20">
        <v>1.55250593379508E-2</v>
      </c>
      <c r="K5613" s="20">
        <v>5.8645780298759598E-3</v>
      </c>
      <c r="L5613" s="20">
        <v>3.61732404533822E-3</v>
      </c>
      <c r="M5613" s="51">
        <v>9.4244853574937705E-3</v>
      </c>
    </row>
    <row r="5614" spans="1:13" x14ac:dyDescent="0.35">
      <c r="A5614" s="19" t="str">
        <f>B4353&amp;C5600&amp;D5614</f>
        <v>CONSUMO PER CAPITA (kg ó litros por individuo)Pina Ing.100-200MIL</v>
      </c>
      <c r="B5614" s="19">
        <v>0</v>
      </c>
      <c r="C5614" s="19">
        <v>0</v>
      </c>
      <c r="D5614" s="19" t="s">
        <v>14</v>
      </c>
      <c r="E5614" s="20">
        <v>4.3864585952303296E-3</v>
      </c>
      <c r="F5614" s="20">
        <v>1.8979721277637401E-2</v>
      </c>
      <c r="G5614" s="20">
        <v>1.4468729348809699E-2</v>
      </c>
      <c r="H5614" s="20">
        <v>1.5966691490537002E-2</v>
      </c>
      <c r="I5614" s="20">
        <v>1.41491931577752E-2</v>
      </c>
      <c r="J5614" s="20">
        <v>4.7815101671966603E-3</v>
      </c>
      <c r="K5614" s="20">
        <v>1.39220242512155E-2</v>
      </c>
      <c r="L5614" s="20">
        <v>1.0547880078885999E-2</v>
      </c>
      <c r="M5614" s="51">
        <v>1.27474112692721E-2</v>
      </c>
    </row>
    <row r="5615" spans="1:13" x14ac:dyDescent="0.35">
      <c r="A5615" s="19" t="str">
        <f>B4353&amp;C5600&amp;D5615</f>
        <v>CONSUMO PER CAPITA (kg ó litros por individuo)Pina Ing.200-500MIL</v>
      </c>
      <c r="B5615" s="19">
        <v>0</v>
      </c>
      <c r="C5615" s="19">
        <v>0</v>
      </c>
      <c r="D5615" s="19" t="s">
        <v>15</v>
      </c>
      <c r="E5615" s="20">
        <v>1.5106245371215601E-2</v>
      </c>
      <c r="F5615" s="20">
        <v>1.44837835488364E-2</v>
      </c>
      <c r="G5615" s="20">
        <v>1.9470108556410199E-2</v>
      </c>
      <c r="H5615" s="20">
        <v>1.7953755649727302E-2</v>
      </c>
      <c r="I5615" s="20">
        <v>2.1896099299497401E-2</v>
      </c>
      <c r="J5615" s="20">
        <v>2.0411059353757598E-2</v>
      </c>
      <c r="K5615" s="20">
        <v>1.3838946126494099E-2</v>
      </c>
      <c r="L5615" s="20">
        <v>2.89535964571279E-2</v>
      </c>
      <c r="M5615" s="51">
        <v>8.9200042406047796E-3</v>
      </c>
    </row>
    <row r="5616" spans="1:13" x14ac:dyDescent="0.35">
      <c r="A5616" s="19" t="str">
        <f>B4353&amp;C5600&amp;D5616</f>
        <v>CONSUMO PER CAPITA (kg ó litros por individuo)Pina Ing.&gt;500MIL</v>
      </c>
      <c r="B5616" s="19">
        <v>0</v>
      </c>
      <c r="C5616" s="19">
        <v>0</v>
      </c>
      <c r="D5616" s="19" t="s">
        <v>16</v>
      </c>
      <c r="E5616" s="20">
        <v>3.6009863083250902E-2</v>
      </c>
      <c r="F5616" s="20">
        <v>1.50422885481375E-2</v>
      </c>
      <c r="G5616" s="20">
        <v>1.2442440735974499E-2</v>
      </c>
      <c r="H5616" s="20">
        <v>1.45300360513926E-2</v>
      </c>
      <c r="I5616" s="20">
        <v>1.6655296019929801E-2</v>
      </c>
      <c r="J5616" s="20">
        <v>1.89404539040391E-2</v>
      </c>
      <c r="K5616" s="20">
        <v>1.7603539279532801E-2</v>
      </c>
      <c r="L5616" s="20">
        <v>9.0165694697983498E-3</v>
      </c>
      <c r="M5616" s="51">
        <v>7.1298512988822197E-3</v>
      </c>
    </row>
    <row r="5617" spans="1:13" x14ac:dyDescent="0.35">
      <c r="A5617" s="19" t="str">
        <f>B4353&amp;C5600&amp;D5617</f>
        <v>CONSUMO PER CAPITA (kg ó litros por individuo)Pina Ing.DE 15 A 19 AÑOS</v>
      </c>
      <c r="B5617" s="19">
        <v>0</v>
      </c>
      <c r="C5617" s="19">
        <v>0</v>
      </c>
      <c r="D5617" s="19" t="s">
        <v>39</v>
      </c>
      <c r="E5617" s="20" t="s">
        <v>282</v>
      </c>
      <c r="F5617" s="20" t="s">
        <v>282</v>
      </c>
      <c r="G5617" s="20">
        <v>1.54456977787159E-2</v>
      </c>
      <c r="H5617" s="20" t="s">
        <v>282</v>
      </c>
      <c r="I5617" s="20" t="s">
        <v>282</v>
      </c>
      <c r="J5617" s="20">
        <v>5.6153871938829404E-3</v>
      </c>
      <c r="K5617" s="20">
        <v>7.5021327215617703E-3</v>
      </c>
      <c r="L5617" s="20">
        <v>5.12408213269697E-3</v>
      </c>
      <c r="M5617" s="51" t="s">
        <v>282</v>
      </c>
    </row>
    <row r="5618" spans="1:13" x14ac:dyDescent="0.35">
      <c r="A5618" s="19" t="str">
        <f>B4353&amp;C5600&amp;D5618</f>
        <v>CONSUMO PER CAPITA (kg ó litros por individuo)Pina Ing.DE 20 A 24 AÑOS</v>
      </c>
      <c r="B5618" s="19">
        <v>0</v>
      </c>
      <c r="C5618" s="19">
        <v>0</v>
      </c>
      <c r="D5618" s="19" t="s">
        <v>40</v>
      </c>
      <c r="E5618" s="20">
        <v>7.1729792903992397E-3</v>
      </c>
      <c r="F5618" s="20">
        <v>6.4640677021311002E-3</v>
      </c>
      <c r="G5618" s="20">
        <v>0</v>
      </c>
      <c r="H5618" s="20">
        <v>3.3310086286408502E-3</v>
      </c>
      <c r="I5618" s="20" t="s">
        <v>282</v>
      </c>
      <c r="J5618" s="20">
        <v>2.6461984188855402E-3</v>
      </c>
      <c r="K5618" s="20" t="s">
        <v>282</v>
      </c>
      <c r="L5618" s="20">
        <v>2.7603066964399501E-3</v>
      </c>
      <c r="M5618" s="51" t="s">
        <v>282</v>
      </c>
    </row>
    <row r="5619" spans="1:13" x14ac:dyDescent="0.35">
      <c r="A5619" s="19" t="str">
        <f>B4353&amp;C5600&amp;D5619</f>
        <v>CONSUMO PER CAPITA (kg ó litros por individuo)Pina Ing.DE 25 A 34 AÑOS</v>
      </c>
      <c r="B5619" s="19">
        <v>0</v>
      </c>
      <c r="C5619" s="19">
        <v>0</v>
      </c>
      <c r="D5619" s="19" t="s">
        <v>41</v>
      </c>
      <c r="E5619" s="20">
        <v>1.1943839920821901E-2</v>
      </c>
      <c r="F5619" s="20">
        <v>5.7298299180933996E-3</v>
      </c>
      <c r="G5619" s="20">
        <v>1.2671995332810399E-2</v>
      </c>
      <c r="H5619" s="20">
        <v>1.16436589742272E-2</v>
      </c>
      <c r="I5619" s="20">
        <v>4.4019647602810399E-3</v>
      </c>
      <c r="J5619" s="20">
        <v>5.7563155383232702E-3</v>
      </c>
      <c r="K5619" s="20">
        <v>8.5816803079981595E-3</v>
      </c>
      <c r="L5619" s="20">
        <v>2.1881608402361599E-3</v>
      </c>
      <c r="M5619" s="51">
        <v>6.0908396051806502E-3</v>
      </c>
    </row>
    <row r="5620" spans="1:13" x14ac:dyDescent="0.35">
      <c r="A5620" s="19" t="str">
        <f>B4353&amp;C5600&amp;D5620</f>
        <v>CONSUMO PER CAPITA (kg ó litros por individuo)Pina Ing.DE 35 A 49 AÑOS</v>
      </c>
      <c r="B5620" s="19">
        <v>0</v>
      </c>
      <c r="C5620" s="19">
        <v>0</v>
      </c>
      <c r="D5620" s="19" t="s">
        <v>42</v>
      </c>
      <c r="E5620" s="20">
        <v>6.0777509189541903E-3</v>
      </c>
      <c r="F5620" s="20">
        <v>1.29375407167702E-2</v>
      </c>
      <c r="G5620" s="20">
        <v>6.9269454800522604E-3</v>
      </c>
      <c r="H5620" s="20">
        <v>7.8809201856929398E-3</v>
      </c>
      <c r="I5620" s="20">
        <v>1.27500134156371E-2</v>
      </c>
      <c r="J5620" s="20">
        <v>7.4268048701149197E-3</v>
      </c>
      <c r="K5620" s="20">
        <v>9.6471588478804701E-3</v>
      </c>
      <c r="L5620" s="20">
        <v>7.9338350250454399E-3</v>
      </c>
      <c r="M5620" s="51">
        <v>1.3156179362176499E-2</v>
      </c>
    </row>
    <row r="5621" spans="1:13" x14ac:dyDescent="0.35">
      <c r="A5621" s="19" t="str">
        <f>B4353&amp;C5600&amp;D5621</f>
        <v>CONSUMO PER CAPITA (kg ó litros por individuo)Pina Ing.DE 50 A 59 AÑOS</v>
      </c>
      <c r="B5621" s="19">
        <v>0</v>
      </c>
      <c r="C5621" s="19">
        <v>0</v>
      </c>
      <c r="D5621" s="19" t="s">
        <v>43</v>
      </c>
      <c r="E5621" s="20">
        <v>2.4571068739683798E-2</v>
      </c>
      <c r="F5621" s="20">
        <v>2.4630262491969899E-2</v>
      </c>
      <c r="G5621" s="20">
        <v>2.41182902541613E-2</v>
      </c>
      <c r="H5621" s="20">
        <v>2.5839286080270901E-2</v>
      </c>
      <c r="I5621" s="20">
        <v>2.64898364796976E-2</v>
      </c>
      <c r="J5621" s="20">
        <v>1.9478131622453401E-2</v>
      </c>
      <c r="K5621" s="20">
        <v>1.2171118905110599E-2</v>
      </c>
      <c r="L5621" s="20">
        <v>9.8505160426706206E-3</v>
      </c>
      <c r="M5621" s="51">
        <v>1.6370632753788101E-2</v>
      </c>
    </row>
    <row r="5622" spans="1:13" x14ac:dyDescent="0.35">
      <c r="A5622" s="19" t="str">
        <f>B4353&amp;C5600&amp;D5622</f>
        <v>CONSUMO PER CAPITA (kg ó litros por individuo)Pina Ing.DE 60 A 75 AÑOS</v>
      </c>
      <c r="B5622" s="19">
        <v>0</v>
      </c>
      <c r="C5622" s="19">
        <v>0</v>
      </c>
      <c r="D5622" s="19" t="s">
        <v>44</v>
      </c>
      <c r="E5622" s="20">
        <v>3.3915935031800001E-2</v>
      </c>
      <c r="F5622" s="20">
        <v>2.5462989706365499E-2</v>
      </c>
      <c r="G5622" s="20">
        <v>8.9285160382713193E-3</v>
      </c>
      <c r="H5622" s="20">
        <v>8.3280262148429998E-3</v>
      </c>
      <c r="I5622" s="20">
        <v>3.6833957504864803E-2</v>
      </c>
      <c r="J5622" s="20">
        <v>3.0306433130312799E-2</v>
      </c>
      <c r="K5622" s="20">
        <v>1.9933871871662401E-2</v>
      </c>
      <c r="L5622" s="20">
        <v>2.1022512186070999E-2</v>
      </c>
      <c r="M5622" s="51">
        <v>1.59510070177061E-2</v>
      </c>
    </row>
    <row r="5623" spans="1:13" x14ac:dyDescent="0.35">
      <c r="A5623" s="19" t="str">
        <f>B4353&amp;C5600&amp;D5623</f>
        <v>CONSUMO PER CAPITA (kg ó litros por individuo)Pina Ing.NIVEL ALTO</v>
      </c>
      <c r="B5623" s="19">
        <v>0</v>
      </c>
      <c r="C5623" s="19">
        <v>0</v>
      </c>
      <c r="D5623" s="19" t="s">
        <v>256</v>
      </c>
      <c r="E5623" s="20">
        <v>1.5347065926111099E-2</v>
      </c>
      <c r="F5623" s="20">
        <v>2.2253933669000098E-2</v>
      </c>
      <c r="G5623" s="20">
        <v>1.48595737261106E-2</v>
      </c>
      <c r="H5623" s="20">
        <v>1.1279923982541301E-2</v>
      </c>
      <c r="I5623" s="20">
        <v>2.00046307299151E-2</v>
      </c>
      <c r="J5623" s="20">
        <v>2.01768038047597E-2</v>
      </c>
      <c r="K5623" s="20">
        <v>9.8208756958356198E-3</v>
      </c>
      <c r="L5623" s="20">
        <v>1.16469906302637E-2</v>
      </c>
      <c r="M5623" s="51">
        <v>1.5068544850690299E-2</v>
      </c>
    </row>
    <row r="5624" spans="1:13" x14ac:dyDescent="0.35">
      <c r="A5624" s="19" t="str">
        <f>B4353&amp;C5600&amp;D5624</f>
        <v>CONSUMO PER CAPITA (kg ó litros por individuo)Pina Ing.NIVEL MEDIO ALTO</v>
      </c>
      <c r="B5624" s="19">
        <v>0</v>
      </c>
      <c r="C5624" s="19">
        <v>0</v>
      </c>
      <c r="D5624" s="19" t="s">
        <v>257</v>
      </c>
      <c r="E5624" s="20">
        <v>3.1317908954059302E-2</v>
      </c>
      <c r="F5624" s="20">
        <v>1.07054742053448E-2</v>
      </c>
      <c r="G5624" s="20">
        <v>7.7084689427451402E-3</v>
      </c>
      <c r="H5624" s="20">
        <v>1.0383382839939E-2</v>
      </c>
      <c r="I5624" s="20">
        <v>1.21941072392899E-2</v>
      </c>
      <c r="J5624" s="20">
        <v>5.4805704613628001E-3</v>
      </c>
      <c r="K5624" s="20">
        <v>1.1190698424773601E-2</v>
      </c>
      <c r="L5624" s="20">
        <v>9.0425256200489697E-3</v>
      </c>
      <c r="M5624" s="51">
        <v>1.11258011101972E-2</v>
      </c>
    </row>
    <row r="5625" spans="1:13" x14ac:dyDescent="0.35">
      <c r="A5625" s="19" t="str">
        <f>B4353&amp;C5600&amp;D5625</f>
        <v>CONSUMO PER CAPITA (kg ó litros por individuo)Pina Ing.NIVEL MEDIO</v>
      </c>
      <c r="B5625" s="19">
        <v>0</v>
      </c>
      <c r="C5625" s="19">
        <v>0</v>
      </c>
      <c r="D5625" s="19" t="s">
        <v>258</v>
      </c>
      <c r="E5625" s="20">
        <v>1.47200437980045E-2</v>
      </c>
      <c r="F5625" s="20">
        <v>1.05603364932028E-2</v>
      </c>
      <c r="G5625" s="20">
        <v>1.6530159367186999E-2</v>
      </c>
      <c r="H5625" s="20">
        <v>1.32419978204828E-2</v>
      </c>
      <c r="I5625" s="20">
        <v>1.6800837156826901E-2</v>
      </c>
      <c r="J5625" s="20">
        <v>9.0138122684803694E-3</v>
      </c>
      <c r="K5625" s="20">
        <v>1.6453917527379899E-2</v>
      </c>
      <c r="L5625" s="20">
        <v>1.7075421420526701E-2</v>
      </c>
      <c r="M5625" s="51">
        <v>1.4666921844370399E-2</v>
      </c>
    </row>
    <row r="5626" spans="1:13" x14ac:dyDescent="0.35">
      <c r="A5626" s="19" t="str">
        <f>B4353&amp;C5600&amp;D5626</f>
        <v>CONSUMO PER CAPITA (kg ó litros por individuo)Pina Ing.NIVEL MEDIO BAJO</v>
      </c>
      <c r="B5626" s="19">
        <v>0</v>
      </c>
      <c r="C5626" s="19">
        <v>0</v>
      </c>
      <c r="D5626" s="19" t="s">
        <v>259</v>
      </c>
      <c r="E5626" s="20">
        <v>1.7570465788933599E-2</v>
      </c>
      <c r="F5626" s="20">
        <v>1.35283383021384E-2</v>
      </c>
      <c r="G5626" s="20">
        <v>6.0830954953683698E-3</v>
      </c>
      <c r="H5626" s="20">
        <v>9.1452200020856397E-3</v>
      </c>
      <c r="I5626" s="20">
        <v>6.8308843513299597E-3</v>
      </c>
      <c r="J5626" s="20">
        <v>1.31993237583908E-2</v>
      </c>
      <c r="K5626" s="20">
        <v>6.0833568945899402E-3</v>
      </c>
      <c r="L5626" s="20">
        <v>3.8795807727390998E-3</v>
      </c>
      <c r="M5626" s="51">
        <v>8.2348889989889498E-3</v>
      </c>
    </row>
    <row r="5627" spans="1:13" x14ac:dyDescent="0.35">
      <c r="A5627" s="19" t="str">
        <f>B4353&amp;C5600&amp;D5627</f>
        <v>CONSUMO PER CAPITA (kg ó litros por individuo)Pina Ing.HOMBRE</v>
      </c>
      <c r="B5627" s="19">
        <v>0</v>
      </c>
      <c r="C5627" s="19">
        <v>0</v>
      </c>
      <c r="D5627" s="19" t="s">
        <v>21</v>
      </c>
      <c r="E5627" s="20">
        <v>1.8878381596516301E-2</v>
      </c>
      <c r="F5627" s="20">
        <v>1.2457451542530199E-2</v>
      </c>
      <c r="G5627" s="20">
        <v>1.15131960194058E-2</v>
      </c>
      <c r="H5627" s="20">
        <v>7.9185635678097593E-3</v>
      </c>
      <c r="I5627" s="20">
        <v>1.23355947055508E-2</v>
      </c>
      <c r="J5627" s="20">
        <v>1.12028274538227E-2</v>
      </c>
      <c r="K5627" s="20">
        <v>9.4881004131340905E-3</v>
      </c>
      <c r="L5627" s="20">
        <v>7.3928025839334497E-3</v>
      </c>
      <c r="M5627" s="51">
        <v>1.1256097577303399E-2</v>
      </c>
    </row>
    <row r="5628" spans="1:13" x14ac:dyDescent="0.35">
      <c r="A5628" s="19" t="str">
        <f>B4353&amp;C5600&amp;D5628</f>
        <v>CONSUMO PER CAPITA (kg ó litros por individuo)Pina Ing.MUJER</v>
      </c>
      <c r="B5628" s="19">
        <v>0</v>
      </c>
      <c r="C5628" s="19">
        <v>0</v>
      </c>
      <c r="D5628" s="19" t="s">
        <v>22</v>
      </c>
      <c r="E5628" s="20">
        <v>1.4147638424154599E-2</v>
      </c>
      <c r="F5628" s="20">
        <v>1.89743517878041E-2</v>
      </c>
      <c r="G5628" s="20">
        <v>1.19492856830764E-2</v>
      </c>
      <c r="H5628" s="20">
        <v>1.45101487819231E-2</v>
      </c>
      <c r="I5628" s="20">
        <v>2.3670701443581601E-2</v>
      </c>
      <c r="J5628" s="20">
        <v>1.7446797846934099E-2</v>
      </c>
      <c r="K5628" s="20">
        <v>1.35948436661539E-2</v>
      </c>
      <c r="L5628" s="20">
        <v>1.24669671613407E-2</v>
      </c>
      <c r="M5628" s="51">
        <v>1.1953025574477E-2</v>
      </c>
    </row>
    <row r="5629" spans="1:13" x14ac:dyDescent="0.35">
      <c r="A5629" s="19" t="str">
        <f>B4353&amp;C5629&amp;D5629</f>
        <v>CONSUMO PER CAPITA (kg ó litros por individuo)Resto frutas Ing.T.ESPAÑA</v>
      </c>
      <c r="B5629" s="19">
        <v>0</v>
      </c>
      <c r="C5629" s="19" t="s">
        <v>158</v>
      </c>
      <c r="D5629" s="19" t="s">
        <v>36</v>
      </c>
      <c r="E5629" s="20">
        <v>5.1718674488882302E-2</v>
      </c>
      <c r="F5629" s="20">
        <v>2.27726665348797E-2</v>
      </c>
      <c r="G5629" s="20">
        <v>2.58710675656229E-2</v>
      </c>
      <c r="H5629" s="20">
        <v>2.06638209646215E-2</v>
      </c>
      <c r="I5629" s="20">
        <v>4.7169747755552403E-2</v>
      </c>
      <c r="J5629" s="20">
        <v>2.0225280367382501E-2</v>
      </c>
      <c r="K5629" s="20">
        <v>2.4323430988462E-2</v>
      </c>
      <c r="L5629" s="20">
        <v>2.8012556291538399E-2</v>
      </c>
      <c r="M5629" s="51">
        <v>8.7830933376918094E-2</v>
      </c>
    </row>
    <row r="5630" spans="1:13" x14ac:dyDescent="0.35">
      <c r="A5630" s="19" t="str">
        <f>B4353&amp;C5629&amp;D5630</f>
        <v>CONSUMO PER CAPITA (kg ó litros por individuo)Resto frutas Ing.BCN AM</v>
      </c>
      <c r="B5630" s="19">
        <v>0</v>
      </c>
      <c r="C5630" s="19">
        <v>0</v>
      </c>
      <c r="D5630" s="19" t="s">
        <v>1</v>
      </c>
      <c r="E5630" s="20">
        <v>8.2169839022710103E-3</v>
      </c>
      <c r="F5630" s="20">
        <v>5.6405811854237696E-3</v>
      </c>
      <c r="G5630" s="20">
        <v>1.5564624715600901E-2</v>
      </c>
      <c r="H5630" s="20">
        <v>1.7685599673102001E-2</v>
      </c>
      <c r="I5630" s="20">
        <v>6.7991101537385204E-2</v>
      </c>
      <c r="J5630" s="20">
        <v>4.5834858344897499E-2</v>
      </c>
      <c r="K5630" s="20">
        <v>9.7213855559626097E-2</v>
      </c>
      <c r="L5630" s="20">
        <v>0.107992529286665</v>
      </c>
      <c r="M5630" s="51">
        <v>0.45679555919950299</v>
      </c>
    </row>
    <row r="5631" spans="1:13" x14ac:dyDescent="0.35">
      <c r="A5631" s="19" t="str">
        <f>B4353&amp;C5629&amp;D5631</f>
        <v>CONSUMO PER CAPITA (kg ó litros por individuo)Resto frutas Ing.REST.CAT ARAGON</v>
      </c>
      <c r="B5631" s="19">
        <v>0</v>
      </c>
      <c r="C5631" s="19">
        <v>0</v>
      </c>
      <c r="D5631" s="19" t="s">
        <v>2</v>
      </c>
      <c r="E5631" s="20">
        <v>3.4107644575818399E-2</v>
      </c>
      <c r="F5631" s="20">
        <v>2.5355335217582101E-2</v>
      </c>
      <c r="G5631" s="20">
        <v>2.91469374752352E-2</v>
      </c>
      <c r="H5631" s="20">
        <v>9.3056244904009006E-3</v>
      </c>
      <c r="I5631" s="20">
        <v>2.9664952623651899E-2</v>
      </c>
      <c r="J5631" s="20">
        <v>1.8561921885126301E-2</v>
      </c>
      <c r="K5631" s="20">
        <v>1.40372323191825E-2</v>
      </c>
      <c r="L5631" s="20">
        <v>1.0550681352095401E-2</v>
      </c>
      <c r="M5631" s="51">
        <v>5.5747478986946798E-2</v>
      </c>
    </row>
    <row r="5632" spans="1:13" x14ac:dyDescent="0.35">
      <c r="A5632" s="19" t="str">
        <f>B4353&amp;C5629&amp;D5632</f>
        <v>CONSUMO PER CAPITA (kg ó litros por individuo)Resto frutas Ing.LEVANTE</v>
      </c>
      <c r="B5632" s="19">
        <v>0</v>
      </c>
      <c r="C5632" s="19">
        <v>0</v>
      </c>
      <c r="D5632" s="19" t="s">
        <v>3</v>
      </c>
      <c r="E5632" s="20">
        <v>3.2359917974949401E-2</v>
      </c>
      <c r="F5632" s="20">
        <v>8.2719505452284198E-3</v>
      </c>
      <c r="G5632" s="20">
        <v>2.5899741656283701E-2</v>
      </c>
      <c r="H5632" s="20">
        <v>2.7602586119317499E-2</v>
      </c>
      <c r="I5632" s="20">
        <v>4.1386551219679699E-2</v>
      </c>
      <c r="J5632" s="20">
        <v>3.3286181791588501E-2</v>
      </c>
      <c r="K5632" s="20">
        <v>2.0939832976508602E-2</v>
      </c>
      <c r="L5632" s="20">
        <v>2.80336761030969E-2</v>
      </c>
      <c r="M5632" s="51">
        <v>7.7129659679046697E-2</v>
      </c>
    </row>
    <row r="5633" spans="1:13" x14ac:dyDescent="0.35">
      <c r="A5633" s="19" t="str">
        <f>B4353&amp;C5629&amp;D5633</f>
        <v>CONSUMO PER CAPITA (kg ó litros por individuo)Resto frutas Ing.ANDALUCIA</v>
      </c>
      <c r="B5633" s="19">
        <v>0</v>
      </c>
      <c r="C5633" s="19">
        <v>0</v>
      </c>
      <c r="D5633" s="19" t="s">
        <v>4</v>
      </c>
      <c r="E5633" s="20">
        <v>4.2688730018397202E-2</v>
      </c>
      <c r="F5633" s="20">
        <v>3.5503576604979499E-2</v>
      </c>
      <c r="G5633" s="20">
        <v>9.8891612997968302E-3</v>
      </c>
      <c r="H5633" s="20">
        <v>1.41091879446289E-2</v>
      </c>
      <c r="I5633" s="20">
        <v>1.6625234193117702E-2</v>
      </c>
      <c r="J5633" s="20">
        <v>6.5463065454758902E-3</v>
      </c>
      <c r="K5633" s="20">
        <v>3.1234987044872001E-3</v>
      </c>
      <c r="L5633" s="20">
        <v>1.21317894101263E-2</v>
      </c>
      <c r="M5633" s="51">
        <v>1.3848423404070401E-2</v>
      </c>
    </row>
    <row r="5634" spans="1:13" x14ac:dyDescent="0.35">
      <c r="A5634" s="19" t="str">
        <f>B4353&amp;C5629&amp;D5634</f>
        <v>CONSUMO PER CAPITA (kg ó litros por individuo)Resto frutas Ing.MDD AM</v>
      </c>
      <c r="B5634" s="19">
        <v>0</v>
      </c>
      <c r="C5634" s="19">
        <v>0</v>
      </c>
      <c r="D5634" s="19" t="s">
        <v>5</v>
      </c>
      <c r="E5634" s="20">
        <v>4.51545481288523E-2</v>
      </c>
      <c r="F5634" s="20">
        <v>1.0568537589940899E-2</v>
      </c>
      <c r="G5634" s="20">
        <v>8.9524200472892099E-3</v>
      </c>
      <c r="H5634" s="20">
        <v>3.04709362031341E-2</v>
      </c>
      <c r="I5634" s="20">
        <v>3.31668379912698E-2</v>
      </c>
      <c r="J5634" s="20">
        <v>1.5657055222715901E-2</v>
      </c>
      <c r="K5634" s="20">
        <v>3.98079258837215E-2</v>
      </c>
      <c r="L5634" s="20">
        <v>1.58971215821734E-2</v>
      </c>
      <c r="M5634" s="51">
        <v>5.2391861272705301E-2</v>
      </c>
    </row>
    <row r="5635" spans="1:13" x14ac:dyDescent="0.35">
      <c r="A5635" s="19" t="str">
        <f>B4353&amp;C5629&amp;D5635</f>
        <v>CONSUMO PER CAPITA (kg ó litros por individuo)Resto frutas Ing.RTO CENTRO</v>
      </c>
      <c r="B5635" s="19">
        <v>0</v>
      </c>
      <c r="C5635" s="19">
        <v>0</v>
      </c>
      <c r="D5635" s="19" t="s">
        <v>6</v>
      </c>
      <c r="E5635" s="20">
        <v>3.9266953502194203E-2</v>
      </c>
      <c r="F5635" s="20">
        <v>2.7100931866802399E-2</v>
      </c>
      <c r="G5635" s="20">
        <v>5.3042345854341602E-2</v>
      </c>
      <c r="H5635" s="20">
        <v>1.01912330201739E-2</v>
      </c>
      <c r="I5635" s="20">
        <v>2.7782490176346701E-2</v>
      </c>
      <c r="J5635" s="20">
        <v>4.05828846381893E-2</v>
      </c>
      <c r="K5635" s="20">
        <v>2.2354000166958699E-2</v>
      </c>
      <c r="L5635" s="20">
        <v>1.8181478061970201E-2</v>
      </c>
      <c r="M5635" s="51">
        <v>4.3066619056315099E-2</v>
      </c>
    </row>
    <row r="5636" spans="1:13" x14ac:dyDescent="0.35">
      <c r="A5636" s="19" t="str">
        <f>B4353&amp;C5629&amp;D5636</f>
        <v>CONSUMO PER CAPITA (kg ó litros por individuo)Resto frutas Ing.NORTE-CENTRO</v>
      </c>
      <c r="B5636" s="19">
        <v>0</v>
      </c>
      <c r="C5636" s="19">
        <v>0</v>
      </c>
      <c r="D5636" s="19" t="s">
        <v>7</v>
      </c>
      <c r="E5636" s="20">
        <v>0.14204904567073801</v>
      </c>
      <c r="F5636" s="20">
        <v>4.84526094911506E-2</v>
      </c>
      <c r="G5636" s="20">
        <v>6.2718378969187694E-2</v>
      </c>
      <c r="H5636" s="20">
        <v>1.6676618108691501E-2</v>
      </c>
      <c r="I5636" s="20">
        <v>9.1533168983299398E-2</v>
      </c>
      <c r="J5636" s="20">
        <v>6.2885902960933401E-3</v>
      </c>
      <c r="K5636" s="20">
        <v>7.3397268549567204E-3</v>
      </c>
      <c r="L5636" s="20">
        <v>8.7987271377595096E-3</v>
      </c>
      <c r="M5636" s="51">
        <v>9.7515297997045003E-2</v>
      </c>
    </row>
    <row r="5637" spans="1:13" x14ac:dyDescent="0.35">
      <c r="A5637" s="19" t="str">
        <f>B4353&amp;C5629&amp;D5637</f>
        <v>CONSUMO PER CAPITA (kg ó litros por individuo)Resto frutas Ing.NOROESTE</v>
      </c>
      <c r="B5637" s="19">
        <v>0</v>
      </c>
      <c r="C5637" s="19">
        <v>0</v>
      </c>
      <c r="D5637" s="19" t="s">
        <v>8</v>
      </c>
      <c r="E5637" s="20">
        <v>0.104535179742187</v>
      </c>
      <c r="F5637" s="20">
        <v>1.98602935012103E-2</v>
      </c>
      <c r="G5637" s="20">
        <v>2.5856079480850301E-2</v>
      </c>
      <c r="H5637" s="20">
        <v>4.39239178387014E-2</v>
      </c>
      <c r="I5637" s="20">
        <v>0.12534148170742301</v>
      </c>
      <c r="J5637" s="20">
        <v>3.7801005119267E-3</v>
      </c>
      <c r="K5637" s="20">
        <v>1.36385869014219E-2</v>
      </c>
      <c r="L5637" s="20">
        <v>5.4290260933300402E-2</v>
      </c>
      <c r="M5637" s="51">
        <v>2.4006848266940599E-2</v>
      </c>
    </row>
    <row r="5638" spans="1:13" x14ac:dyDescent="0.35">
      <c r="A5638" s="19" t="str">
        <f>B4353&amp;C5629&amp;D5638</f>
        <v>CONSUMO PER CAPITA (kg ó litros por individuo)Resto frutas Ing.&lt;2MIL</v>
      </c>
      <c r="B5638" s="19">
        <v>0</v>
      </c>
      <c r="C5638" s="19">
        <v>0</v>
      </c>
      <c r="D5638" s="19" t="s">
        <v>9</v>
      </c>
      <c r="E5638" s="20">
        <v>3.8938952304528797E-2</v>
      </c>
      <c r="F5638" s="20">
        <v>7.0932059594934404E-3</v>
      </c>
      <c r="G5638" s="20">
        <v>5.62048048680669E-2</v>
      </c>
      <c r="H5638" s="20">
        <v>1.5771286385744101E-3</v>
      </c>
      <c r="I5638" s="20">
        <v>4.2292018265162401E-3</v>
      </c>
      <c r="J5638" s="20" t="s">
        <v>282</v>
      </c>
      <c r="K5638" s="20">
        <v>2.3351690559946001E-2</v>
      </c>
      <c r="L5638" s="20">
        <v>7.8483768771862895E-3</v>
      </c>
      <c r="M5638" s="51">
        <v>5.2252706024453997E-3</v>
      </c>
    </row>
    <row r="5639" spans="1:13" x14ac:dyDescent="0.35">
      <c r="A5639" s="19" t="str">
        <f>B4353&amp;C5629&amp;D5639</f>
        <v>CONSUMO PER CAPITA (kg ó litros por individuo)Resto frutas Ing.2-5MIL</v>
      </c>
      <c r="B5639" s="19">
        <v>0</v>
      </c>
      <c r="C5639" s="19">
        <v>0</v>
      </c>
      <c r="D5639" s="19" t="s">
        <v>10</v>
      </c>
      <c r="E5639" s="20">
        <v>1.7068137610810101E-2</v>
      </c>
      <c r="F5639" s="20">
        <v>2.01447174700338E-2</v>
      </c>
      <c r="G5639" s="20">
        <v>5.4775906361181903E-3</v>
      </c>
      <c r="H5639" s="20">
        <v>1.8327001689743001E-2</v>
      </c>
      <c r="I5639" s="20">
        <v>4.3586403944651603E-2</v>
      </c>
      <c r="J5639" s="20">
        <v>5.2721924975049203E-3</v>
      </c>
      <c r="K5639" s="20">
        <v>1.46627090772414E-3</v>
      </c>
      <c r="L5639" s="20">
        <v>1.70566545812638E-3</v>
      </c>
      <c r="M5639" s="51">
        <v>7.4534148089968602E-3</v>
      </c>
    </row>
    <row r="5640" spans="1:13" x14ac:dyDescent="0.35">
      <c r="A5640" s="19" t="str">
        <f>B4353&amp;C5629&amp;D5640</f>
        <v>CONSUMO PER CAPITA (kg ó litros por individuo)Resto frutas Ing.5-10MIL</v>
      </c>
      <c r="B5640" s="19">
        <v>0</v>
      </c>
      <c r="C5640" s="19">
        <v>0</v>
      </c>
      <c r="D5640" s="19" t="s">
        <v>11</v>
      </c>
      <c r="E5640" s="20">
        <v>0.14659850716207601</v>
      </c>
      <c r="F5640" s="20">
        <v>3.9912837237889902E-2</v>
      </c>
      <c r="G5640" s="20">
        <v>1.31079102616657E-2</v>
      </c>
      <c r="H5640" s="20">
        <v>1.8885134189887999E-2</v>
      </c>
      <c r="I5640" s="20">
        <v>2.6456251189464802E-2</v>
      </c>
      <c r="J5640" s="20">
        <v>2.3616842697727299E-2</v>
      </c>
      <c r="K5640" s="20">
        <v>1.7480311939695299E-2</v>
      </c>
      <c r="L5640" s="20" t="s">
        <v>282</v>
      </c>
      <c r="M5640" s="51">
        <v>1.7608372820761799E-2</v>
      </c>
    </row>
    <row r="5641" spans="1:13" x14ac:dyDescent="0.35">
      <c r="A5641" s="19" t="str">
        <f>B4353&amp;C5629&amp;D5641</f>
        <v>CONSUMO PER CAPITA (kg ó litros por individuo)Resto frutas Ing.10-30MIL</v>
      </c>
      <c r="B5641" s="19">
        <v>0</v>
      </c>
      <c r="C5641" s="19">
        <v>0</v>
      </c>
      <c r="D5641" s="19" t="s">
        <v>12</v>
      </c>
      <c r="E5641" s="20">
        <v>8.54984048410522E-2</v>
      </c>
      <c r="F5641" s="20">
        <v>2.9497763338027599E-2</v>
      </c>
      <c r="G5641" s="20">
        <v>4.5309009022402799E-2</v>
      </c>
      <c r="H5641" s="20">
        <v>1.4467355019277E-2</v>
      </c>
      <c r="I5641" s="20">
        <v>3.9021182526167403E-2</v>
      </c>
      <c r="J5641" s="20">
        <v>1.5979404048443498E-2</v>
      </c>
      <c r="K5641" s="20">
        <v>9.0964407611128992E-3</v>
      </c>
      <c r="L5641" s="20">
        <v>2.0369802861148801E-2</v>
      </c>
      <c r="M5641" s="51">
        <v>7.5787785414387507E-2</v>
      </c>
    </row>
    <row r="5642" spans="1:13" x14ac:dyDescent="0.35">
      <c r="A5642" s="19" t="str">
        <f>B4353&amp;C5629&amp;D5642</f>
        <v>CONSUMO PER CAPITA (kg ó litros por individuo)Resto frutas Ing.30-100MIL</v>
      </c>
      <c r="B5642" s="19">
        <v>0</v>
      </c>
      <c r="C5642" s="19">
        <v>0</v>
      </c>
      <c r="D5642" s="19" t="s">
        <v>13</v>
      </c>
      <c r="E5642" s="20">
        <v>3.12733590825739E-2</v>
      </c>
      <c r="F5642" s="20">
        <v>2.7250712604706701E-2</v>
      </c>
      <c r="G5642" s="20">
        <v>1.5429768800808701E-2</v>
      </c>
      <c r="H5642" s="20">
        <v>2.0673210784614499E-2</v>
      </c>
      <c r="I5642" s="20">
        <v>5.4782662174614298E-2</v>
      </c>
      <c r="J5642" s="20">
        <v>1.8198035979185699E-2</v>
      </c>
      <c r="K5642" s="20">
        <v>1.53072127455327E-2</v>
      </c>
      <c r="L5642" s="20">
        <v>1.27619956075802E-2</v>
      </c>
      <c r="M5642" s="51">
        <v>3.9554548897687801E-2</v>
      </c>
    </row>
    <row r="5643" spans="1:13" x14ac:dyDescent="0.35">
      <c r="A5643" s="19" t="str">
        <f>B4353&amp;C5629&amp;D5643</f>
        <v>CONSUMO PER CAPITA (kg ó litros por individuo)Resto frutas Ing.100-200MIL</v>
      </c>
      <c r="B5643" s="19">
        <v>0</v>
      </c>
      <c r="C5643" s="19">
        <v>0</v>
      </c>
      <c r="D5643" s="19" t="s">
        <v>14</v>
      </c>
      <c r="E5643" s="20">
        <v>2.17958486753323E-2</v>
      </c>
      <c r="F5643" s="20">
        <v>8.1731669235409199E-3</v>
      </c>
      <c r="G5643" s="20">
        <v>3.2672843389714699E-3</v>
      </c>
      <c r="H5643" s="20">
        <v>1.73499723887349E-2</v>
      </c>
      <c r="I5643" s="20">
        <v>2.0232122455786199E-2</v>
      </c>
      <c r="J5643" s="20">
        <v>2.9885423353419299E-2</v>
      </c>
      <c r="K5643" s="20">
        <v>6.7132660232767399E-2</v>
      </c>
      <c r="L5643" s="20">
        <v>8.3384323450609504E-2</v>
      </c>
      <c r="M5643" s="51">
        <v>0.40399080433309797</v>
      </c>
    </row>
    <row r="5644" spans="1:13" x14ac:dyDescent="0.35">
      <c r="A5644" s="19" t="str">
        <f>B4353&amp;C5629&amp;D5644</f>
        <v>CONSUMO PER CAPITA (kg ó litros por individuo)Resto frutas Ing.200-500MIL</v>
      </c>
      <c r="B5644" s="19">
        <v>0</v>
      </c>
      <c r="C5644" s="19">
        <v>0</v>
      </c>
      <c r="D5644" s="19" t="s">
        <v>15</v>
      </c>
      <c r="E5644" s="20">
        <v>3.4887533442256903E-2</v>
      </c>
      <c r="F5644" s="20">
        <v>1.37656645725493E-2</v>
      </c>
      <c r="G5644" s="20">
        <v>4.9604743092015201E-2</v>
      </c>
      <c r="H5644" s="20">
        <v>3.4610716001221398E-2</v>
      </c>
      <c r="I5644" s="20">
        <v>0.10500661718867001</v>
      </c>
      <c r="J5644" s="20">
        <v>3.7935783789781997E-2</v>
      </c>
      <c r="K5644" s="20">
        <v>2.8696541094918902E-2</v>
      </c>
      <c r="L5644" s="20">
        <v>5.3555366534750799E-2</v>
      </c>
      <c r="M5644" s="51">
        <v>6.4461170598774903E-2</v>
      </c>
    </row>
    <row r="5645" spans="1:13" x14ac:dyDescent="0.35">
      <c r="A5645" s="19" t="str">
        <f>B4353&amp;C5629&amp;D5645</f>
        <v>CONSUMO PER CAPITA (kg ó litros por individuo)Resto frutas Ing.&gt;500MIL</v>
      </c>
      <c r="B5645" s="19">
        <v>0</v>
      </c>
      <c r="C5645" s="19">
        <v>0</v>
      </c>
      <c r="D5645" s="19" t="s">
        <v>16</v>
      </c>
      <c r="E5645" s="20">
        <v>4.3611695984046697E-2</v>
      </c>
      <c r="F5645" s="20">
        <v>2.3874269943850501E-2</v>
      </c>
      <c r="G5645" s="20">
        <v>1.6884470542311899E-2</v>
      </c>
      <c r="H5645" s="20">
        <v>2.6827942111508601E-2</v>
      </c>
      <c r="I5645" s="20">
        <v>4.3971562077080098E-2</v>
      </c>
      <c r="J5645" s="20">
        <v>1.9103364057968399E-2</v>
      </c>
      <c r="K5645" s="20">
        <v>3.4589298761237799E-2</v>
      </c>
      <c r="L5645" s="20">
        <v>3.2427948996579498E-2</v>
      </c>
      <c r="M5645" s="51">
        <v>7.5009789728786705E-2</v>
      </c>
    </row>
    <row r="5646" spans="1:13" x14ac:dyDescent="0.35">
      <c r="A5646" s="19" t="str">
        <f>B4353&amp;C5629&amp;D5646</f>
        <v>CONSUMO PER CAPITA (kg ó litros por individuo)Resto frutas Ing.DE 15 A 19 AÑOS</v>
      </c>
      <c r="B5646" s="19">
        <v>0</v>
      </c>
      <c r="C5646" s="19">
        <v>0</v>
      </c>
      <c r="D5646" s="19" t="s">
        <v>39</v>
      </c>
      <c r="E5646" s="20" t="s">
        <v>282</v>
      </c>
      <c r="F5646" s="20">
        <v>4.1781344183725398E-3</v>
      </c>
      <c r="G5646" s="20">
        <v>5.3385327997781E-2</v>
      </c>
      <c r="H5646" s="20" t="s">
        <v>282</v>
      </c>
      <c r="I5646" s="20">
        <v>2.5076727336104901E-2</v>
      </c>
      <c r="J5646" s="20" t="s">
        <v>282</v>
      </c>
      <c r="K5646" s="20" t="s">
        <v>282</v>
      </c>
      <c r="L5646" s="20" t="s">
        <v>282</v>
      </c>
      <c r="M5646" s="51" t="s">
        <v>282</v>
      </c>
    </row>
    <row r="5647" spans="1:13" x14ac:dyDescent="0.35">
      <c r="A5647" s="19" t="str">
        <f>B4353&amp;C5629&amp;D5647</f>
        <v>CONSUMO PER CAPITA (kg ó litros por individuo)Resto frutas Ing.DE 20 A 24 AÑOS</v>
      </c>
      <c r="B5647" s="19">
        <v>0</v>
      </c>
      <c r="C5647" s="19">
        <v>0</v>
      </c>
      <c r="D5647" s="19" t="s">
        <v>40</v>
      </c>
      <c r="E5647" s="20">
        <v>4.3547586983300503E-3</v>
      </c>
      <c r="F5647" s="20">
        <v>5.7056911803403498E-2</v>
      </c>
      <c r="G5647" s="20">
        <v>1.0216775339959201E-2</v>
      </c>
      <c r="H5647" s="20">
        <v>3.8206483910970201E-3</v>
      </c>
      <c r="I5647" s="20">
        <v>1.48336504514026E-2</v>
      </c>
      <c r="J5647" s="20">
        <v>2.1676423190772801E-2</v>
      </c>
      <c r="K5647" s="20">
        <v>2.2852453618790999E-2</v>
      </c>
      <c r="L5647" s="20">
        <v>7.1421663035272304E-3</v>
      </c>
      <c r="M5647" s="51">
        <v>5.0500682333073497E-2</v>
      </c>
    </row>
    <row r="5648" spans="1:13" x14ac:dyDescent="0.35">
      <c r="A5648" s="19" t="str">
        <f>B4353&amp;C5629&amp;D5648</f>
        <v>CONSUMO PER CAPITA (kg ó litros por individuo)Resto frutas Ing.DE 25 A 34 AÑOS</v>
      </c>
      <c r="B5648" s="19">
        <v>0</v>
      </c>
      <c r="C5648" s="19">
        <v>0</v>
      </c>
      <c r="D5648" s="19" t="s">
        <v>41</v>
      </c>
      <c r="E5648" s="20">
        <v>0.106104998551021</v>
      </c>
      <c r="F5648" s="20">
        <v>2.1118018746791499E-2</v>
      </c>
      <c r="G5648" s="20">
        <v>4.5602841733993302E-2</v>
      </c>
      <c r="H5648" s="20">
        <v>1.5001318840213501E-2</v>
      </c>
      <c r="I5648" s="20">
        <v>2.44105501647656E-2</v>
      </c>
      <c r="J5648" s="20">
        <v>5.5713635277177299E-3</v>
      </c>
      <c r="K5648" s="20">
        <v>1.04675500544998E-2</v>
      </c>
      <c r="L5648" s="20">
        <v>2.38586660392543E-3</v>
      </c>
      <c r="M5648" s="51">
        <v>3.3092240387700499E-2</v>
      </c>
    </row>
    <row r="5649" spans="1:13" x14ac:dyDescent="0.35">
      <c r="A5649" s="19" t="str">
        <f>B4353&amp;C5629&amp;D5649</f>
        <v>CONSUMO PER CAPITA (kg ó litros por individuo)Resto frutas Ing.DE 35 A 49 AÑOS</v>
      </c>
      <c r="B5649" s="19">
        <v>0</v>
      </c>
      <c r="C5649" s="19">
        <v>0</v>
      </c>
      <c r="D5649" s="19" t="s">
        <v>42</v>
      </c>
      <c r="E5649" s="20">
        <v>4.7051606442283699E-2</v>
      </c>
      <c r="F5649" s="20">
        <v>2.5300819991309901E-2</v>
      </c>
      <c r="G5649" s="20">
        <v>1.5048699948799199E-2</v>
      </c>
      <c r="H5649" s="20">
        <v>1.6258869444778799E-2</v>
      </c>
      <c r="I5649" s="20">
        <v>3.0464858282210499E-2</v>
      </c>
      <c r="J5649" s="20">
        <v>2.2404370840664E-2</v>
      </c>
      <c r="K5649" s="20">
        <v>1.51675705173066E-2</v>
      </c>
      <c r="L5649" s="20">
        <v>2.2977255679033099E-2</v>
      </c>
      <c r="M5649" s="51">
        <v>6.9160552717833598E-2</v>
      </c>
    </row>
    <row r="5650" spans="1:13" x14ac:dyDescent="0.35">
      <c r="A5650" s="19" t="str">
        <f>B4353&amp;C5629&amp;D5650</f>
        <v>CONSUMO PER CAPITA (kg ó litros por individuo)Resto frutas Ing.DE 50 A 59 AÑOS</v>
      </c>
      <c r="B5650" s="19">
        <v>0</v>
      </c>
      <c r="C5650" s="19">
        <v>0</v>
      </c>
      <c r="D5650" s="19" t="s">
        <v>43</v>
      </c>
      <c r="E5650" s="20">
        <v>6.2143163403403402E-2</v>
      </c>
      <c r="F5650" s="20">
        <v>3.1132478739432201E-2</v>
      </c>
      <c r="G5650" s="20">
        <v>2.8594929131053499E-2</v>
      </c>
      <c r="H5650" s="20">
        <v>3.6472128505394399E-2</v>
      </c>
      <c r="I5650" s="20">
        <v>6.7743335325675294E-2</v>
      </c>
      <c r="J5650" s="20">
        <v>2.2958381692820801E-2</v>
      </c>
      <c r="K5650" s="20">
        <v>1.48039011263442E-2</v>
      </c>
      <c r="L5650" s="20">
        <v>3.0505070470196401E-2</v>
      </c>
      <c r="M5650" s="51">
        <v>4.7806411861961599E-2</v>
      </c>
    </row>
    <row r="5651" spans="1:13" x14ac:dyDescent="0.35">
      <c r="A5651" s="19" t="str">
        <f>B4353&amp;C5629&amp;D5651</f>
        <v>CONSUMO PER CAPITA (kg ó litros por individuo)Resto frutas Ing.DE 60 A 75 AÑOS</v>
      </c>
      <c r="B5651" s="19">
        <v>0</v>
      </c>
      <c r="C5651" s="19">
        <v>0</v>
      </c>
      <c r="D5651" s="19" t="s">
        <v>44</v>
      </c>
      <c r="E5651" s="20">
        <v>4.32505337818717E-2</v>
      </c>
      <c r="F5651" s="20">
        <v>8.7563441916193099E-3</v>
      </c>
      <c r="G5651" s="20">
        <v>2.13774556681058E-2</v>
      </c>
      <c r="H5651" s="20">
        <v>2.7339022050966701E-2</v>
      </c>
      <c r="I5651" s="20">
        <v>8.1408512797312899E-2</v>
      </c>
      <c r="J5651" s="20">
        <v>2.9899154421597601E-2</v>
      </c>
      <c r="K5651" s="20">
        <v>6.0551235418728998E-2</v>
      </c>
      <c r="L5651" s="20">
        <v>6.2950442920703897E-2</v>
      </c>
      <c r="M5651" s="51">
        <v>0.21781851676710101</v>
      </c>
    </row>
    <row r="5652" spans="1:13" x14ac:dyDescent="0.35">
      <c r="A5652" s="19" t="str">
        <f>B4353&amp;C5629&amp;D5652</f>
        <v>CONSUMO PER CAPITA (kg ó litros por individuo)Resto frutas Ing.NIVEL ALTO</v>
      </c>
      <c r="B5652" s="19">
        <v>0</v>
      </c>
      <c r="C5652" s="19">
        <v>0</v>
      </c>
      <c r="D5652" s="19" t="s">
        <v>256</v>
      </c>
      <c r="E5652" s="20">
        <v>2.32333572827777E-2</v>
      </c>
      <c r="F5652" s="20">
        <v>9.2842071157180107E-3</v>
      </c>
      <c r="G5652" s="20">
        <v>1.07520123800178E-2</v>
      </c>
      <c r="H5652" s="20">
        <v>1.7207983880528101E-2</v>
      </c>
      <c r="I5652" s="20">
        <v>4.1792052290698802E-2</v>
      </c>
      <c r="J5652" s="20">
        <v>1.89644272806428E-2</v>
      </c>
      <c r="K5652" s="20">
        <v>1.8060754458668098E-2</v>
      </c>
      <c r="L5652" s="20">
        <v>1.4648591199966801E-2</v>
      </c>
      <c r="M5652" s="51">
        <v>3.11826413848986E-2</v>
      </c>
    </row>
    <row r="5653" spans="1:13" x14ac:dyDescent="0.35">
      <c r="A5653" s="19" t="str">
        <f>B4353&amp;C5629&amp;D5653</f>
        <v>CONSUMO PER CAPITA (kg ó litros por individuo)Resto frutas Ing.NIVEL MEDIO ALTO</v>
      </c>
      <c r="B5653" s="19">
        <v>0</v>
      </c>
      <c r="C5653" s="19">
        <v>0</v>
      </c>
      <c r="D5653" s="19" t="s">
        <v>257</v>
      </c>
      <c r="E5653" s="20">
        <v>3.2898602160336098E-2</v>
      </c>
      <c r="F5653" s="20">
        <v>7.9763357969236601E-3</v>
      </c>
      <c r="G5653" s="20">
        <v>1.8548279302992202E-2</v>
      </c>
      <c r="H5653" s="20">
        <v>2.0515031323518E-2</v>
      </c>
      <c r="I5653" s="20">
        <v>3.4707171582154403E-2</v>
      </c>
      <c r="J5653" s="20">
        <v>1.9070366661699398E-2</v>
      </c>
      <c r="K5653" s="20">
        <v>8.0281890170130696E-3</v>
      </c>
      <c r="L5653" s="20">
        <v>1.4991405434539499E-2</v>
      </c>
      <c r="M5653" s="51">
        <v>8.3255251826548193E-2</v>
      </c>
    </row>
    <row r="5654" spans="1:13" x14ac:dyDescent="0.35">
      <c r="A5654" s="19" t="str">
        <f>B4353&amp;C5629&amp;D5654</f>
        <v>CONSUMO PER CAPITA (kg ó litros por individuo)Resto frutas Ing.NIVEL MEDIO</v>
      </c>
      <c r="B5654" s="19">
        <v>0</v>
      </c>
      <c r="C5654" s="19">
        <v>0</v>
      </c>
      <c r="D5654" s="19" t="s">
        <v>258</v>
      </c>
      <c r="E5654" s="20">
        <v>5.5463095803302803E-2</v>
      </c>
      <c r="F5654" s="20">
        <v>4.1897578520652498E-2</v>
      </c>
      <c r="G5654" s="20">
        <v>3.8234333371568702E-2</v>
      </c>
      <c r="H5654" s="20">
        <v>2.0546510537994798E-2</v>
      </c>
      <c r="I5654" s="20">
        <v>5.1398193090260003E-2</v>
      </c>
      <c r="J5654" s="20">
        <v>2.9751406892077701E-2</v>
      </c>
      <c r="K5654" s="20">
        <v>2.45621395754901E-2</v>
      </c>
      <c r="L5654" s="20">
        <v>3.4213575806942599E-2</v>
      </c>
      <c r="M5654" s="51">
        <v>7.7348694691446701E-2</v>
      </c>
    </row>
    <row r="5655" spans="1:13" x14ac:dyDescent="0.35">
      <c r="A5655" s="19" t="str">
        <f>B4353&amp;C5629&amp;D5655</f>
        <v>CONSUMO PER CAPITA (kg ó litros por individuo)Resto frutas Ing.NIVEL MEDIO BAJO</v>
      </c>
      <c r="B5655" s="19">
        <v>0</v>
      </c>
      <c r="C5655" s="19">
        <v>0</v>
      </c>
      <c r="D5655" s="19" t="s">
        <v>259</v>
      </c>
      <c r="E5655" s="20">
        <v>6.0684551233120297E-2</v>
      </c>
      <c r="F5655" s="20">
        <v>2.2401172088098598E-2</v>
      </c>
      <c r="G5655" s="20">
        <v>9.0401148730684996E-3</v>
      </c>
      <c r="H5655" s="20">
        <v>3.2122964998571001E-2</v>
      </c>
      <c r="I5655" s="20">
        <v>3.8501048028394998E-2</v>
      </c>
      <c r="J5655" s="20">
        <v>2.0386635862137299E-2</v>
      </c>
      <c r="K5655" s="20">
        <v>1.0091849218421E-2</v>
      </c>
      <c r="L5655" s="20">
        <v>1.29723909823997E-2</v>
      </c>
      <c r="M5655" s="51">
        <v>4.9645924793940997E-2</v>
      </c>
    </row>
    <row r="5656" spans="1:13" x14ac:dyDescent="0.35">
      <c r="A5656" s="19" t="str">
        <f>B4353&amp;C5629&amp;D5656</f>
        <v>CONSUMO PER CAPITA (kg ó litros por individuo)Resto frutas Ing.HOMBRE</v>
      </c>
      <c r="B5656" s="19">
        <v>0</v>
      </c>
      <c r="C5656" s="19">
        <v>0</v>
      </c>
      <c r="D5656" s="19" t="s">
        <v>21</v>
      </c>
      <c r="E5656" s="20">
        <v>3.96231599085657E-2</v>
      </c>
      <c r="F5656" s="20">
        <v>1.46366014243161E-2</v>
      </c>
      <c r="G5656" s="20">
        <v>1.38991407518543E-2</v>
      </c>
      <c r="H5656" s="20">
        <v>1.2556222061314499E-2</v>
      </c>
      <c r="I5656" s="20">
        <v>3.0122332899045801E-2</v>
      </c>
      <c r="J5656" s="20">
        <v>1.5826138919974E-2</v>
      </c>
      <c r="K5656" s="20">
        <v>1.8736914500028099E-2</v>
      </c>
      <c r="L5656" s="20">
        <v>1.5980212075516701E-2</v>
      </c>
      <c r="M5656" s="51">
        <v>3.3580071877354602E-2</v>
      </c>
    </row>
    <row r="5657" spans="1:13" x14ac:dyDescent="0.35">
      <c r="A5657" s="19" t="str">
        <f>B4353&amp;C5629&amp;D5657</f>
        <v>CONSUMO PER CAPITA (kg ó litros por individuo)Resto frutas Ing.MUJER</v>
      </c>
      <c r="B5657" s="19">
        <v>0</v>
      </c>
      <c r="C5657" s="19">
        <v>0</v>
      </c>
      <c r="D5657" s="19" t="s">
        <v>22</v>
      </c>
      <c r="E5657" s="20">
        <v>6.3685916966676401E-2</v>
      </c>
      <c r="F5657" s="20">
        <v>3.0839007388794699E-2</v>
      </c>
      <c r="G5657" s="20">
        <v>3.7700343678318399E-2</v>
      </c>
      <c r="H5657" s="20">
        <v>2.86747127196782E-2</v>
      </c>
      <c r="I5657" s="20">
        <v>6.4013806540826404E-2</v>
      </c>
      <c r="J5657" s="20">
        <v>2.45719985351576E-2</v>
      </c>
      <c r="K5657" s="20">
        <v>2.98362586942107E-2</v>
      </c>
      <c r="L5657" s="20">
        <v>3.98859454574228E-2</v>
      </c>
      <c r="M5657" s="51">
        <v>0.14132676640210101</v>
      </c>
    </row>
    <row r="5658" spans="1:13" x14ac:dyDescent="0.35">
      <c r="A5658" s="19" t="str">
        <f>B4353&amp;C5658&amp;D5658</f>
        <v>CONSUMO PER CAPITA (kg ó litros por individuo)Mermeladas Ing.T.ESPAÑA</v>
      </c>
      <c r="B5658" s="19">
        <v>0</v>
      </c>
      <c r="C5658" s="19" t="s">
        <v>188</v>
      </c>
      <c r="D5658" s="19" t="s">
        <v>36</v>
      </c>
      <c r="E5658" s="20">
        <v>8.9233120236544405E-3</v>
      </c>
      <c r="F5658" s="20">
        <v>5.7581344053274901E-3</v>
      </c>
      <c r="G5658" s="20">
        <v>6.1757697735190303E-3</v>
      </c>
      <c r="H5658" s="20">
        <v>4.5952238214421104E-3</v>
      </c>
      <c r="I5658" s="20">
        <v>7.3181209416855698E-3</v>
      </c>
      <c r="J5658" s="20">
        <v>5.4404282934232403E-3</v>
      </c>
      <c r="K5658" s="20">
        <v>6.6905702923492696E-3</v>
      </c>
      <c r="L5658" s="20">
        <v>4.9062239422080402E-3</v>
      </c>
      <c r="M5658" s="51">
        <v>6.8395932197552797E-3</v>
      </c>
    </row>
    <row r="5659" spans="1:13" x14ac:dyDescent="0.35">
      <c r="A5659" s="19" t="str">
        <f>B4353&amp;C5658&amp;D5659</f>
        <v>CONSUMO PER CAPITA (kg ó litros por individuo)Mermeladas Ing.BCN AM</v>
      </c>
      <c r="B5659" s="19">
        <v>0</v>
      </c>
      <c r="C5659" s="19">
        <v>0</v>
      </c>
      <c r="D5659" s="19" t="s">
        <v>1</v>
      </c>
      <c r="E5659" s="20">
        <v>3.04959721045588E-3</v>
      </c>
      <c r="F5659" s="20">
        <v>2.7840840340148899E-3</v>
      </c>
      <c r="G5659" s="20">
        <v>5.0533581452203E-4</v>
      </c>
      <c r="H5659" s="20">
        <v>8.2085563328840501E-4</v>
      </c>
      <c r="I5659" s="20">
        <v>4.7742726357576501E-3</v>
      </c>
      <c r="J5659" s="20">
        <v>1.2620081325918401E-3</v>
      </c>
      <c r="K5659" s="20">
        <v>1.7360681180105799E-3</v>
      </c>
      <c r="L5659" s="20">
        <v>1.71934383078035E-3</v>
      </c>
      <c r="M5659" s="51">
        <v>3.0281444953524702E-4</v>
      </c>
    </row>
    <row r="5660" spans="1:13" x14ac:dyDescent="0.35">
      <c r="A5660" s="19" t="str">
        <f>B4353&amp;C5658&amp;D5660</f>
        <v>CONSUMO PER CAPITA (kg ó litros por individuo)Mermeladas Ing.REST.CAT ARAGON</v>
      </c>
      <c r="B5660" s="19">
        <v>0</v>
      </c>
      <c r="C5660" s="19">
        <v>0</v>
      </c>
      <c r="D5660" s="19" t="s">
        <v>2</v>
      </c>
      <c r="E5660" s="20">
        <v>3.84284992008283E-3</v>
      </c>
      <c r="F5660" s="20">
        <v>5.5513458791188605E-4</v>
      </c>
      <c r="G5660" s="20">
        <v>1.08717857634756E-3</v>
      </c>
      <c r="H5660" s="20">
        <v>1.48534212325797E-3</v>
      </c>
      <c r="I5660" s="20">
        <v>2.5613362230767498E-4</v>
      </c>
      <c r="J5660" s="20">
        <v>1.11086805730354E-3</v>
      </c>
      <c r="K5660" s="20">
        <v>3.13808448067739E-4</v>
      </c>
      <c r="L5660" s="20">
        <v>2.29963940736494E-3</v>
      </c>
      <c r="M5660" s="51">
        <v>1.12723366258574E-3</v>
      </c>
    </row>
    <row r="5661" spans="1:13" x14ac:dyDescent="0.35">
      <c r="A5661" s="19" t="str">
        <f>B4353&amp;C5658&amp;D5661</f>
        <v>CONSUMO PER CAPITA (kg ó litros por individuo)Mermeladas Ing.LEVANTE</v>
      </c>
      <c r="B5661" s="19">
        <v>0</v>
      </c>
      <c r="C5661" s="19">
        <v>0</v>
      </c>
      <c r="D5661" s="19" t="s">
        <v>3</v>
      </c>
      <c r="E5661" s="20">
        <v>1.6588459854489899E-2</v>
      </c>
      <c r="F5661" s="20">
        <v>9.7821750517875106E-3</v>
      </c>
      <c r="G5661" s="20">
        <v>7.7071040717986801E-3</v>
      </c>
      <c r="H5661" s="20">
        <v>5.6523382654892198E-3</v>
      </c>
      <c r="I5661" s="20">
        <v>9.3128735677935701E-3</v>
      </c>
      <c r="J5661" s="20">
        <v>8.3351996928756802E-3</v>
      </c>
      <c r="K5661" s="20">
        <v>1.1492528007324801E-2</v>
      </c>
      <c r="L5661" s="20">
        <v>8.3720310431093705E-3</v>
      </c>
      <c r="M5661" s="51">
        <v>1.3737336080226099E-2</v>
      </c>
    </row>
    <row r="5662" spans="1:13" x14ac:dyDescent="0.35">
      <c r="A5662" s="19" t="str">
        <f>B4353&amp;C5658&amp;D5662</f>
        <v>CONSUMO PER CAPITA (kg ó litros por individuo)Mermeladas Ing.ANDALUCIA</v>
      </c>
      <c r="B5662" s="19">
        <v>0</v>
      </c>
      <c r="C5662" s="19">
        <v>0</v>
      </c>
      <c r="D5662" s="19" t="s">
        <v>4</v>
      </c>
      <c r="E5662" s="20">
        <v>1.1792386045493999E-2</v>
      </c>
      <c r="F5662" s="20">
        <v>8.1766458586869893E-3</v>
      </c>
      <c r="G5662" s="20">
        <v>5.2214021295247503E-3</v>
      </c>
      <c r="H5662" s="20">
        <v>5.7851545492926303E-3</v>
      </c>
      <c r="I5662" s="20">
        <v>9.3611553180211002E-3</v>
      </c>
      <c r="J5662" s="20">
        <v>9.0012582861510107E-3</v>
      </c>
      <c r="K5662" s="20">
        <v>9.2205246913344401E-3</v>
      </c>
      <c r="L5662" s="20">
        <v>4.0137228828533503E-3</v>
      </c>
      <c r="M5662" s="51">
        <v>1.0997649402427199E-2</v>
      </c>
    </row>
    <row r="5663" spans="1:13" x14ac:dyDescent="0.35">
      <c r="A5663" s="19" t="str">
        <f>B4353&amp;C5658&amp;D5663</f>
        <v>CONSUMO PER CAPITA (kg ó litros por individuo)Mermeladas Ing.MDD AM</v>
      </c>
      <c r="B5663" s="19">
        <v>0</v>
      </c>
      <c r="C5663" s="19">
        <v>0</v>
      </c>
      <c r="D5663" s="19" t="s">
        <v>5</v>
      </c>
      <c r="E5663" s="20">
        <v>4.1173554129724701E-3</v>
      </c>
      <c r="F5663" s="20">
        <v>3.2324645305442001E-3</v>
      </c>
      <c r="G5663" s="20">
        <v>5.0117790831857101E-3</v>
      </c>
      <c r="H5663" s="20">
        <v>3.5424881001591599E-3</v>
      </c>
      <c r="I5663" s="20">
        <v>5.0036790636900502E-3</v>
      </c>
      <c r="J5663" s="20">
        <v>3.1206337839622101E-3</v>
      </c>
      <c r="K5663" s="20">
        <v>6.28895257935077E-3</v>
      </c>
      <c r="L5663" s="20">
        <v>3.8665626294671902E-3</v>
      </c>
      <c r="M5663" s="51">
        <v>3.0644964903857098E-3</v>
      </c>
    </row>
    <row r="5664" spans="1:13" x14ac:dyDescent="0.35">
      <c r="A5664" s="19" t="str">
        <f>B4353&amp;C5658&amp;D5664</f>
        <v>CONSUMO PER CAPITA (kg ó litros por individuo)Mermeladas Ing.RTO CENTRO</v>
      </c>
      <c r="B5664" s="19">
        <v>0</v>
      </c>
      <c r="C5664" s="19">
        <v>0</v>
      </c>
      <c r="D5664" s="19" t="s">
        <v>6</v>
      </c>
      <c r="E5664" s="20">
        <v>1.04522486877273E-2</v>
      </c>
      <c r="F5664" s="20">
        <v>5.84972160876184E-3</v>
      </c>
      <c r="G5664" s="20">
        <v>1.5394210072940799E-2</v>
      </c>
      <c r="H5664" s="20">
        <v>6.2365607222202501E-3</v>
      </c>
      <c r="I5664" s="20">
        <v>8.4621146853380205E-3</v>
      </c>
      <c r="J5664" s="20">
        <v>4.6762442623879304E-3</v>
      </c>
      <c r="K5664" s="20">
        <v>8.5234426705734292E-3</v>
      </c>
      <c r="L5664" s="20">
        <v>7.5671479827666499E-3</v>
      </c>
      <c r="M5664" s="51">
        <v>6.3822630251344397E-3</v>
      </c>
    </row>
    <row r="5665" spans="1:13" x14ac:dyDescent="0.35">
      <c r="A5665" s="19" t="str">
        <f>B4353&amp;C5658&amp;D5665</f>
        <v>CONSUMO PER CAPITA (kg ó litros por individuo)Mermeladas Ing.NORTE-CENTRO</v>
      </c>
      <c r="B5665" s="19">
        <v>0</v>
      </c>
      <c r="C5665" s="19">
        <v>0</v>
      </c>
      <c r="D5665" s="19" t="s">
        <v>7</v>
      </c>
      <c r="E5665" s="20">
        <v>1.5687878318483499E-2</v>
      </c>
      <c r="F5665" s="20">
        <v>1.0175463859232001E-2</v>
      </c>
      <c r="G5665" s="20">
        <v>1.46531128670344E-2</v>
      </c>
      <c r="H5665" s="20">
        <v>9.8691587235451902E-3</v>
      </c>
      <c r="I5665" s="20">
        <v>1.70027275322444E-2</v>
      </c>
      <c r="J5665" s="20">
        <v>1.13537967657984E-2</v>
      </c>
      <c r="K5665" s="20">
        <v>9.1286283407642794E-3</v>
      </c>
      <c r="L5665" s="20">
        <v>7.7534195612673096E-3</v>
      </c>
      <c r="M5665" s="51">
        <v>9.5929775619727608E-3</v>
      </c>
    </row>
    <row r="5666" spans="1:13" x14ac:dyDescent="0.35">
      <c r="A5666" s="19" t="str">
        <f>B4353&amp;C5658&amp;D5666</f>
        <v>CONSUMO PER CAPITA (kg ó litros por individuo)Mermeladas Ing.NOROESTE</v>
      </c>
      <c r="B5666" s="19">
        <v>0</v>
      </c>
      <c r="C5666" s="19">
        <v>0</v>
      </c>
      <c r="D5666" s="19" t="s">
        <v>8</v>
      </c>
      <c r="E5666" s="20">
        <v>1.2100268909757399E-3</v>
      </c>
      <c r="F5666" s="20">
        <v>2.9985064430352801E-3</v>
      </c>
      <c r="G5666" s="20">
        <v>2.1274767831499001E-3</v>
      </c>
      <c r="H5666" s="20">
        <v>2.86672232582402E-3</v>
      </c>
      <c r="I5666" s="20">
        <v>4.3054160441026897E-3</v>
      </c>
      <c r="J5666" s="20">
        <v>1.10868717582102E-3</v>
      </c>
      <c r="K5666" s="20">
        <v>3.2285186557207001E-3</v>
      </c>
      <c r="L5666" s="20">
        <v>3.7320550859802101E-3</v>
      </c>
      <c r="M5666" s="51">
        <v>3.8242153791525602E-3</v>
      </c>
    </row>
    <row r="5667" spans="1:13" x14ac:dyDescent="0.35">
      <c r="A5667" s="19" t="str">
        <f>B4353&amp;C5658&amp;D5667</f>
        <v>CONSUMO PER CAPITA (kg ó litros por individuo)Mermeladas Ing.&lt;2MIL</v>
      </c>
      <c r="B5667" s="19">
        <v>0</v>
      </c>
      <c r="C5667" s="19">
        <v>0</v>
      </c>
      <c r="D5667" s="19" t="s">
        <v>9</v>
      </c>
      <c r="E5667" s="20">
        <v>3.7117547953578302E-3</v>
      </c>
      <c r="F5667" s="20">
        <v>3.0236176667915501E-3</v>
      </c>
      <c r="G5667" s="20">
        <v>4.6396967258922096E-3</v>
      </c>
      <c r="H5667" s="20">
        <v>4.6548268141502502E-4</v>
      </c>
      <c r="I5667" s="20">
        <v>6.9679341624495003E-3</v>
      </c>
      <c r="J5667" s="20">
        <v>4.5584886651372997E-3</v>
      </c>
      <c r="K5667" s="20">
        <v>4.9904626130205703E-3</v>
      </c>
      <c r="L5667" s="20" t="s">
        <v>282</v>
      </c>
      <c r="M5667" s="51">
        <v>1.31260564844425E-3</v>
      </c>
    </row>
    <row r="5668" spans="1:13" x14ac:dyDescent="0.35">
      <c r="A5668" s="19" t="str">
        <f>B4353&amp;C5658&amp;D5668</f>
        <v>CONSUMO PER CAPITA (kg ó litros por individuo)Mermeladas Ing.2-5MIL</v>
      </c>
      <c r="B5668" s="19">
        <v>0</v>
      </c>
      <c r="C5668" s="19">
        <v>0</v>
      </c>
      <c r="D5668" s="19" t="s">
        <v>10</v>
      </c>
      <c r="E5668" s="20">
        <v>3.3532244439738799E-3</v>
      </c>
      <c r="F5668" s="20">
        <v>9.4489618946540005E-4</v>
      </c>
      <c r="G5668" s="20">
        <v>2.3960407066640001E-4</v>
      </c>
      <c r="H5668" s="20" t="s">
        <v>282</v>
      </c>
      <c r="I5668" s="20">
        <v>0</v>
      </c>
      <c r="J5668" s="20">
        <v>1.2371954750157201E-3</v>
      </c>
      <c r="K5668" s="20">
        <v>1.29921522950112E-3</v>
      </c>
      <c r="L5668" s="20">
        <v>2.1547568740830499E-4</v>
      </c>
      <c r="M5668" s="51">
        <v>1.7084786886544701E-3</v>
      </c>
    </row>
    <row r="5669" spans="1:13" x14ac:dyDescent="0.35">
      <c r="A5669" s="19" t="str">
        <f>B4353&amp;C5658&amp;D5669</f>
        <v>CONSUMO PER CAPITA (kg ó litros por individuo)Mermeladas Ing.5-10MIL</v>
      </c>
      <c r="B5669" s="19">
        <v>0</v>
      </c>
      <c r="C5669" s="19">
        <v>0</v>
      </c>
      <c r="D5669" s="19" t="s">
        <v>11</v>
      </c>
      <c r="E5669" s="20">
        <v>4.8848056066360598E-3</v>
      </c>
      <c r="F5669" s="20">
        <v>3.01340869718888E-3</v>
      </c>
      <c r="G5669" s="20">
        <v>4.59828379714148E-4</v>
      </c>
      <c r="H5669" s="20">
        <v>6.39311386101164E-4</v>
      </c>
      <c r="I5669" s="20">
        <v>2.5250797846429101E-3</v>
      </c>
      <c r="J5669" s="20">
        <v>1.0617929953534199E-3</v>
      </c>
      <c r="K5669" s="20">
        <v>4.8739873766020099E-4</v>
      </c>
      <c r="L5669" s="20">
        <v>1.5550635063204001E-3</v>
      </c>
      <c r="M5669" s="51">
        <v>2.4316345571898002E-3</v>
      </c>
    </row>
    <row r="5670" spans="1:13" x14ac:dyDescent="0.35">
      <c r="A5670" s="19" t="str">
        <f>B4353&amp;C5658&amp;D5670</f>
        <v>CONSUMO PER CAPITA (kg ó litros por individuo)Mermeladas Ing.10-30MIL</v>
      </c>
      <c r="B5670" s="19">
        <v>0</v>
      </c>
      <c r="C5670" s="19">
        <v>0</v>
      </c>
      <c r="D5670" s="19" t="s">
        <v>12</v>
      </c>
      <c r="E5670" s="20">
        <v>5.5827183111010099E-3</v>
      </c>
      <c r="F5670" s="20">
        <v>5.31388176919762E-3</v>
      </c>
      <c r="G5670" s="20">
        <v>5.1788870630732099E-3</v>
      </c>
      <c r="H5670" s="20">
        <v>3.8189369751827499E-3</v>
      </c>
      <c r="I5670" s="20">
        <v>5.0755184277118002E-3</v>
      </c>
      <c r="J5670" s="20">
        <v>4.96685371339242E-3</v>
      </c>
      <c r="K5670" s="20">
        <v>5.9537584443228103E-3</v>
      </c>
      <c r="L5670" s="20">
        <v>2.9397267991686099E-3</v>
      </c>
      <c r="M5670" s="51">
        <v>1.0327656348395199E-2</v>
      </c>
    </row>
    <row r="5671" spans="1:13" x14ac:dyDescent="0.35">
      <c r="A5671" s="19" t="str">
        <f>B4353&amp;C5658&amp;D5671</f>
        <v>CONSUMO PER CAPITA (kg ó litros por individuo)Mermeladas Ing.30-100MIL</v>
      </c>
      <c r="B5671" s="19">
        <v>0</v>
      </c>
      <c r="C5671" s="19">
        <v>0</v>
      </c>
      <c r="D5671" s="19" t="s">
        <v>13</v>
      </c>
      <c r="E5671" s="20">
        <v>8.8830485959418993E-3</v>
      </c>
      <c r="F5671" s="20">
        <v>5.25901340606315E-3</v>
      </c>
      <c r="G5671" s="20">
        <v>8.7287209333223193E-3</v>
      </c>
      <c r="H5671" s="20">
        <v>5.6922034009283E-3</v>
      </c>
      <c r="I5671" s="20">
        <v>1.0133057658752E-2</v>
      </c>
      <c r="J5671" s="20">
        <v>6.54376919180189E-3</v>
      </c>
      <c r="K5671" s="20">
        <v>7.2865559353224802E-3</v>
      </c>
      <c r="L5671" s="20">
        <v>7.2893383358127398E-3</v>
      </c>
      <c r="M5671" s="51">
        <v>5.5228080077991898E-3</v>
      </c>
    </row>
    <row r="5672" spans="1:13" x14ac:dyDescent="0.35">
      <c r="A5672" s="19" t="str">
        <f>B4353&amp;C5658&amp;D5672</f>
        <v>CONSUMO PER CAPITA (kg ó litros por individuo)Mermeladas Ing.100-200MIL</v>
      </c>
      <c r="B5672" s="19">
        <v>0</v>
      </c>
      <c r="C5672" s="19">
        <v>0</v>
      </c>
      <c r="D5672" s="19" t="s">
        <v>14</v>
      </c>
      <c r="E5672" s="20">
        <v>1.9561314086189802E-2</v>
      </c>
      <c r="F5672" s="20">
        <v>1.50031843181428E-2</v>
      </c>
      <c r="G5672" s="20">
        <v>1.43322991430268E-2</v>
      </c>
      <c r="H5672" s="20">
        <v>1.11733600554321E-2</v>
      </c>
      <c r="I5672" s="20">
        <v>1.50859341266311E-2</v>
      </c>
      <c r="J5672" s="20">
        <v>1.3630727988235501E-2</v>
      </c>
      <c r="K5672" s="20">
        <v>1.8062008432200301E-2</v>
      </c>
      <c r="L5672" s="20">
        <v>9.0263083898150295E-3</v>
      </c>
      <c r="M5672" s="51">
        <v>1.11939540925328E-2</v>
      </c>
    </row>
    <row r="5673" spans="1:13" x14ac:dyDescent="0.35">
      <c r="A5673" s="19" t="str">
        <f>B4353&amp;C5658&amp;D5673</f>
        <v>CONSUMO PER CAPITA (kg ó litros por individuo)Mermeladas Ing.200-500MIL</v>
      </c>
      <c r="B5673" s="19">
        <v>0</v>
      </c>
      <c r="C5673" s="19">
        <v>0</v>
      </c>
      <c r="D5673" s="19" t="s">
        <v>15</v>
      </c>
      <c r="E5673" s="20">
        <v>1.5607041817684301E-2</v>
      </c>
      <c r="F5673" s="20">
        <v>6.4278908560623802E-3</v>
      </c>
      <c r="G5673" s="20">
        <v>7.3368571998700298E-3</v>
      </c>
      <c r="H5673" s="20">
        <v>4.2391285536808503E-3</v>
      </c>
      <c r="I5673" s="20">
        <v>9.7628835020817494E-3</v>
      </c>
      <c r="J5673" s="20">
        <v>5.47035494060257E-3</v>
      </c>
      <c r="K5673" s="20">
        <v>7.8500758315130006E-3</v>
      </c>
      <c r="L5673" s="20">
        <v>9.1019024980397104E-3</v>
      </c>
      <c r="M5673" s="51">
        <v>1.24651682710131E-2</v>
      </c>
    </row>
    <row r="5674" spans="1:13" x14ac:dyDescent="0.35">
      <c r="A5674" s="19" t="str">
        <f>B4353&amp;C5658&amp;D5674</f>
        <v>CONSUMO PER CAPITA (kg ó litros por individuo)Mermeladas Ing.&gt;500MIL</v>
      </c>
      <c r="B5674" s="19">
        <v>0</v>
      </c>
      <c r="C5674" s="19">
        <v>0</v>
      </c>
      <c r="D5674" s="19" t="s">
        <v>16</v>
      </c>
      <c r="E5674" s="20">
        <v>7.1174126949909901E-3</v>
      </c>
      <c r="F5674" s="20">
        <v>5.0538766618696204E-3</v>
      </c>
      <c r="G5674" s="20">
        <v>4.0766035574130799E-3</v>
      </c>
      <c r="H5674" s="20">
        <v>5.6768230064105302E-3</v>
      </c>
      <c r="I5674" s="20">
        <v>5.1438329929523897E-3</v>
      </c>
      <c r="J5674" s="20">
        <v>3.8585167184806701E-3</v>
      </c>
      <c r="K5674" s="20">
        <v>4.5300797084056304E-3</v>
      </c>
      <c r="L5674" s="20">
        <v>3.61391125428732E-3</v>
      </c>
      <c r="M5674" s="51">
        <v>3.8466089152227601E-3</v>
      </c>
    </row>
    <row r="5675" spans="1:13" x14ac:dyDescent="0.35">
      <c r="A5675" s="19" t="str">
        <f>B4353&amp;C5658&amp;D5675</f>
        <v>CONSUMO PER CAPITA (kg ó litros por individuo)Mermeladas Ing.DE 15 A 19 AÑOS</v>
      </c>
      <c r="B5675" s="19">
        <v>0</v>
      </c>
      <c r="C5675" s="19">
        <v>0</v>
      </c>
      <c r="D5675" s="19" t="s">
        <v>39</v>
      </c>
      <c r="E5675" s="20">
        <v>3.2457970458326401E-3</v>
      </c>
      <c r="F5675" s="20" t="s">
        <v>282</v>
      </c>
      <c r="G5675" s="20" t="s">
        <v>282</v>
      </c>
      <c r="H5675" s="20" t="s">
        <v>282</v>
      </c>
      <c r="I5675" s="20" t="s">
        <v>282</v>
      </c>
      <c r="J5675" s="20" t="s">
        <v>282</v>
      </c>
      <c r="K5675" s="20" t="s">
        <v>282</v>
      </c>
      <c r="L5675" s="20" t="s">
        <v>282</v>
      </c>
      <c r="M5675" s="51" t="s">
        <v>282</v>
      </c>
    </row>
    <row r="5676" spans="1:13" x14ac:dyDescent="0.35">
      <c r="A5676" s="19" t="str">
        <f>B4353&amp;C5658&amp;D5676</f>
        <v>CONSUMO PER CAPITA (kg ó litros por individuo)Mermeladas Ing.DE 20 A 24 AÑOS</v>
      </c>
      <c r="B5676" s="19">
        <v>0</v>
      </c>
      <c r="C5676" s="19">
        <v>0</v>
      </c>
      <c r="D5676" s="19" t="s">
        <v>40</v>
      </c>
      <c r="E5676" s="20" t="s">
        <v>282</v>
      </c>
      <c r="F5676" s="20">
        <v>1.6823470570819101E-4</v>
      </c>
      <c r="G5676" s="20">
        <v>2.7873837036609698E-3</v>
      </c>
      <c r="H5676" s="20" t="s">
        <v>282</v>
      </c>
      <c r="I5676" s="20">
        <v>3.3531471367525401E-4</v>
      </c>
      <c r="J5676" s="20">
        <v>6.3004720741478501E-4</v>
      </c>
      <c r="K5676" s="20">
        <v>1.3726639608699E-3</v>
      </c>
      <c r="L5676" s="20" t="s">
        <v>282</v>
      </c>
      <c r="M5676" s="51">
        <v>1.1390170557398799E-3</v>
      </c>
    </row>
    <row r="5677" spans="1:13" x14ac:dyDescent="0.35">
      <c r="A5677" s="19" t="str">
        <f>B4353&amp;C5658&amp;D5677</f>
        <v>CONSUMO PER CAPITA (kg ó litros por individuo)Mermeladas Ing.DE 25 A 34 AÑOS</v>
      </c>
      <c r="B5677" s="19">
        <v>0</v>
      </c>
      <c r="C5677" s="19">
        <v>0</v>
      </c>
      <c r="D5677" s="19" t="s">
        <v>41</v>
      </c>
      <c r="E5677" s="20">
        <v>1.6421124842600401E-3</v>
      </c>
      <c r="F5677" s="20">
        <v>1.81371549834821E-3</v>
      </c>
      <c r="G5677" s="20">
        <v>1.29547928279007E-3</v>
      </c>
      <c r="H5677" s="20">
        <v>6.7756986621249403E-4</v>
      </c>
      <c r="I5677" s="20">
        <v>7.3494571093801102E-4</v>
      </c>
      <c r="J5677" s="20">
        <v>2.98039830667113E-4</v>
      </c>
      <c r="K5677" s="20" t="s">
        <v>282</v>
      </c>
      <c r="L5677" s="20">
        <v>4.4920860953328998E-4</v>
      </c>
      <c r="M5677" s="51">
        <v>3.1301504478139201E-4</v>
      </c>
    </row>
    <row r="5678" spans="1:13" x14ac:dyDescent="0.35">
      <c r="A5678" s="19" t="str">
        <f>B4353&amp;C5658&amp;D5678</f>
        <v>CONSUMO PER CAPITA (kg ó litros por individuo)Mermeladas Ing.DE 35 A 49 AÑOS</v>
      </c>
      <c r="B5678" s="19">
        <v>0</v>
      </c>
      <c r="C5678" s="19">
        <v>0</v>
      </c>
      <c r="D5678" s="19" t="s">
        <v>42</v>
      </c>
      <c r="E5678" s="20">
        <v>3.9536726272673701E-3</v>
      </c>
      <c r="F5678" s="20">
        <v>3.9423007588640499E-3</v>
      </c>
      <c r="G5678" s="20">
        <v>3.76212368058016E-3</v>
      </c>
      <c r="H5678" s="20">
        <v>3.2484405565325401E-3</v>
      </c>
      <c r="I5678" s="20">
        <v>4.6417966863148497E-3</v>
      </c>
      <c r="J5678" s="20">
        <v>3.9157473677868997E-3</v>
      </c>
      <c r="K5678" s="20">
        <v>4.2560889269404696E-3</v>
      </c>
      <c r="L5678" s="20">
        <v>2.3866566805252798E-3</v>
      </c>
      <c r="M5678" s="51">
        <v>2.7401515155000299E-3</v>
      </c>
    </row>
    <row r="5679" spans="1:13" x14ac:dyDescent="0.35">
      <c r="A5679" s="19" t="str">
        <f>B4353&amp;C5658&amp;D5679</f>
        <v>CONSUMO PER CAPITA (kg ó litros por individuo)Mermeladas Ing.DE 50 A 59 AÑOS</v>
      </c>
      <c r="B5679" s="19">
        <v>0</v>
      </c>
      <c r="C5679" s="19">
        <v>0</v>
      </c>
      <c r="D5679" s="19" t="s">
        <v>43</v>
      </c>
      <c r="E5679" s="20">
        <v>2.34570609078328E-2</v>
      </c>
      <c r="F5679" s="20">
        <v>1.2765331395407999E-2</v>
      </c>
      <c r="G5679" s="20">
        <v>1.1933552178324199E-2</v>
      </c>
      <c r="H5679" s="20">
        <v>1.0484068878676501E-2</v>
      </c>
      <c r="I5679" s="20">
        <v>1.7652218947446001E-2</v>
      </c>
      <c r="J5679" s="20">
        <v>1.3482721170161501E-2</v>
      </c>
      <c r="K5679" s="20">
        <v>1.52728173691769E-2</v>
      </c>
      <c r="L5679" s="20">
        <v>1.29415406619781E-2</v>
      </c>
      <c r="M5679" s="51">
        <v>1.7072466967921099E-2</v>
      </c>
    </row>
    <row r="5680" spans="1:13" x14ac:dyDescent="0.35">
      <c r="A5680" s="19" t="str">
        <f>B4353&amp;C5658&amp;D5680</f>
        <v>CONSUMO PER CAPITA (kg ó litros por individuo)Mermeladas Ing.DE 60 A 75 AÑOS</v>
      </c>
      <c r="B5680" s="19">
        <v>0</v>
      </c>
      <c r="C5680" s="19">
        <v>0</v>
      </c>
      <c r="D5680" s="19" t="s">
        <v>44</v>
      </c>
      <c r="E5680" s="20">
        <v>1.1835776549918501E-2</v>
      </c>
      <c r="F5680" s="20">
        <v>7.9369372181069802E-3</v>
      </c>
      <c r="G5680" s="20">
        <v>1.02328437796174E-2</v>
      </c>
      <c r="H5680" s="20">
        <v>6.4238224675040399E-3</v>
      </c>
      <c r="I5680" s="20">
        <v>1.02115435199969E-2</v>
      </c>
      <c r="J5680" s="20">
        <v>6.7218258483228103E-3</v>
      </c>
      <c r="K5680" s="20">
        <v>1.01500788763465E-2</v>
      </c>
      <c r="L5680" s="20">
        <v>6.87975428965949E-3</v>
      </c>
      <c r="M5680" s="51">
        <v>1.1022606982237801E-2</v>
      </c>
    </row>
    <row r="5681" spans="1:13" x14ac:dyDescent="0.35">
      <c r="A5681" s="19" t="str">
        <f>B4353&amp;C5658&amp;D5681</f>
        <v>CONSUMO PER CAPITA (kg ó litros por individuo)Mermeladas Ing.NIVEL ALTO</v>
      </c>
      <c r="B5681" s="19">
        <v>0</v>
      </c>
      <c r="C5681" s="19">
        <v>0</v>
      </c>
      <c r="D5681" s="19" t="s">
        <v>256</v>
      </c>
      <c r="E5681" s="20">
        <v>7.1556835970797098E-3</v>
      </c>
      <c r="F5681" s="20">
        <v>4.2347576249435201E-3</v>
      </c>
      <c r="G5681" s="20">
        <v>3.8131312117438499E-3</v>
      </c>
      <c r="H5681" s="20">
        <v>4.3195303579419402E-3</v>
      </c>
      <c r="I5681" s="20">
        <v>6.1854533061324601E-3</v>
      </c>
      <c r="J5681" s="20">
        <v>2.7984707538146599E-3</v>
      </c>
      <c r="K5681" s="20">
        <v>4.6921195416986302E-3</v>
      </c>
      <c r="L5681" s="20">
        <v>5.2926719001042998E-3</v>
      </c>
      <c r="M5681" s="51">
        <v>9.8879642058409198E-3</v>
      </c>
    </row>
    <row r="5682" spans="1:13" x14ac:dyDescent="0.35">
      <c r="A5682" s="19" t="str">
        <f>B4353&amp;C5658&amp;D5682</f>
        <v>CONSUMO PER CAPITA (kg ó litros por individuo)Mermeladas Ing.NIVEL MEDIO ALTO</v>
      </c>
      <c r="B5682" s="19">
        <v>0</v>
      </c>
      <c r="C5682" s="19">
        <v>0</v>
      </c>
      <c r="D5682" s="19" t="s">
        <v>257</v>
      </c>
      <c r="E5682" s="20">
        <v>8.0591299631604697E-3</v>
      </c>
      <c r="F5682" s="20">
        <v>7.2135499859534097E-3</v>
      </c>
      <c r="G5682" s="20">
        <v>7.7095453338909296E-3</v>
      </c>
      <c r="H5682" s="20">
        <v>3.9209481106810204E-3</v>
      </c>
      <c r="I5682" s="20">
        <v>4.6064757937102603E-3</v>
      </c>
      <c r="J5682" s="20">
        <v>3.56104876861569E-3</v>
      </c>
      <c r="K5682" s="20">
        <v>5.9953777152361096E-3</v>
      </c>
      <c r="L5682" s="20">
        <v>3.6662129134696899E-3</v>
      </c>
      <c r="M5682" s="51">
        <v>3.0329036922363702E-3</v>
      </c>
    </row>
    <row r="5683" spans="1:13" x14ac:dyDescent="0.35">
      <c r="A5683" s="19" t="str">
        <f>B4353&amp;C5658&amp;D5683</f>
        <v>CONSUMO PER CAPITA (kg ó litros por individuo)Mermeladas Ing.NIVEL MEDIO</v>
      </c>
      <c r="B5683" s="19">
        <v>0</v>
      </c>
      <c r="C5683" s="19">
        <v>0</v>
      </c>
      <c r="D5683" s="19" t="s">
        <v>258</v>
      </c>
      <c r="E5683" s="20">
        <v>8.2751337271791403E-3</v>
      </c>
      <c r="F5683" s="20">
        <v>5.1334920833460401E-3</v>
      </c>
      <c r="G5683" s="20">
        <v>5.8608830243960701E-3</v>
      </c>
      <c r="H5683" s="20">
        <v>4.8315696848767803E-3</v>
      </c>
      <c r="I5683" s="20">
        <v>7.2142724934072698E-3</v>
      </c>
      <c r="J5683" s="20">
        <v>5.1267997719199997E-3</v>
      </c>
      <c r="K5683" s="20">
        <v>5.9568029818354599E-3</v>
      </c>
      <c r="L5683" s="20">
        <v>4.9620727145504202E-3</v>
      </c>
      <c r="M5683" s="51">
        <v>6.1055845333653803E-3</v>
      </c>
    </row>
    <row r="5684" spans="1:13" x14ac:dyDescent="0.35">
      <c r="A5684" s="19" t="str">
        <f>B4353&amp;C5658&amp;D5684</f>
        <v>CONSUMO PER CAPITA (kg ó litros por individuo)Mermeladas Ing.NIVEL MEDIO BAJO</v>
      </c>
      <c r="B5684" s="19">
        <v>0</v>
      </c>
      <c r="C5684" s="19">
        <v>0</v>
      </c>
      <c r="D5684" s="19" t="s">
        <v>259</v>
      </c>
      <c r="E5684" s="20">
        <v>1.37965651960702E-2</v>
      </c>
      <c r="F5684" s="20">
        <v>7.5723075985178702E-3</v>
      </c>
      <c r="G5684" s="20">
        <v>1.27255430733017E-2</v>
      </c>
      <c r="H5684" s="20">
        <v>6.8361235283343098E-3</v>
      </c>
      <c r="I5684" s="20">
        <v>9.2649466624505298E-3</v>
      </c>
      <c r="J5684" s="20">
        <v>8.7818118012836493E-3</v>
      </c>
      <c r="K5684" s="20">
        <v>1.2493114635360099E-2</v>
      </c>
      <c r="L5684" s="20">
        <v>8.0386181880384606E-3</v>
      </c>
      <c r="M5684" s="51">
        <v>1.36275850232471E-2</v>
      </c>
    </row>
    <row r="5685" spans="1:13" x14ac:dyDescent="0.35">
      <c r="A5685" s="19" t="str">
        <f>B4353&amp;C5658&amp;D5685</f>
        <v>CONSUMO PER CAPITA (kg ó litros por individuo)Mermeladas Ing.HOMBRE</v>
      </c>
      <c r="B5685" s="19">
        <v>0</v>
      </c>
      <c r="C5685" s="19">
        <v>0</v>
      </c>
      <c r="D5685" s="19" t="s">
        <v>21</v>
      </c>
      <c r="E5685" s="20">
        <v>9.0954896369464105E-3</v>
      </c>
      <c r="F5685" s="20">
        <v>5.8841932383338303E-3</v>
      </c>
      <c r="G5685" s="20">
        <v>5.8667183176969702E-3</v>
      </c>
      <c r="H5685" s="20">
        <v>4.54986146371487E-3</v>
      </c>
      <c r="I5685" s="20">
        <v>7.6563159631692903E-3</v>
      </c>
      <c r="J5685" s="20">
        <v>5.8909428304498501E-3</v>
      </c>
      <c r="K5685" s="20">
        <v>6.0529303506024201E-3</v>
      </c>
      <c r="L5685" s="20">
        <v>5.5791245733273999E-3</v>
      </c>
      <c r="M5685" s="51">
        <v>7.4531022443089503E-3</v>
      </c>
    </row>
    <row r="5686" spans="1:13" x14ac:dyDescent="0.35">
      <c r="A5686" s="19" t="str">
        <f>B4353&amp;C5658&amp;D5686</f>
        <v>CONSUMO PER CAPITA (kg ó litros por individuo)Mermeladas Ing.MUJER</v>
      </c>
      <c r="B5686" s="19">
        <v>0</v>
      </c>
      <c r="C5686" s="19">
        <v>0</v>
      </c>
      <c r="D5686" s="19" t="s">
        <v>22</v>
      </c>
      <c r="E5686" s="20">
        <v>8.7529591298904797E-3</v>
      </c>
      <c r="F5686" s="20">
        <v>5.6331569050620499E-3</v>
      </c>
      <c r="G5686" s="20">
        <v>6.4811380153529099E-3</v>
      </c>
      <c r="H5686" s="20">
        <v>4.6400469638374396E-3</v>
      </c>
      <c r="I5686" s="20">
        <v>6.9839645583951804E-3</v>
      </c>
      <c r="J5686" s="20">
        <v>4.9952811829781099E-3</v>
      </c>
      <c r="K5686" s="20">
        <v>7.3198000032482398E-3</v>
      </c>
      <c r="L5686" s="20">
        <v>4.2422166168309397E-3</v>
      </c>
      <c r="M5686" s="51">
        <v>6.23462523228311E-3</v>
      </c>
    </row>
    <row r="5687" spans="1:13" x14ac:dyDescent="0.35">
      <c r="A5687" s="19" t="str">
        <f>B4353&amp;C5687&amp;D5687</f>
        <v>CONSUMO PER CAPITA (kg ó litros por individuo).Hortalizas/Verdur.IngT.ESPAÑA</v>
      </c>
      <c r="B5687" s="19">
        <v>0</v>
      </c>
      <c r="C5687" s="19" t="s">
        <v>189</v>
      </c>
      <c r="D5687" s="19" t="s">
        <v>36</v>
      </c>
      <c r="E5687" s="20">
        <v>3.9979821878559099</v>
      </c>
      <c r="F5687" s="20">
        <v>2.8093270698510699</v>
      </c>
      <c r="G5687" s="20">
        <v>2.690970857146</v>
      </c>
      <c r="H5687" s="20">
        <v>2.8193667037293202</v>
      </c>
      <c r="I5687" s="20">
        <v>4.0640149370050196</v>
      </c>
      <c r="J5687" s="20">
        <v>2.8127809409997102</v>
      </c>
      <c r="K5687" s="20">
        <v>2.82977718207108</v>
      </c>
      <c r="L5687" s="20">
        <v>2.9158005592799299</v>
      </c>
      <c r="M5687" s="51">
        <v>4.1743322286729097</v>
      </c>
    </row>
    <row r="5688" spans="1:13" x14ac:dyDescent="0.35">
      <c r="A5688" s="19" t="str">
        <f>B4353&amp;C5687&amp;D5688</f>
        <v>CONSUMO PER CAPITA (kg ó litros por individuo).Hortalizas/Verdur.IngBCN AM</v>
      </c>
      <c r="B5688" s="19">
        <v>0</v>
      </c>
      <c r="C5688" s="19">
        <v>0</v>
      </c>
      <c r="D5688" s="19" t="s">
        <v>1</v>
      </c>
      <c r="E5688" s="20">
        <v>3.7851203457990499</v>
      </c>
      <c r="F5688" s="20">
        <v>2.21806372603896</v>
      </c>
      <c r="G5688" s="20">
        <v>2.27449609838638</v>
      </c>
      <c r="H5688" s="20">
        <v>2.3645491557573202</v>
      </c>
      <c r="I5688" s="20">
        <v>3.6327521186796901</v>
      </c>
      <c r="J5688" s="20">
        <v>2.2020199460102199</v>
      </c>
      <c r="K5688" s="20">
        <v>1.9341404386018699</v>
      </c>
      <c r="L5688" s="20">
        <v>2.1986988765515201</v>
      </c>
      <c r="M5688" s="51">
        <v>3.7635494145772399</v>
      </c>
    </row>
    <row r="5689" spans="1:13" x14ac:dyDescent="0.35">
      <c r="A5689" s="19" t="str">
        <f>B4353&amp;C5687&amp;D5689</f>
        <v>CONSUMO PER CAPITA (kg ó litros por individuo).Hortalizas/Verdur.IngREST.CAT ARAGON</v>
      </c>
      <c r="B5689" s="19">
        <v>0</v>
      </c>
      <c r="C5689" s="19">
        <v>0</v>
      </c>
      <c r="D5689" s="19" t="s">
        <v>2</v>
      </c>
      <c r="E5689" s="20">
        <v>3.0908116667627201</v>
      </c>
      <c r="F5689" s="20">
        <v>2.4495080681518999</v>
      </c>
      <c r="G5689" s="20">
        <v>2.2357025970137401</v>
      </c>
      <c r="H5689" s="20">
        <v>2.5928570188662898</v>
      </c>
      <c r="I5689" s="20">
        <v>3.6737027919727399</v>
      </c>
      <c r="J5689" s="20">
        <v>2.1377488577144899</v>
      </c>
      <c r="K5689" s="20">
        <v>2.5983394425122501</v>
      </c>
      <c r="L5689" s="20">
        <v>2.6640719490161802</v>
      </c>
      <c r="M5689" s="51">
        <v>3.8045924291547801</v>
      </c>
    </row>
    <row r="5690" spans="1:13" x14ac:dyDescent="0.35">
      <c r="A5690" s="19" t="str">
        <f>B4353&amp;C5687&amp;D5690</f>
        <v>CONSUMO PER CAPITA (kg ó litros por individuo).Hortalizas/Verdur.IngLEVANTE</v>
      </c>
      <c r="B5690" s="19">
        <v>0</v>
      </c>
      <c r="C5690" s="19">
        <v>0</v>
      </c>
      <c r="D5690" s="19" t="s">
        <v>3</v>
      </c>
      <c r="E5690" s="20">
        <v>4.2543597715250403</v>
      </c>
      <c r="F5690" s="20">
        <v>2.8657519694518898</v>
      </c>
      <c r="G5690" s="20">
        <v>2.6536294545838799</v>
      </c>
      <c r="H5690" s="20">
        <v>2.79080547503081</v>
      </c>
      <c r="I5690" s="20">
        <v>4.4495334595624696</v>
      </c>
      <c r="J5690" s="20">
        <v>2.9299842426770799</v>
      </c>
      <c r="K5690" s="20">
        <v>2.8580209042389999</v>
      </c>
      <c r="L5690" s="20">
        <v>3.0494229306833902</v>
      </c>
      <c r="M5690" s="51">
        <v>4.4063913084872599</v>
      </c>
    </row>
    <row r="5691" spans="1:13" x14ac:dyDescent="0.35">
      <c r="A5691" s="19" t="str">
        <f>B4353&amp;C5687&amp;D5691</f>
        <v>CONSUMO PER CAPITA (kg ó litros por individuo).Hortalizas/Verdur.IngANDALUCIA</v>
      </c>
      <c r="B5691" s="19">
        <v>0</v>
      </c>
      <c r="C5691" s="19">
        <v>0</v>
      </c>
      <c r="D5691" s="19" t="s">
        <v>4</v>
      </c>
      <c r="E5691" s="20">
        <v>3.7117086198763198</v>
      </c>
      <c r="F5691" s="20">
        <v>2.7629910666078201</v>
      </c>
      <c r="G5691" s="20">
        <v>2.6535974417799602</v>
      </c>
      <c r="H5691" s="20">
        <v>2.7529884440650498</v>
      </c>
      <c r="I5691" s="20">
        <v>3.8498619257112399</v>
      </c>
      <c r="J5691" s="20">
        <v>2.8918195942502898</v>
      </c>
      <c r="K5691" s="20">
        <v>2.8989590493248998</v>
      </c>
      <c r="L5691" s="20">
        <v>2.9808703982448099</v>
      </c>
      <c r="M5691" s="51">
        <v>4.1578689845778296</v>
      </c>
    </row>
    <row r="5692" spans="1:13" x14ac:dyDescent="0.35">
      <c r="A5692" s="19" t="str">
        <f>B4353&amp;C5687&amp;D5692</f>
        <v>CONSUMO PER CAPITA (kg ó litros por individuo).Hortalizas/Verdur.IngMDD AM</v>
      </c>
      <c r="B5692" s="19">
        <v>0</v>
      </c>
      <c r="C5692" s="19">
        <v>0</v>
      </c>
      <c r="D5692" s="19" t="s">
        <v>5</v>
      </c>
      <c r="E5692" s="20">
        <v>6.2289225956414098</v>
      </c>
      <c r="F5692" s="20">
        <v>4.31469511870608</v>
      </c>
      <c r="G5692" s="20">
        <v>3.89896045057545</v>
      </c>
      <c r="H5692" s="20">
        <v>4.0614553421768198</v>
      </c>
      <c r="I5692" s="20">
        <v>5.1239672714820896</v>
      </c>
      <c r="J5692" s="20">
        <v>3.9437366841155601</v>
      </c>
      <c r="K5692" s="20">
        <v>3.80499485589419</v>
      </c>
      <c r="L5692" s="20">
        <v>4.2447651539064601</v>
      </c>
      <c r="M5692" s="51">
        <v>5.4291776517140802</v>
      </c>
    </row>
    <row r="5693" spans="1:13" x14ac:dyDescent="0.35">
      <c r="A5693" s="19" t="str">
        <f>B4353&amp;C5687&amp;D5693</f>
        <v>CONSUMO PER CAPITA (kg ó litros por individuo).Hortalizas/Verdur.IngRTO CENTRO</v>
      </c>
      <c r="B5693" s="19">
        <v>0</v>
      </c>
      <c r="C5693" s="19">
        <v>0</v>
      </c>
      <c r="D5693" s="19" t="s">
        <v>6</v>
      </c>
      <c r="E5693" s="20">
        <v>3.7530650131907701</v>
      </c>
      <c r="F5693" s="20">
        <v>2.6137653818983502</v>
      </c>
      <c r="G5693" s="20">
        <v>2.8593350882290198</v>
      </c>
      <c r="H5693" s="20">
        <v>3.0693689396210702</v>
      </c>
      <c r="I5693" s="20">
        <v>4.0331147374731797</v>
      </c>
      <c r="J5693" s="20">
        <v>3.0807867118430399</v>
      </c>
      <c r="K5693" s="20">
        <v>3.1132745318286501</v>
      </c>
      <c r="L5693" s="20">
        <v>2.9524131487520102</v>
      </c>
      <c r="M5693" s="51">
        <v>4.4963982998790302</v>
      </c>
    </row>
    <row r="5694" spans="1:13" x14ac:dyDescent="0.35">
      <c r="A5694" s="19" t="str">
        <f>B4353&amp;C5687&amp;D5694</f>
        <v>CONSUMO PER CAPITA (kg ó litros por individuo).Hortalizas/Verdur.IngNORTE-CENTRO</v>
      </c>
      <c r="B5694" s="19">
        <v>0</v>
      </c>
      <c r="C5694" s="19">
        <v>0</v>
      </c>
      <c r="D5694" s="19" t="s">
        <v>7</v>
      </c>
      <c r="E5694" s="20">
        <v>3.4823815754260998</v>
      </c>
      <c r="F5694" s="20">
        <v>2.4502360263407899</v>
      </c>
      <c r="G5694" s="20">
        <v>2.50010096145117</v>
      </c>
      <c r="H5694" s="20">
        <v>2.02158847305608</v>
      </c>
      <c r="I5694" s="20">
        <v>3.9317310820071301</v>
      </c>
      <c r="J5694" s="20">
        <v>2.5548394487122499</v>
      </c>
      <c r="K5694" s="20">
        <v>2.65085487554401</v>
      </c>
      <c r="L5694" s="20">
        <v>2.2559148338048498</v>
      </c>
      <c r="M5694" s="51">
        <v>3.62782845464098</v>
      </c>
    </row>
    <row r="5695" spans="1:13" x14ac:dyDescent="0.35">
      <c r="A5695" s="19" t="str">
        <f>B4353&amp;C5687&amp;D5695</f>
        <v>CONSUMO PER CAPITA (kg ó litros por individuo).Hortalizas/Verdur.IngNOROESTE</v>
      </c>
      <c r="B5695" s="19">
        <v>0</v>
      </c>
      <c r="C5695" s="19">
        <v>0</v>
      </c>
      <c r="D5695" s="19" t="s">
        <v>8</v>
      </c>
      <c r="E5695" s="20">
        <v>3.2392690942975899</v>
      </c>
      <c r="F5695" s="20">
        <v>2.3153112396008599</v>
      </c>
      <c r="G5695" s="20">
        <v>2.1778752648946198</v>
      </c>
      <c r="H5695" s="20">
        <v>2.5560754174481</v>
      </c>
      <c r="I5695" s="20">
        <v>3.5073533299018602</v>
      </c>
      <c r="J5695" s="20">
        <v>2.36652693986079</v>
      </c>
      <c r="K5695" s="20">
        <v>2.34242905575507</v>
      </c>
      <c r="L5695" s="20">
        <v>2.33959649195226</v>
      </c>
      <c r="M5695" s="51">
        <v>3.1431095209467101</v>
      </c>
    </row>
    <row r="5696" spans="1:13" x14ac:dyDescent="0.35">
      <c r="A5696" s="19" t="str">
        <f>B4353&amp;C5687&amp;D5696</f>
        <v>CONSUMO PER CAPITA (kg ó litros por individuo).Hortalizas/Verdur.Ing&lt;2MIL</v>
      </c>
      <c r="B5696" s="19">
        <v>0</v>
      </c>
      <c r="C5696" s="19">
        <v>0</v>
      </c>
      <c r="D5696" s="19" t="s">
        <v>9</v>
      </c>
      <c r="E5696" s="20">
        <v>2.73135141136135</v>
      </c>
      <c r="F5696" s="20">
        <v>1.7496538168653399</v>
      </c>
      <c r="G5696" s="20">
        <v>2.1217468599844702</v>
      </c>
      <c r="H5696" s="20">
        <v>2.0158895272033699</v>
      </c>
      <c r="I5696" s="20">
        <v>2.9354645831755901</v>
      </c>
      <c r="J5696" s="20">
        <v>2.4707604142611799</v>
      </c>
      <c r="K5696" s="20">
        <v>3.0887058524205599</v>
      </c>
      <c r="L5696" s="20">
        <v>2.5795398308031099</v>
      </c>
      <c r="M5696" s="51">
        <v>4.4018092280144403</v>
      </c>
    </row>
    <row r="5697" spans="1:13" x14ac:dyDescent="0.35">
      <c r="A5697" s="19" t="str">
        <f>B4353&amp;C5687&amp;D5697</f>
        <v>CONSUMO PER CAPITA (kg ó litros por individuo).Hortalizas/Verdur.Ing2-5MIL</v>
      </c>
      <c r="B5697" s="19">
        <v>0</v>
      </c>
      <c r="C5697" s="19">
        <v>0</v>
      </c>
      <c r="D5697" s="19" t="s">
        <v>10</v>
      </c>
      <c r="E5697" s="20">
        <v>2.7424225966924398</v>
      </c>
      <c r="F5697" s="20">
        <v>2.6305817878694602</v>
      </c>
      <c r="G5697" s="20">
        <v>2.0649215380846</v>
      </c>
      <c r="H5697" s="20">
        <v>1.86150711784388</v>
      </c>
      <c r="I5697" s="20">
        <v>3.02296168327016</v>
      </c>
      <c r="J5697" s="20">
        <v>1.94437223714598</v>
      </c>
      <c r="K5697" s="20">
        <v>1.74576275170204</v>
      </c>
      <c r="L5697" s="20">
        <v>1.89558826742603</v>
      </c>
      <c r="M5697" s="51">
        <v>2.6280092815270399</v>
      </c>
    </row>
    <row r="5698" spans="1:13" x14ac:dyDescent="0.35">
      <c r="A5698" s="19" t="str">
        <f>B4353&amp;C5687&amp;D5698</f>
        <v>CONSUMO PER CAPITA (kg ó litros por individuo).Hortalizas/Verdur.Ing5-10MIL</v>
      </c>
      <c r="B5698" s="19">
        <v>0</v>
      </c>
      <c r="C5698" s="19">
        <v>0</v>
      </c>
      <c r="D5698" s="19" t="s">
        <v>11</v>
      </c>
      <c r="E5698" s="20">
        <v>3.38002747540965</v>
      </c>
      <c r="F5698" s="20">
        <v>2.1935752743707901</v>
      </c>
      <c r="G5698" s="20">
        <v>2.5407317572311698</v>
      </c>
      <c r="H5698" s="20">
        <v>2.61663698448573</v>
      </c>
      <c r="I5698" s="20">
        <v>3.83656381336136</v>
      </c>
      <c r="J5698" s="20">
        <v>2.63567865989239</v>
      </c>
      <c r="K5698" s="20">
        <v>3.4745251256645502</v>
      </c>
      <c r="L5698" s="20">
        <v>2.99647195023238</v>
      </c>
      <c r="M5698" s="51">
        <v>3.9709104350960902</v>
      </c>
    </row>
    <row r="5699" spans="1:13" x14ac:dyDescent="0.35">
      <c r="A5699" s="19" t="str">
        <f>B4353&amp;C5687&amp;D5699</f>
        <v>CONSUMO PER CAPITA (kg ó litros por individuo).Hortalizas/Verdur.Ing10-30MIL</v>
      </c>
      <c r="B5699" s="19">
        <v>0</v>
      </c>
      <c r="C5699" s="19">
        <v>0</v>
      </c>
      <c r="D5699" s="19" t="s">
        <v>12</v>
      </c>
      <c r="E5699" s="20">
        <v>3.0490159933546401</v>
      </c>
      <c r="F5699" s="20">
        <v>2.29889532527107</v>
      </c>
      <c r="G5699" s="20">
        <v>2.2871791958449599</v>
      </c>
      <c r="H5699" s="20">
        <v>2.5670997536712101</v>
      </c>
      <c r="I5699" s="20">
        <v>3.7056236343277398</v>
      </c>
      <c r="J5699" s="20">
        <v>2.5387811220550098</v>
      </c>
      <c r="K5699" s="20">
        <v>2.45547837661625</v>
      </c>
      <c r="L5699" s="20">
        <v>2.81888995910283</v>
      </c>
      <c r="M5699" s="51">
        <v>3.94725222788687</v>
      </c>
    </row>
    <row r="5700" spans="1:13" x14ac:dyDescent="0.35">
      <c r="A5700" s="19" t="str">
        <f>B4353&amp;C5687&amp;D5700</f>
        <v>CONSUMO PER CAPITA (kg ó litros por individuo).Hortalizas/Verdur.Ing30-100MIL</v>
      </c>
      <c r="B5700" s="19">
        <v>0</v>
      </c>
      <c r="C5700" s="19">
        <v>0</v>
      </c>
      <c r="D5700" s="19" t="s">
        <v>13</v>
      </c>
      <c r="E5700" s="20">
        <v>4.5275582039761399</v>
      </c>
      <c r="F5700" s="20">
        <v>3.2204412574169798</v>
      </c>
      <c r="G5700" s="20">
        <v>2.8934232258449302</v>
      </c>
      <c r="H5700" s="20">
        <v>2.9495927419121002</v>
      </c>
      <c r="I5700" s="20">
        <v>4.4795321452536996</v>
      </c>
      <c r="J5700" s="20">
        <v>2.7670598040530399</v>
      </c>
      <c r="K5700" s="20">
        <v>2.76490454331402</v>
      </c>
      <c r="L5700" s="20">
        <v>3.1351630346077002</v>
      </c>
      <c r="M5700" s="51">
        <v>4.7355907621913103</v>
      </c>
    </row>
    <row r="5701" spans="1:13" x14ac:dyDescent="0.35">
      <c r="A5701" s="19" t="str">
        <f>B4353&amp;C5687&amp;D5701</f>
        <v>CONSUMO PER CAPITA (kg ó litros por individuo).Hortalizas/Verdur.Ing100-200MIL</v>
      </c>
      <c r="B5701" s="19">
        <v>0</v>
      </c>
      <c r="C5701" s="19">
        <v>0</v>
      </c>
      <c r="D5701" s="19" t="s">
        <v>14</v>
      </c>
      <c r="E5701" s="20">
        <v>4.0637206758813802</v>
      </c>
      <c r="F5701" s="20">
        <v>2.5414842369810402</v>
      </c>
      <c r="G5701" s="20">
        <v>2.5643199451918299</v>
      </c>
      <c r="H5701" s="20">
        <v>2.57247834539884</v>
      </c>
      <c r="I5701" s="20">
        <v>3.6141785746027302</v>
      </c>
      <c r="J5701" s="20">
        <v>2.51134110181555</v>
      </c>
      <c r="K5701" s="20">
        <v>2.4449759705565102</v>
      </c>
      <c r="L5701" s="20">
        <v>2.8344028796811802</v>
      </c>
      <c r="M5701" s="51">
        <v>3.7940694585112298</v>
      </c>
    </row>
    <row r="5702" spans="1:13" x14ac:dyDescent="0.35">
      <c r="A5702" s="19" t="str">
        <f>B4353&amp;C5687&amp;D5702</f>
        <v>CONSUMO PER CAPITA (kg ó litros por individuo).Hortalizas/Verdur.Ing200-500MIL</v>
      </c>
      <c r="B5702" s="19">
        <v>0</v>
      </c>
      <c r="C5702" s="19">
        <v>0</v>
      </c>
      <c r="D5702" s="19" t="s">
        <v>15</v>
      </c>
      <c r="E5702" s="20">
        <v>4.8461919717056698</v>
      </c>
      <c r="F5702" s="20">
        <v>3.1765320723238899</v>
      </c>
      <c r="G5702" s="20">
        <v>3.04813363440539</v>
      </c>
      <c r="H5702" s="20">
        <v>3.48617985654045</v>
      </c>
      <c r="I5702" s="20">
        <v>5.2805738079548403</v>
      </c>
      <c r="J5702" s="20">
        <v>3.5566737039711001</v>
      </c>
      <c r="K5702" s="20">
        <v>3.1219563248123299</v>
      </c>
      <c r="L5702" s="20">
        <v>3.2769889394726399</v>
      </c>
      <c r="M5702" s="51">
        <v>4.6360284297064904</v>
      </c>
    </row>
    <row r="5703" spans="1:13" x14ac:dyDescent="0.35">
      <c r="A5703" s="19" t="str">
        <f>B4353&amp;C5687&amp;D5703</f>
        <v>CONSUMO PER CAPITA (kg ó litros por individuo).Hortalizas/Verdur.Ing&gt;500MIL</v>
      </c>
      <c r="B5703" s="19">
        <v>0</v>
      </c>
      <c r="C5703" s="19">
        <v>0</v>
      </c>
      <c r="D5703" s="19" t="s">
        <v>16</v>
      </c>
      <c r="E5703" s="20">
        <v>4.8895554587363703</v>
      </c>
      <c r="F5703" s="20">
        <v>3.45561742909346</v>
      </c>
      <c r="G5703" s="20">
        <v>3.1818997320617202</v>
      </c>
      <c r="H5703" s="20">
        <v>3.3083060162783799</v>
      </c>
      <c r="I5703" s="20">
        <v>4.1601250286897704</v>
      </c>
      <c r="J5703" s="20">
        <v>3.3030723256139001</v>
      </c>
      <c r="K5703" s="20">
        <v>3.3594164544667802</v>
      </c>
      <c r="L5703" s="20">
        <v>3.0128083478137602</v>
      </c>
      <c r="M5703" s="51">
        <v>4.24063031643463</v>
      </c>
    </row>
    <row r="5704" spans="1:13" x14ac:dyDescent="0.35">
      <c r="A5704" s="19" t="str">
        <f>B4353&amp;C5687&amp;D5704</f>
        <v>CONSUMO PER CAPITA (kg ó litros por individuo).Hortalizas/Verdur.IngDE 15 A 19 AÑOS</v>
      </c>
      <c r="B5704" s="19">
        <v>0</v>
      </c>
      <c r="C5704" s="19">
        <v>0</v>
      </c>
      <c r="D5704" s="19" t="s">
        <v>39</v>
      </c>
      <c r="E5704" s="20">
        <v>1.2273176910525401</v>
      </c>
      <c r="F5704" s="20">
        <v>0.85722917186828396</v>
      </c>
      <c r="G5704" s="20">
        <v>1.0421632241359899</v>
      </c>
      <c r="H5704" s="20">
        <v>1.43879034865364</v>
      </c>
      <c r="I5704" s="20">
        <v>1.72321607619886</v>
      </c>
      <c r="J5704" s="20">
        <v>1.33153025920084</v>
      </c>
      <c r="K5704" s="20">
        <v>1.12741871079443</v>
      </c>
      <c r="L5704" s="20">
        <v>0.754465346775131</v>
      </c>
      <c r="M5704" s="51">
        <v>1.6240366134584601</v>
      </c>
    </row>
    <row r="5705" spans="1:13" x14ac:dyDescent="0.35">
      <c r="A5705" s="19" t="str">
        <f>B4353&amp;C5687&amp;D5705</f>
        <v>CONSUMO PER CAPITA (kg ó litros por individuo).Hortalizas/Verdur.IngDE 20 A 24 AÑOS</v>
      </c>
      <c r="B5705" s="19">
        <v>0</v>
      </c>
      <c r="C5705" s="19">
        <v>0</v>
      </c>
      <c r="D5705" s="19" t="s">
        <v>40</v>
      </c>
      <c r="E5705" s="20">
        <v>1.8603679930732699</v>
      </c>
      <c r="F5705" s="20">
        <v>1.2295914650850801</v>
      </c>
      <c r="G5705" s="20">
        <v>1.2464591589696501</v>
      </c>
      <c r="H5705" s="20">
        <v>1.04111179672488</v>
      </c>
      <c r="I5705" s="20">
        <v>1.9140839692145899</v>
      </c>
      <c r="J5705" s="20">
        <v>1.3089494277615901</v>
      </c>
      <c r="K5705" s="20">
        <v>1.18292381913808</v>
      </c>
      <c r="L5705" s="20">
        <v>0.86866822345821504</v>
      </c>
      <c r="M5705" s="51">
        <v>1.87668504273709</v>
      </c>
    </row>
    <row r="5706" spans="1:13" x14ac:dyDescent="0.35">
      <c r="A5706" s="19" t="str">
        <f>B4353&amp;C5687&amp;D5706</f>
        <v>CONSUMO PER CAPITA (kg ó litros por individuo).Hortalizas/Verdur.IngDE 25 A 34 AÑOS</v>
      </c>
      <c r="B5706" s="19">
        <v>0</v>
      </c>
      <c r="C5706" s="19">
        <v>0</v>
      </c>
      <c r="D5706" s="19" t="s">
        <v>41</v>
      </c>
      <c r="E5706" s="20">
        <v>3.0183580406747401</v>
      </c>
      <c r="F5706" s="20">
        <v>2.3368798870062002</v>
      </c>
      <c r="G5706" s="20">
        <v>2.1312332746356799</v>
      </c>
      <c r="H5706" s="20">
        <v>2.0937389723009199</v>
      </c>
      <c r="I5706" s="20">
        <v>3.16854818121559</v>
      </c>
      <c r="J5706" s="20">
        <v>2.3010995078779999</v>
      </c>
      <c r="K5706" s="20">
        <v>1.8987746314843901</v>
      </c>
      <c r="L5706" s="20">
        <v>1.99983518525536</v>
      </c>
      <c r="M5706" s="51">
        <v>2.6894053092116699</v>
      </c>
    </row>
    <row r="5707" spans="1:13" x14ac:dyDescent="0.35">
      <c r="A5707" s="19" t="str">
        <f>B4353&amp;C5687&amp;D5707</f>
        <v>CONSUMO PER CAPITA (kg ó litros por individuo).Hortalizas/Verdur.IngDE 35 A 49 AÑOS</v>
      </c>
      <c r="B5707" s="19">
        <v>0</v>
      </c>
      <c r="C5707" s="19">
        <v>0</v>
      </c>
      <c r="D5707" s="19" t="s">
        <v>42</v>
      </c>
      <c r="E5707" s="20">
        <v>3.9650865104692401</v>
      </c>
      <c r="F5707" s="20">
        <v>2.8949835992121602</v>
      </c>
      <c r="G5707" s="20">
        <v>2.54801635128702</v>
      </c>
      <c r="H5707" s="20">
        <v>2.7069791841361002</v>
      </c>
      <c r="I5707" s="20">
        <v>3.6412076001768798</v>
      </c>
      <c r="J5707" s="20">
        <v>2.7813467442601798</v>
      </c>
      <c r="K5707" s="20">
        <v>2.6209348527544698</v>
      </c>
      <c r="L5707" s="20">
        <v>2.6720358494869298</v>
      </c>
      <c r="M5707" s="51">
        <v>3.9269323729736598</v>
      </c>
    </row>
    <row r="5708" spans="1:13" x14ac:dyDescent="0.35">
      <c r="A5708" s="19" t="str">
        <f>B4353&amp;C5687&amp;D5708</f>
        <v>CONSUMO PER CAPITA (kg ó litros por individuo).Hortalizas/Verdur.IngDE 50 A 59 AÑOS</v>
      </c>
      <c r="B5708" s="19">
        <v>0</v>
      </c>
      <c r="C5708" s="19">
        <v>0</v>
      </c>
      <c r="D5708" s="19" t="s">
        <v>43</v>
      </c>
      <c r="E5708" s="20">
        <v>5.0463478104758002</v>
      </c>
      <c r="F5708" s="20">
        <v>3.5006618666725502</v>
      </c>
      <c r="G5708" s="20">
        <v>3.5375467889747201</v>
      </c>
      <c r="H5708" s="20">
        <v>3.5495196768086799</v>
      </c>
      <c r="I5708" s="20">
        <v>5.1923405941843601</v>
      </c>
      <c r="J5708" s="20">
        <v>3.4446747289465698</v>
      </c>
      <c r="K5708" s="20">
        <v>3.8662028557661401</v>
      </c>
      <c r="L5708" s="20">
        <v>4.3366353876881503</v>
      </c>
      <c r="M5708" s="51">
        <v>5.7241768093747201</v>
      </c>
    </row>
    <row r="5709" spans="1:13" x14ac:dyDescent="0.35">
      <c r="A5709" s="19" t="str">
        <f>B4353&amp;C5687&amp;D5709</f>
        <v>CONSUMO PER CAPITA (kg ó litros por individuo).Hortalizas/Verdur.IngDE 60 A 75 AÑOS</v>
      </c>
      <c r="B5709" s="19">
        <v>0</v>
      </c>
      <c r="C5709" s="19">
        <v>0</v>
      </c>
      <c r="D5709" s="19" t="s">
        <v>44</v>
      </c>
      <c r="E5709" s="20">
        <v>5.1961197571177697</v>
      </c>
      <c r="F5709" s="20">
        <v>3.43206525919057</v>
      </c>
      <c r="G5709" s="20">
        <v>3.4098267163742002</v>
      </c>
      <c r="H5709" s="20">
        <v>3.72141575643519</v>
      </c>
      <c r="I5709" s="20">
        <v>5.5282189816879397</v>
      </c>
      <c r="J5709" s="20">
        <v>3.51161979505653</v>
      </c>
      <c r="K5709" s="20">
        <v>3.7851970931122501</v>
      </c>
      <c r="L5709" s="20">
        <v>3.83167003913226</v>
      </c>
      <c r="M5709" s="51">
        <v>5.5313285311892697</v>
      </c>
    </row>
    <row r="5710" spans="1:13" x14ac:dyDescent="0.35">
      <c r="A5710" s="19" t="str">
        <f>B4353&amp;C5687&amp;D5710</f>
        <v>CONSUMO PER CAPITA (kg ó litros por individuo).Hortalizas/Verdur.IngNIVEL ALTO</v>
      </c>
      <c r="B5710" s="19">
        <v>0</v>
      </c>
      <c r="C5710" s="19">
        <v>0</v>
      </c>
      <c r="D5710" s="19" t="s">
        <v>256</v>
      </c>
      <c r="E5710" s="20">
        <v>4.6709290849311804</v>
      </c>
      <c r="F5710" s="20">
        <v>3.19444548593333</v>
      </c>
      <c r="G5710" s="20">
        <v>3.2686667141802599</v>
      </c>
      <c r="H5710" s="20">
        <v>3.1987319815133999</v>
      </c>
      <c r="I5710" s="20">
        <v>4.5155315855999598</v>
      </c>
      <c r="J5710" s="20">
        <v>3.1103173874852899</v>
      </c>
      <c r="K5710" s="20">
        <v>3.2199354811151002</v>
      </c>
      <c r="L5710" s="20">
        <v>3.0811088962892801</v>
      </c>
      <c r="M5710" s="51">
        <v>4.9353875158229696</v>
      </c>
    </row>
    <row r="5711" spans="1:13" x14ac:dyDescent="0.35">
      <c r="A5711" s="19" t="str">
        <f>B4353&amp;C5687&amp;D5711</f>
        <v>CONSUMO PER CAPITA (kg ó litros por individuo).Hortalizas/Verdur.IngNIVEL MEDIO ALTO</v>
      </c>
      <c r="B5711" s="19">
        <v>0</v>
      </c>
      <c r="C5711" s="19">
        <v>0</v>
      </c>
      <c r="D5711" s="19" t="s">
        <v>257</v>
      </c>
      <c r="E5711" s="20">
        <v>4.1422165151410102</v>
      </c>
      <c r="F5711" s="20">
        <v>2.6936022564461202</v>
      </c>
      <c r="G5711" s="20">
        <v>2.72359197412757</v>
      </c>
      <c r="H5711" s="20">
        <v>2.7131161686686398</v>
      </c>
      <c r="I5711" s="20">
        <v>3.9844689560918298</v>
      </c>
      <c r="J5711" s="20">
        <v>2.7256237725484498</v>
      </c>
      <c r="K5711" s="20">
        <v>2.5752382134041998</v>
      </c>
      <c r="L5711" s="20">
        <v>2.9917924059733099</v>
      </c>
      <c r="M5711" s="51">
        <v>4.28001185100059</v>
      </c>
    </row>
    <row r="5712" spans="1:13" x14ac:dyDescent="0.35">
      <c r="A5712" s="19" t="str">
        <f>B4353&amp;C5687&amp;D5712</f>
        <v>CONSUMO PER CAPITA (kg ó litros por individuo).Hortalizas/Verdur.IngNIVEL MEDIO</v>
      </c>
      <c r="B5712" s="19">
        <v>0</v>
      </c>
      <c r="C5712" s="19">
        <v>0</v>
      </c>
      <c r="D5712" s="19" t="s">
        <v>258</v>
      </c>
      <c r="E5712" s="20">
        <v>4.1076469382843497</v>
      </c>
      <c r="F5712" s="20">
        <v>2.8348803644673999</v>
      </c>
      <c r="G5712" s="20">
        <v>2.53563423887825</v>
      </c>
      <c r="H5712" s="20">
        <v>2.7651315929165299</v>
      </c>
      <c r="I5712" s="20">
        <v>4.4434917339017197</v>
      </c>
      <c r="J5712" s="20">
        <v>2.8717790692975198</v>
      </c>
      <c r="K5712" s="20">
        <v>2.7766973464921998</v>
      </c>
      <c r="L5712" s="20">
        <v>2.9356665116510201</v>
      </c>
      <c r="M5712" s="51">
        <v>4.2380748505754999</v>
      </c>
    </row>
    <row r="5713" spans="1:13" x14ac:dyDescent="0.35">
      <c r="A5713" s="19" t="str">
        <f>B4353&amp;C5687&amp;D5713</f>
        <v>CONSUMO PER CAPITA (kg ó litros por individuo).Hortalizas/Verdur.IngNIVEL MEDIO BAJO</v>
      </c>
      <c r="B5713" s="19">
        <v>0</v>
      </c>
      <c r="C5713" s="19">
        <v>0</v>
      </c>
      <c r="D5713" s="19" t="s">
        <v>259</v>
      </c>
      <c r="E5713" s="20">
        <v>4.03774248239014</v>
      </c>
      <c r="F5713" s="20">
        <v>2.8015879001809898</v>
      </c>
      <c r="G5713" s="20">
        <v>2.6276903716497899</v>
      </c>
      <c r="H5713" s="20">
        <v>2.52101104603486</v>
      </c>
      <c r="I5713" s="20">
        <v>3.6609030621799801</v>
      </c>
      <c r="J5713" s="20">
        <v>2.85676898708323</v>
      </c>
      <c r="K5713" s="20">
        <v>2.99436891611359</v>
      </c>
      <c r="L5713" s="20">
        <v>2.7220104886532299</v>
      </c>
      <c r="M5713" s="51">
        <v>3.5535198233779801</v>
      </c>
    </row>
    <row r="5714" spans="1:13" x14ac:dyDescent="0.35">
      <c r="A5714" s="19" t="str">
        <f>B4353&amp;C5687&amp;D5714</f>
        <v>CONSUMO PER CAPITA (kg ó litros por individuo).Hortalizas/Verdur.IngHOMBRE</v>
      </c>
      <c r="B5714" s="19">
        <v>0</v>
      </c>
      <c r="C5714" s="19">
        <v>0</v>
      </c>
      <c r="D5714" s="19" t="s">
        <v>21</v>
      </c>
      <c r="E5714" s="20">
        <v>3.9553705149913601</v>
      </c>
      <c r="F5714" s="20">
        <v>2.7982495150625999</v>
      </c>
      <c r="G5714" s="20">
        <v>2.70952008177919</v>
      </c>
      <c r="H5714" s="20">
        <v>3.0168234441059298</v>
      </c>
      <c r="I5714" s="20">
        <v>4.2380047524367201</v>
      </c>
      <c r="J5714" s="20">
        <v>2.8350834613620699</v>
      </c>
      <c r="K5714" s="20">
        <v>3.0146260622010401</v>
      </c>
      <c r="L5714" s="20">
        <v>2.91611925989482</v>
      </c>
      <c r="M5714" s="51">
        <v>4.2385256278748598</v>
      </c>
    </row>
    <row r="5715" spans="1:13" x14ac:dyDescent="0.35">
      <c r="A5715" s="19" t="str">
        <f>B4353&amp;C5687&amp;D5715</f>
        <v>CONSUMO PER CAPITA (kg ó litros por individuo).Hortalizas/Verdur.IngMUJER</v>
      </c>
      <c r="B5715" s="19">
        <v>0</v>
      </c>
      <c r="C5715" s="19">
        <v>0</v>
      </c>
      <c r="D5715" s="19" t="s">
        <v>22</v>
      </c>
      <c r="E5715" s="20">
        <v>4.0401399683222401</v>
      </c>
      <c r="F5715" s="20">
        <v>2.8203070345292902</v>
      </c>
      <c r="G5715" s="20">
        <v>2.6726439885205302</v>
      </c>
      <c r="H5715" s="20">
        <v>2.6242652338458901</v>
      </c>
      <c r="I5715" s="20">
        <v>3.8921016045717098</v>
      </c>
      <c r="J5715" s="20">
        <v>2.7907450200804602</v>
      </c>
      <c r="K5715" s="20">
        <v>2.64736810669622</v>
      </c>
      <c r="L5715" s="20">
        <v>2.9154859646124001</v>
      </c>
      <c r="M5715" s="51">
        <v>4.1110318227595597</v>
      </c>
    </row>
    <row r="5716" spans="1:13" x14ac:dyDescent="0.35">
      <c r="A5716" s="19" t="str">
        <f>B4353&amp;C5716&amp;D5716</f>
        <v>CONSUMO PER CAPITA (kg ó litros por individuo)Tomates Ing.T.ESPAÑA</v>
      </c>
      <c r="B5716" s="19">
        <v>0</v>
      </c>
      <c r="C5716" s="19" t="s">
        <v>159</v>
      </c>
      <c r="D5716" s="19" t="s">
        <v>36</v>
      </c>
      <c r="E5716" s="20">
        <v>0.33111724085187999</v>
      </c>
      <c r="F5716" s="20">
        <v>0.215186801787634</v>
      </c>
      <c r="G5716" s="20">
        <v>0.221759344831328</v>
      </c>
      <c r="H5716" s="20">
        <v>0.22738874973445899</v>
      </c>
      <c r="I5716" s="20">
        <v>0.36226941373739902</v>
      </c>
      <c r="J5716" s="20">
        <v>0.22659402056755201</v>
      </c>
      <c r="K5716" s="20">
        <v>0.236140101977626</v>
      </c>
      <c r="L5716" s="20">
        <v>0.27210027214107502</v>
      </c>
      <c r="M5716" s="51">
        <v>0.36680100714017799</v>
      </c>
    </row>
    <row r="5717" spans="1:13" x14ac:dyDescent="0.35">
      <c r="A5717" s="19" t="str">
        <f>B4353&amp;C5716&amp;D5717</f>
        <v>CONSUMO PER CAPITA (kg ó litros por individuo)Tomates Ing.BCN AM</v>
      </c>
      <c r="B5717" s="19">
        <v>0</v>
      </c>
      <c r="C5717" s="19">
        <v>0</v>
      </c>
      <c r="D5717" s="19" t="s">
        <v>1</v>
      </c>
      <c r="E5717" s="20">
        <v>0.24964277036903201</v>
      </c>
      <c r="F5717" s="20">
        <v>0.11715002634907801</v>
      </c>
      <c r="G5717" s="20">
        <v>0.174321756571444</v>
      </c>
      <c r="H5717" s="20">
        <v>0.14938122695315301</v>
      </c>
      <c r="I5717" s="20">
        <v>0.25973253596753398</v>
      </c>
      <c r="J5717" s="20">
        <v>0.13905958003862201</v>
      </c>
      <c r="K5717" s="20">
        <v>0.16241335316100899</v>
      </c>
      <c r="L5717" s="20">
        <v>0.163267172457051</v>
      </c>
      <c r="M5717" s="51">
        <v>0.32131022733305797</v>
      </c>
    </row>
    <row r="5718" spans="1:13" x14ac:dyDescent="0.35">
      <c r="A5718" s="19" t="str">
        <f>B4353&amp;C5716&amp;D5718</f>
        <v>CONSUMO PER CAPITA (kg ó litros por individuo)Tomates Ing.REST.CAT ARAGON</v>
      </c>
      <c r="B5718" s="19">
        <v>0</v>
      </c>
      <c r="C5718" s="19">
        <v>0</v>
      </c>
      <c r="D5718" s="19" t="s">
        <v>2</v>
      </c>
      <c r="E5718" s="20">
        <v>0.173313725131583</v>
      </c>
      <c r="F5718" s="20">
        <v>0.173165913937356</v>
      </c>
      <c r="G5718" s="20">
        <v>0.14788879842308</v>
      </c>
      <c r="H5718" s="20">
        <v>0.17634174586072399</v>
      </c>
      <c r="I5718" s="20">
        <v>0.32610438815532899</v>
      </c>
      <c r="J5718" s="20">
        <v>0.19205727508119999</v>
      </c>
      <c r="K5718" s="20">
        <v>0.20669832483978501</v>
      </c>
      <c r="L5718" s="20">
        <v>0.26305530978266101</v>
      </c>
      <c r="M5718" s="51">
        <v>0.34519547736727502</v>
      </c>
    </row>
    <row r="5719" spans="1:13" x14ac:dyDescent="0.35">
      <c r="A5719" s="19" t="str">
        <f>B4353&amp;C5716&amp;D5719</f>
        <v>CONSUMO PER CAPITA (kg ó litros por individuo)Tomates Ing.LEVANTE</v>
      </c>
      <c r="B5719" s="19">
        <v>0</v>
      </c>
      <c r="C5719" s="19">
        <v>0</v>
      </c>
      <c r="D5719" s="19" t="s">
        <v>3</v>
      </c>
      <c r="E5719" s="20">
        <v>0.44710611735331401</v>
      </c>
      <c r="F5719" s="20">
        <v>0.26915127559812602</v>
      </c>
      <c r="G5719" s="20">
        <v>0.27266966402359499</v>
      </c>
      <c r="H5719" s="20">
        <v>0.28310481259533998</v>
      </c>
      <c r="I5719" s="20">
        <v>0.44572684117301797</v>
      </c>
      <c r="J5719" s="20">
        <v>0.29618041601482098</v>
      </c>
      <c r="K5719" s="20">
        <v>0.30757681467612402</v>
      </c>
      <c r="L5719" s="20">
        <v>0.32411631335240298</v>
      </c>
      <c r="M5719" s="51">
        <v>0.44535570114751799</v>
      </c>
    </row>
    <row r="5720" spans="1:13" x14ac:dyDescent="0.35">
      <c r="A5720" s="19" t="str">
        <f>B4353&amp;C5716&amp;D5720</f>
        <v>CONSUMO PER CAPITA (kg ó litros por individuo)Tomates Ing.ANDALUCIA</v>
      </c>
      <c r="B5720" s="19">
        <v>0</v>
      </c>
      <c r="C5720" s="19">
        <v>0</v>
      </c>
      <c r="D5720" s="19" t="s">
        <v>4</v>
      </c>
      <c r="E5720" s="20">
        <v>0.32610617776600698</v>
      </c>
      <c r="F5720" s="20">
        <v>0.24562598120795301</v>
      </c>
      <c r="G5720" s="20">
        <v>0.25295029849186601</v>
      </c>
      <c r="H5720" s="20">
        <v>0.26968723476909801</v>
      </c>
      <c r="I5720" s="20">
        <v>0.36193068346374102</v>
      </c>
      <c r="J5720" s="20">
        <v>0.25305646381913399</v>
      </c>
      <c r="K5720" s="20">
        <v>0.25217956739206698</v>
      </c>
      <c r="L5720" s="20">
        <v>0.314359881564102</v>
      </c>
      <c r="M5720" s="51">
        <v>0.41300427358290498</v>
      </c>
    </row>
    <row r="5721" spans="1:13" x14ac:dyDescent="0.35">
      <c r="A5721" s="19" t="str">
        <f>B4353&amp;C5716&amp;D5721</f>
        <v>CONSUMO PER CAPITA (kg ó litros por individuo)Tomates Ing.MDD AM</v>
      </c>
      <c r="B5721" s="19">
        <v>0</v>
      </c>
      <c r="C5721" s="19">
        <v>0</v>
      </c>
      <c r="D5721" s="19" t="s">
        <v>5</v>
      </c>
      <c r="E5721" s="20">
        <v>0.58039619440522405</v>
      </c>
      <c r="F5721" s="20">
        <v>0.35163884159277298</v>
      </c>
      <c r="G5721" s="20">
        <v>0.33513410458565202</v>
      </c>
      <c r="H5721" s="20">
        <v>0.32432996335766701</v>
      </c>
      <c r="I5721" s="20">
        <v>0.49039840718212702</v>
      </c>
      <c r="J5721" s="20">
        <v>0.33336796928306001</v>
      </c>
      <c r="K5721" s="20">
        <v>0.33076195103785</v>
      </c>
      <c r="L5721" s="20">
        <v>0.37858771001522501</v>
      </c>
      <c r="M5721" s="51">
        <v>0.46655090146785</v>
      </c>
    </row>
    <row r="5722" spans="1:13" x14ac:dyDescent="0.35">
      <c r="A5722" s="19" t="str">
        <f>B4353&amp;C5716&amp;D5722</f>
        <v>CONSUMO PER CAPITA (kg ó litros por individuo)Tomates Ing.RTO CENTRO</v>
      </c>
      <c r="B5722" s="19">
        <v>0</v>
      </c>
      <c r="C5722" s="19">
        <v>0</v>
      </c>
      <c r="D5722" s="19" t="s">
        <v>6</v>
      </c>
      <c r="E5722" s="20">
        <v>0.335187903590353</v>
      </c>
      <c r="F5722" s="20">
        <v>0.228279254857013</v>
      </c>
      <c r="G5722" s="20">
        <v>0.24657477344416001</v>
      </c>
      <c r="H5722" s="20">
        <v>0.21869138249842099</v>
      </c>
      <c r="I5722" s="20">
        <v>0.39826798736837998</v>
      </c>
      <c r="J5722" s="20">
        <v>0.234298610959051</v>
      </c>
      <c r="K5722" s="20">
        <v>0.247703088775828</v>
      </c>
      <c r="L5722" s="20">
        <v>0.245425893258335</v>
      </c>
      <c r="M5722" s="51">
        <v>0.36528467786893398</v>
      </c>
    </row>
    <row r="5723" spans="1:13" x14ac:dyDescent="0.35">
      <c r="A5723" s="19" t="str">
        <f>B4353&amp;C5716&amp;D5723</f>
        <v>CONSUMO PER CAPITA (kg ó litros por individuo)Tomates Ing.NORTE-CENTRO</v>
      </c>
      <c r="B5723" s="19">
        <v>0</v>
      </c>
      <c r="C5723" s="19">
        <v>0</v>
      </c>
      <c r="D5723" s="19" t="s">
        <v>7</v>
      </c>
      <c r="E5723" s="20">
        <v>0.22724202854022599</v>
      </c>
      <c r="F5723" s="20">
        <v>0.10825737683768299</v>
      </c>
      <c r="G5723" s="20">
        <v>0.123470364286423</v>
      </c>
      <c r="H5723" s="20">
        <v>0.11324583994726301</v>
      </c>
      <c r="I5723" s="20">
        <v>0.29312555990028</v>
      </c>
      <c r="J5723" s="20">
        <v>0.13304105023917101</v>
      </c>
      <c r="K5723" s="20">
        <v>0.14889105395073199</v>
      </c>
      <c r="L5723" s="20">
        <v>0.18350922583138499</v>
      </c>
      <c r="M5723" s="51">
        <v>0.23000675746413099</v>
      </c>
    </row>
    <row r="5724" spans="1:13" x14ac:dyDescent="0.35">
      <c r="A5724" s="19" t="str">
        <f>B4353&amp;C5716&amp;D5724</f>
        <v>CONSUMO PER CAPITA (kg ó litros por individuo)Tomates Ing.NOROESTE</v>
      </c>
      <c r="B5724" s="19">
        <v>0</v>
      </c>
      <c r="C5724" s="19">
        <v>0</v>
      </c>
      <c r="D5724" s="19" t="s">
        <v>8</v>
      </c>
      <c r="E5724" s="20">
        <v>0.19234972582099599</v>
      </c>
      <c r="F5724" s="20">
        <v>0.113756312913862</v>
      </c>
      <c r="G5724" s="20">
        <v>0.12835208559025499</v>
      </c>
      <c r="H5724" s="20">
        <v>0.17543535174254499</v>
      </c>
      <c r="I5724" s="20">
        <v>0.22267808204665401</v>
      </c>
      <c r="J5724" s="20">
        <v>0.119107873530617</v>
      </c>
      <c r="K5724" s="20">
        <v>0.13318214338557099</v>
      </c>
      <c r="L5724" s="20">
        <v>0.17601514736858201</v>
      </c>
      <c r="M5724" s="51">
        <v>0.19972036964794701</v>
      </c>
    </row>
    <row r="5725" spans="1:13" x14ac:dyDescent="0.35">
      <c r="A5725" s="19" t="str">
        <f>B4353&amp;C5716&amp;D5725</f>
        <v>CONSUMO PER CAPITA (kg ó litros por individuo)Tomates Ing.&lt;2MIL</v>
      </c>
      <c r="B5725" s="19">
        <v>0</v>
      </c>
      <c r="C5725" s="19">
        <v>0</v>
      </c>
      <c r="D5725" s="19" t="s">
        <v>9</v>
      </c>
      <c r="E5725" s="20">
        <v>0.220614292820205</v>
      </c>
      <c r="F5725" s="20">
        <v>0.13583121654791799</v>
      </c>
      <c r="G5725" s="20">
        <v>0.15684687572338299</v>
      </c>
      <c r="H5725" s="20">
        <v>0.132212239101063</v>
      </c>
      <c r="I5725" s="20">
        <v>0.249936994812024</v>
      </c>
      <c r="J5725" s="20">
        <v>0.18597628623616</v>
      </c>
      <c r="K5725" s="20">
        <v>0.19654151996071001</v>
      </c>
      <c r="L5725" s="20">
        <v>0.17855775860923701</v>
      </c>
      <c r="M5725" s="51">
        <v>0.27044141707623998</v>
      </c>
    </row>
    <row r="5726" spans="1:13" x14ac:dyDescent="0.35">
      <c r="A5726" s="19" t="str">
        <f>B4353&amp;C5716&amp;D5726</f>
        <v>CONSUMO PER CAPITA (kg ó litros por individuo)Tomates Ing.2-5MIL</v>
      </c>
      <c r="B5726" s="19">
        <v>0</v>
      </c>
      <c r="C5726" s="19">
        <v>0</v>
      </c>
      <c r="D5726" s="19" t="s">
        <v>10</v>
      </c>
      <c r="E5726" s="20">
        <v>0.220936674829705</v>
      </c>
      <c r="F5726" s="20">
        <v>0.21216297220501801</v>
      </c>
      <c r="G5726" s="20">
        <v>0.15575679518594401</v>
      </c>
      <c r="H5726" s="20">
        <v>0.172354263645351</v>
      </c>
      <c r="I5726" s="20">
        <v>0.27022394681815598</v>
      </c>
      <c r="J5726" s="20">
        <v>0.13907356651847499</v>
      </c>
      <c r="K5726" s="20">
        <v>0.15194124115358401</v>
      </c>
      <c r="L5726" s="20">
        <v>0.16467767962480101</v>
      </c>
      <c r="M5726" s="51">
        <v>0.25628309456790199</v>
      </c>
    </row>
    <row r="5727" spans="1:13" x14ac:dyDescent="0.35">
      <c r="A5727" s="19" t="str">
        <f>B4353&amp;C5716&amp;D5727</f>
        <v>CONSUMO PER CAPITA (kg ó litros por individuo)Tomates Ing.5-10MIL</v>
      </c>
      <c r="B5727" s="19">
        <v>0</v>
      </c>
      <c r="C5727" s="19">
        <v>0</v>
      </c>
      <c r="D5727" s="19" t="s">
        <v>11</v>
      </c>
      <c r="E5727" s="20">
        <v>0.29225822949394598</v>
      </c>
      <c r="F5727" s="20">
        <v>0.22028368861392</v>
      </c>
      <c r="G5727" s="20">
        <v>0.17358414177221301</v>
      </c>
      <c r="H5727" s="20">
        <v>0.17414948404853201</v>
      </c>
      <c r="I5727" s="20">
        <v>0.31213698664856798</v>
      </c>
      <c r="J5727" s="20">
        <v>0.20992363651159099</v>
      </c>
      <c r="K5727" s="20">
        <v>0.24947238319951701</v>
      </c>
      <c r="L5727" s="20">
        <v>0.289861741598894</v>
      </c>
      <c r="M5727" s="51">
        <v>0.321863232535474</v>
      </c>
    </row>
    <row r="5728" spans="1:13" x14ac:dyDescent="0.35">
      <c r="A5728" s="19" t="str">
        <f>B4353&amp;C5716&amp;D5728</f>
        <v>CONSUMO PER CAPITA (kg ó litros por individuo)Tomates Ing.10-30MIL</v>
      </c>
      <c r="B5728" s="19">
        <v>0</v>
      </c>
      <c r="C5728" s="19">
        <v>0</v>
      </c>
      <c r="D5728" s="19" t="s">
        <v>12</v>
      </c>
      <c r="E5728" s="20">
        <v>0.27696128535158099</v>
      </c>
      <c r="F5728" s="20">
        <v>0.19645956686989699</v>
      </c>
      <c r="G5728" s="20">
        <v>0.21779208994532101</v>
      </c>
      <c r="H5728" s="20">
        <v>0.25339748846813898</v>
      </c>
      <c r="I5728" s="20">
        <v>0.33679326305430701</v>
      </c>
      <c r="J5728" s="20">
        <v>0.21114696265396701</v>
      </c>
      <c r="K5728" s="20">
        <v>0.219433922144468</v>
      </c>
      <c r="L5728" s="20">
        <v>0.27269092615333101</v>
      </c>
      <c r="M5728" s="51">
        <v>0.37666090713565797</v>
      </c>
    </row>
    <row r="5729" spans="1:13" x14ac:dyDescent="0.35">
      <c r="A5729" s="19" t="str">
        <f>B4353&amp;C5716&amp;D5729</f>
        <v>CONSUMO PER CAPITA (kg ó litros por individuo)Tomates Ing.30-100MIL</v>
      </c>
      <c r="B5729" s="19">
        <v>0</v>
      </c>
      <c r="C5729" s="19">
        <v>0</v>
      </c>
      <c r="D5729" s="19" t="s">
        <v>13</v>
      </c>
      <c r="E5729" s="20">
        <v>0.34589848645430799</v>
      </c>
      <c r="F5729" s="20">
        <v>0.26291868547136898</v>
      </c>
      <c r="G5729" s="20">
        <v>0.24646762223267701</v>
      </c>
      <c r="H5729" s="20">
        <v>0.21708268717137999</v>
      </c>
      <c r="I5729" s="20">
        <v>0.37497667489930703</v>
      </c>
      <c r="J5729" s="20">
        <v>0.22324126285382101</v>
      </c>
      <c r="K5729" s="20">
        <v>0.239681670511494</v>
      </c>
      <c r="L5729" s="20">
        <v>0.28518725333149803</v>
      </c>
      <c r="M5729" s="51">
        <v>0.383436983406436</v>
      </c>
    </row>
    <row r="5730" spans="1:13" x14ac:dyDescent="0.35">
      <c r="A5730" s="19" t="str">
        <f>B4353&amp;C5716&amp;D5730</f>
        <v>CONSUMO PER CAPITA (kg ó litros por individuo)Tomates Ing.100-200MIL</v>
      </c>
      <c r="B5730" s="19">
        <v>0</v>
      </c>
      <c r="C5730" s="19">
        <v>0</v>
      </c>
      <c r="D5730" s="19" t="s">
        <v>14</v>
      </c>
      <c r="E5730" s="20">
        <v>0.35072435986163703</v>
      </c>
      <c r="F5730" s="20">
        <v>0.15642166231259</v>
      </c>
      <c r="G5730" s="20">
        <v>0.20711507308594701</v>
      </c>
      <c r="H5730" s="20">
        <v>0.228217279133375</v>
      </c>
      <c r="I5730" s="20">
        <v>0.33163943181119598</v>
      </c>
      <c r="J5730" s="20">
        <v>0.21536100235952099</v>
      </c>
      <c r="K5730" s="20">
        <v>0.191835618065479</v>
      </c>
      <c r="L5730" s="20">
        <v>0.234554523746242</v>
      </c>
      <c r="M5730" s="51">
        <v>0.30597446977471299</v>
      </c>
    </row>
    <row r="5731" spans="1:13" x14ac:dyDescent="0.35">
      <c r="A5731" s="19" t="str">
        <f>B4353&amp;C5716&amp;D5731</f>
        <v>CONSUMO PER CAPITA (kg ó litros por individuo)Tomates Ing.200-500MIL</v>
      </c>
      <c r="B5731" s="19">
        <v>0</v>
      </c>
      <c r="C5731" s="19">
        <v>0</v>
      </c>
      <c r="D5731" s="19" t="s">
        <v>15</v>
      </c>
      <c r="E5731" s="20">
        <v>0.369714334491409</v>
      </c>
      <c r="F5731" s="20">
        <v>0.18261735049108799</v>
      </c>
      <c r="G5731" s="20">
        <v>0.229502940764583</v>
      </c>
      <c r="H5731" s="20">
        <v>0.23465435185946501</v>
      </c>
      <c r="I5731" s="20">
        <v>0.38664621824066903</v>
      </c>
      <c r="J5731" s="20">
        <v>0.23148872784800101</v>
      </c>
      <c r="K5731" s="20">
        <v>0.23026350614600899</v>
      </c>
      <c r="L5731" s="20">
        <v>0.29169431363791498</v>
      </c>
      <c r="M5731" s="51">
        <v>0.38054144601505502</v>
      </c>
    </row>
    <row r="5732" spans="1:13" x14ac:dyDescent="0.35">
      <c r="A5732" s="19" t="str">
        <f>B4353&amp;C5716&amp;D5732</f>
        <v>CONSUMO PER CAPITA (kg ó litros por individuo)Tomates Ing.&gt;500MIL</v>
      </c>
      <c r="B5732" s="19">
        <v>0</v>
      </c>
      <c r="C5732" s="19">
        <v>0</v>
      </c>
      <c r="D5732" s="19" t="s">
        <v>16</v>
      </c>
      <c r="E5732" s="20">
        <v>0.42894355377387899</v>
      </c>
      <c r="F5732" s="20">
        <v>0.26253035528436802</v>
      </c>
      <c r="G5732" s="20">
        <v>0.26966674168246102</v>
      </c>
      <c r="H5732" s="20">
        <v>0.28682798510324098</v>
      </c>
      <c r="I5732" s="20">
        <v>0.471429136402509</v>
      </c>
      <c r="J5732" s="20">
        <v>0.30587474009397397</v>
      </c>
      <c r="K5732" s="20">
        <v>0.32227240886040098</v>
      </c>
      <c r="L5732" s="20">
        <v>0.33023558135220499</v>
      </c>
      <c r="M5732" s="51">
        <v>0.46154918803960199</v>
      </c>
    </row>
    <row r="5733" spans="1:13" x14ac:dyDescent="0.35">
      <c r="A5733" s="19" t="str">
        <f>B4353&amp;C5716&amp;D5733</f>
        <v>CONSUMO PER CAPITA (kg ó litros por individuo)Tomates Ing.DE 15 A 19 AÑOS</v>
      </c>
      <c r="B5733" s="19">
        <v>0</v>
      </c>
      <c r="C5733" s="19">
        <v>0</v>
      </c>
      <c r="D5733" s="19" t="s">
        <v>39</v>
      </c>
      <c r="E5733" s="20">
        <v>9.3270104797869194E-2</v>
      </c>
      <c r="F5733" s="20">
        <v>8.33045216682856E-2</v>
      </c>
      <c r="G5733" s="20">
        <v>4.3930524156726602E-2</v>
      </c>
      <c r="H5733" s="20">
        <v>7.2150625067941204E-2</v>
      </c>
      <c r="I5733" s="20">
        <v>0.118233221136051</v>
      </c>
      <c r="J5733" s="20">
        <v>7.5266263091159802E-2</v>
      </c>
      <c r="K5733" s="20">
        <v>5.5662097053719703E-2</v>
      </c>
      <c r="L5733" s="20">
        <v>5.59584466739304E-2</v>
      </c>
      <c r="M5733" s="51">
        <v>0.13704756740399099</v>
      </c>
    </row>
    <row r="5734" spans="1:13" x14ac:dyDescent="0.35">
      <c r="A5734" s="19" t="str">
        <f>B4353&amp;C5716&amp;D5734</f>
        <v>CONSUMO PER CAPITA (kg ó litros por individuo)Tomates Ing.DE 20 A 24 AÑOS</v>
      </c>
      <c r="B5734" s="19">
        <v>0</v>
      </c>
      <c r="C5734" s="19">
        <v>0</v>
      </c>
      <c r="D5734" s="19" t="s">
        <v>40</v>
      </c>
      <c r="E5734" s="20">
        <v>0.13517999579168</v>
      </c>
      <c r="F5734" s="20">
        <v>8.1571254718907901E-2</v>
      </c>
      <c r="G5734" s="20">
        <v>7.3717791436534397E-2</v>
      </c>
      <c r="H5734" s="20">
        <v>6.7560337394825407E-2</v>
      </c>
      <c r="I5734" s="20">
        <v>0.10837569153063401</v>
      </c>
      <c r="J5734" s="20">
        <v>4.17279655882822E-2</v>
      </c>
      <c r="K5734" s="20">
        <v>4.7370186762160302E-2</v>
      </c>
      <c r="L5734" s="20">
        <v>8.7516349325727702E-2</v>
      </c>
      <c r="M5734" s="51">
        <v>9.29262577776164E-2</v>
      </c>
    </row>
    <row r="5735" spans="1:13" x14ac:dyDescent="0.35">
      <c r="A5735" s="19" t="str">
        <f>B4353&amp;C5716&amp;D5735</f>
        <v>CONSUMO PER CAPITA (kg ó litros por individuo)Tomates Ing.DE 25 A 34 AÑOS</v>
      </c>
      <c r="B5735" s="19">
        <v>0</v>
      </c>
      <c r="C5735" s="19">
        <v>0</v>
      </c>
      <c r="D5735" s="19" t="s">
        <v>41</v>
      </c>
      <c r="E5735" s="20">
        <v>0.21171111792375899</v>
      </c>
      <c r="F5735" s="20">
        <v>0.15053509352134301</v>
      </c>
      <c r="G5735" s="20">
        <v>0.15330971240268201</v>
      </c>
      <c r="H5735" s="20">
        <v>0.14073293895476999</v>
      </c>
      <c r="I5735" s="20">
        <v>0.19255396613635101</v>
      </c>
      <c r="J5735" s="20">
        <v>0.16162095026142501</v>
      </c>
      <c r="K5735" s="20">
        <v>0.159351500332022</v>
      </c>
      <c r="L5735" s="20">
        <v>0.151819072947315</v>
      </c>
      <c r="M5735" s="51">
        <v>0.220728518743423</v>
      </c>
    </row>
    <row r="5736" spans="1:13" x14ac:dyDescent="0.35">
      <c r="A5736" s="19" t="str">
        <f>B4353&amp;C5716&amp;D5736</f>
        <v>CONSUMO PER CAPITA (kg ó litros por individuo)Tomates Ing.DE 35 A 49 AÑOS</v>
      </c>
      <c r="B5736" s="19">
        <v>0</v>
      </c>
      <c r="C5736" s="19">
        <v>0</v>
      </c>
      <c r="D5736" s="19" t="s">
        <v>42</v>
      </c>
      <c r="E5736" s="20">
        <v>0.298175104379724</v>
      </c>
      <c r="F5736" s="20">
        <v>0.19991167086352701</v>
      </c>
      <c r="G5736" s="20">
        <v>0.18056513662286899</v>
      </c>
      <c r="H5736" s="20">
        <v>0.19482461025152201</v>
      </c>
      <c r="I5736" s="20">
        <v>0.2876083495974</v>
      </c>
      <c r="J5736" s="20">
        <v>0.20553460925504899</v>
      </c>
      <c r="K5736" s="20">
        <v>0.20953834245648001</v>
      </c>
      <c r="L5736" s="20">
        <v>0.24135698937851999</v>
      </c>
      <c r="M5736" s="51">
        <v>0.31407255120852501</v>
      </c>
    </row>
    <row r="5737" spans="1:13" x14ac:dyDescent="0.35">
      <c r="A5737" s="19" t="str">
        <f>B4353&amp;C5716&amp;D5737</f>
        <v>CONSUMO PER CAPITA (kg ó litros por individuo)Tomates Ing.DE 50 A 59 AÑOS</v>
      </c>
      <c r="B5737" s="19">
        <v>0</v>
      </c>
      <c r="C5737" s="19">
        <v>0</v>
      </c>
      <c r="D5737" s="19" t="s">
        <v>43</v>
      </c>
      <c r="E5737" s="20">
        <v>0.443400343310208</v>
      </c>
      <c r="F5737" s="20">
        <v>0.28132176731348701</v>
      </c>
      <c r="G5737" s="20">
        <v>0.316840224966147</v>
      </c>
      <c r="H5737" s="20">
        <v>0.32275160875486802</v>
      </c>
      <c r="I5737" s="20">
        <v>0.52142302366093896</v>
      </c>
      <c r="J5737" s="20">
        <v>0.31684597436943301</v>
      </c>
      <c r="K5737" s="20">
        <v>0.342661665254064</v>
      </c>
      <c r="L5737" s="20">
        <v>0.42199157416739302</v>
      </c>
      <c r="M5737" s="51">
        <v>0.508777900212112</v>
      </c>
    </row>
    <row r="5738" spans="1:13" x14ac:dyDescent="0.35">
      <c r="A5738" s="19" t="str">
        <f>B4353&amp;C5716&amp;D5738</f>
        <v>CONSUMO PER CAPITA (kg ó litros por individuo)Tomates Ing.DE 60 A 75 AÑOS</v>
      </c>
      <c r="B5738" s="19">
        <v>0</v>
      </c>
      <c r="C5738" s="19">
        <v>0</v>
      </c>
      <c r="D5738" s="19" t="s">
        <v>44</v>
      </c>
      <c r="E5738" s="20">
        <v>0.48096917673054501</v>
      </c>
      <c r="F5738" s="20">
        <v>0.29723542552518001</v>
      </c>
      <c r="G5738" s="20">
        <v>0.332295764363091</v>
      </c>
      <c r="H5738" s="20">
        <v>0.334677398865525</v>
      </c>
      <c r="I5738" s="20">
        <v>0.57538825716915198</v>
      </c>
      <c r="J5738" s="20">
        <v>0.315986419046275</v>
      </c>
      <c r="K5738" s="20">
        <v>0.33638726381329698</v>
      </c>
      <c r="L5738" s="20">
        <v>0.37702473708240403</v>
      </c>
      <c r="M5738" s="51">
        <v>0.55283013609513798</v>
      </c>
    </row>
    <row r="5739" spans="1:13" x14ac:dyDescent="0.35">
      <c r="A5739" s="19" t="str">
        <f>B4353&amp;C5716&amp;D5739</f>
        <v>CONSUMO PER CAPITA (kg ó litros por individuo)Tomates Ing.NIVEL ALTO</v>
      </c>
      <c r="B5739" s="19">
        <v>0</v>
      </c>
      <c r="C5739" s="19">
        <v>0</v>
      </c>
      <c r="D5739" s="19" t="s">
        <v>256</v>
      </c>
      <c r="E5739" s="20">
        <v>0.40489357087627897</v>
      </c>
      <c r="F5739" s="20">
        <v>0.25339091109645401</v>
      </c>
      <c r="G5739" s="20">
        <v>0.268746947352141</v>
      </c>
      <c r="H5739" s="20">
        <v>0.25548747811400802</v>
      </c>
      <c r="I5739" s="20">
        <v>0.42182928060314301</v>
      </c>
      <c r="J5739" s="20">
        <v>0.25863447705296799</v>
      </c>
      <c r="K5739" s="20">
        <v>0.30079268105635998</v>
      </c>
      <c r="L5739" s="20">
        <v>0.29784831722604599</v>
      </c>
      <c r="M5739" s="51">
        <v>0.41715013602554302</v>
      </c>
    </row>
    <row r="5740" spans="1:13" x14ac:dyDescent="0.35">
      <c r="A5740" s="19" t="str">
        <f>B4353&amp;C5716&amp;D5740</f>
        <v>CONSUMO PER CAPITA (kg ó litros por individuo)Tomates Ing.NIVEL MEDIO ALTO</v>
      </c>
      <c r="B5740" s="19">
        <v>0</v>
      </c>
      <c r="C5740" s="19">
        <v>0</v>
      </c>
      <c r="D5740" s="19" t="s">
        <v>257</v>
      </c>
      <c r="E5740" s="20">
        <v>0.325930240122079</v>
      </c>
      <c r="F5740" s="20">
        <v>0.18674775033961299</v>
      </c>
      <c r="G5740" s="20">
        <v>0.17926218220021001</v>
      </c>
      <c r="H5740" s="20">
        <v>0.203833234268678</v>
      </c>
      <c r="I5740" s="20">
        <v>0.32524919120716</v>
      </c>
      <c r="J5740" s="20">
        <v>0.19453476106091699</v>
      </c>
      <c r="K5740" s="20">
        <v>0.18969159752950601</v>
      </c>
      <c r="L5740" s="20">
        <v>0.23391682020150101</v>
      </c>
      <c r="M5740" s="51">
        <v>0.33902350231855</v>
      </c>
    </row>
    <row r="5741" spans="1:13" x14ac:dyDescent="0.35">
      <c r="A5741" s="19" t="str">
        <f>B4353&amp;C5716&amp;D5741</f>
        <v>CONSUMO PER CAPITA (kg ó litros por individuo)Tomates Ing.NIVEL MEDIO</v>
      </c>
      <c r="B5741" s="19">
        <v>0</v>
      </c>
      <c r="C5741" s="19">
        <v>0</v>
      </c>
      <c r="D5741" s="19" t="s">
        <v>258</v>
      </c>
      <c r="E5741" s="20">
        <v>0.31087587113166698</v>
      </c>
      <c r="F5741" s="20">
        <v>0.236338193670108</v>
      </c>
      <c r="G5741" s="20">
        <v>0.21255915912764201</v>
      </c>
      <c r="H5741" s="20">
        <v>0.21727109655389501</v>
      </c>
      <c r="I5741" s="20">
        <v>0.38165859421004</v>
      </c>
      <c r="J5741" s="20">
        <v>0.226515251220752</v>
      </c>
      <c r="K5741" s="20">
        <v>0.22783579491221501</v>
      </c>
      <c r="L5741" s="20">
        <v>0.26213739786825502</v>
      </c>
      <c r="M5741" s="51">
        <v>0.36234313709441801</v>
      </c>
    </row>
    <row r="5742" spans="1:13" x14ac:dyDescent="0.35">
      <c r="A5742" s="19" t="str">
        <f>B4353&amp;C5716&amp;D5742</f>
        <v>CONSUMO PER CAPITA (kg ó litros por individuo)Tomates Ing.NIVEL MEDIO BAJO</v>
      </c>
      <c r="B5742" s="19">
        <v>0</v>
      </c>
      <c r="C5742" s="19">
        <v>0</v>
      </c>
      <c r="D5742" s="19" t="s">
        <v>259</v>
      </c>
      <c r="E5742" s="20">
        <v>0.32394050691982801</v>
      </c>
      <c r="F5742" s="20">
        <v>0.201327295991066</v>
      </c>
      <c r="G5742" s="20">
        <v>0.22205766916489</v>
      </c>
      <c r="H5742" s="20">
        <v>0.22788499034358101</v>
      </c>
      <c r="I5742" s="20">
        <v>0.311106272218517</v>
      </c>
      <c r="J5742" s="20">
        <v>0.19660069588508799</v>
      </c>
      <c r="K5742" s="20">
        <v>0.18796161329745001</v>
      </c>
      <c r="L5742" s="20">
        <v>0.260458897491538</v>
      </c>
      <c r="M5742" s="51">
        <v>0.32192311926651601</v>
      </c>
    </row>
    <row r="5743" spans="1:13" x14ac:dyDescent="0.35">
      <c r="A5743" s="19" t="str">
        <f>B4353&amp;C5716&amp;D5743</f>
        <v>CONSUMO PER CAPITA (kg ó litros por individuo)Tomates Ing.HOMBRE</v>
      </c>
      <c r="B5743" s="19">
        <v>0</v>
      </c>
      <c r="C5743" s="19">
        <v>0</v>
      </c>
      <c r="D5743" s="19" t="s">
        <v>21</v>
      </c>
      <c r="E5743" s="20">
        <v>0.33600987450242398</v>
      </c>
      <c r="F5743" s="20">
        <v>0.218014123803903</v>
      </c>
      <c r="G5743" s="20">
        <v>0.225007635515483</v>
      </c>
      <c r="H5743" s="20">
        <v>0.24729625641163799</v>
      </c>
      <c r="I5743" s="20">
        <v>0.40246371745923298</v>
      </c>
      <c r="J5743" s="20">
        <v>0.240347648552872</v>
      </c>
      <c r="K5743" s="20">
        <v>0.258354247693664</v>
      </c>
      <c r="L5743" s="20">
        <v>0.28461069392527599</v>
      </c>
      <c r="M5743" s="51">
        <v>0.38056474723556299</v>
      </c>
    </row>
    <row r="5744" spans="1:13" x14ac:dyDescent="0.35">
      <c r="A5744" s="19" t="str">
        <f>B4353&amp;C5716&amp;D5744</f>
        <v>CONSUMO PER CAPITA (kg ó litros por individuo)Tomates Ing.MUJER</v>
      </c>
      <c r="B5744" s="19">
        <v>0</v>
      </c>
      <c r="C5744" s="19">
        <v>0</v>
      </c>
      <c r="D5744" s="19" t="s">
        <v>22</v>
      </c>
      <c r="E5744" s="20">
        <v>0.32627664727293798</v>
      </c>
      <c r="F5744" s="20">
        <v>0.21238366239777001</v>
      </c>
      <c r="G5744" s="20">
        <v>0.21854982148843599</v>
      </c>
      <c r="H5744" s="20">
        <v>0.207718742699255</v>
      </c>
      <c r="I5744" s="20">
        <v>0.32255483578660998</v>
      </c>
      <c r="J5744" s="20">
        <v>0.21300436651233401</v>
      </c>
      <c r="K5744" s="20">
        <v>0.214219178262396</v>
      </c>
      <c r="L5744" s="20">
        <v>0.25975515389707299</v>
      </c>
      <c r="M5744" s="51">
        <v>0.35322873326337401</v>
      </c>
    </row>
    <row r="5745" spans="1:13" x14ac:dyDescent="0.35">
      <c r="A5745" s="19" t="str">
        <f>B4353&amp;C5745&amp;D5745</f>
        <v>CONSUMO PER CAPITA (kg ó litros por individuo)Judías verdes Ing.T.ESPAÑA</v>
      </c>
      <c r="B5745" s="19">
        <v>0</v>
      </c>
      <c r="C5745" s="19" t="s">
        <v>190</v>
      </c>
      <c r="D5745" s="19" t="s">
        <v>36</v>
      </c>
      <c r="E5745" s="20">
        <v>3.10731470234345E-2</v>
      </c>
      <c r="F5745" s="20">
        <v>1.5877218973084101E-2</v>
      </c>
      <c r="G5745" s="20">
        <v>1.5280787502512E-2</v>
      </c>
      <c r="H5745" s="20">
        <v>1.5659827167886799E-2</v>
      </c>
      <c r="I5745" s="20">
        <v>2.8914569288214301E-2</v>
      </c>
      <c r="J5745" s="20">
        <v>1.9825674004442899E-2</v>
      </c>
      <c r="K5745" s="20">
        <v>1.9123917910928202E-2</v>
      </c>
      <c r="L5745" s="20">
        <v>2.34309070980416E-2</v>
      </c>
      <c r="M5745" s="51">
        <v>4.3737218117520599E-2</v>
      </c>
    </row>
    <row r="5746" spans="1:13" x14ac:dyDescent="0.35">
      <c r="A5746" s="19" t="str">
        <f>B4353&amp;C5745&amp;D5746</f>
        <v>CONSUMO PER CAPITA (kg ó litros por individuo)Judías verdes Ing.BCN AM</v>
      </c>
      <c r="B5746" s="19">
        <v>0</v>
      </c>
      <c r="C5746" s="19">
        <v>0</v>
      </c>
      <c r="D5746" s="19" t="s">
        <v>1</v>
      </c>
      <c r="E5746" s="20">
        <v>4.7247687182922299E-2</v>
      </c>
      <c r="F5746" s="20">
        <v>4.2902253314823996E-3</v>
      </c>
      <c r="G5746" s="20">
        <v>9.8176504049694198E-3</v>
      </c>
      <c r="H5746" s="20">
        <v>2.5834407784725101E-2</v>
      </c>
      <c r="I5746" s="20">
        <v>3.1650058559165799E-2</v>
      </c>
      <c r="J5746" s="20">
        <v>2.0904374347548799E-2</v>
      </c>
      <c r="K5746" s="20">
        <v>1.8562216435635E-2</v>
      </c>
      <c r="L5746" s="20">
        <v>2.1865271966548999E-2</v>
      </c>
      <c r="M5746" s="51">
        <v>3.77824420625959E-2</v>
      </c>
    </row>
    <row r="5747" spans="1:13" x14ac:dyDescent="0.35">
      <c r="A5747" s="19" t="str">
        <f>B4353&amp;C5745&amp;D5747</f>
        <v>CONSUMO PER CAPITA (kg ó litros por individuo)Judías verdes Ing.REST.CAT ARAGON</v>
      </c>
      <c r="B5747" s="19">
        <v>0</v>
      </c>
      <c r="C5747" s="19">
        <v>0</v>
      </c>
      <c r="D5747" s="19" t="s">
        <v>2</v>
      </c>
      <c r="E5747" s="20">
        <v>4.1769698939859802E-2</v>
      </c>
      <c r="F5747" s="20">
        <v>4.5655160913500902E-3</v>
      </c>
      <c r="G5747" s="20">
        <v>1.6890429950490098E-2</v>
      </c>
      <c r="H5747" s="20">
        <v>2.8684433852133401E-2</v>
      </c>
      <c r="I5747" s="20">
        <v>5.17336616811363E-2</v>
      </c>
      <c r="J5747" s="20">
        <v>1.23509029971867E-2</v>
      </c>
      <c r="K5747" s="20">
        <v>1.74725919095974E-2</v>
      </c>
      <c r="L5747" s="20">
        <v>4.6029105678449297E-2</v>
      </c>
      <c r="M5747" s="51">
        <v>1.6889502234291798E-2</v>
      </c>
    </row>
    <row r="5748" spans="1:13" x14ac:dyDescent="0.35">
      <c r="A5748" s="19" t="str">
        <f>B4353&amp;C5745&amp;D5748</f>
        <v>CONSUMO PER CAPITA (kg ó litros por individuo)Judías verdes Ing.LEVANTE</v>
      </c>
      <c r="B5748" s="19">
        <v>0</v>
      </c>
      <c r="C5748" s="19">
        <v>0</v>
      </c>
      <c r="D5748" s="19" t="s">
        <v>3</v>
      </c>
      <c r="E5748" s="20">
        <v>7.2556349549973099E-3</v>
      </c>
      <c r="F5748" s="20">
        <v>7.7062932092711502E-3</v>
      </c>
      <c r="G5748" s="20">
        <v>1.72183840238763E-2</v>
      </c>
      <c r="H5748" s="20">
        <v>7.99416664176778E-3</v>
      </c>
      <c r="I5748" s="20">
        <v>1.67742771236855E-2</v>
      </c>
      <c r="J5748" s="20">
        <v>2.0109666545152002E-2</v>
      </c>
      <c r="K5748" s="20">
        <v>1.42595283050648E-2</v>
      </c>
      <c r="L5748" s="20">
        <v>5.4486207111125598E-3</v>
      </c>
      <c r="M5748" s="51">
        <v>1.21521552341939E-2</v>
      </c>
    </row>
    <row r="5749" spans="1:13" x14ac:dyDescent="0.35">
      <c r="A5749" s="19" t="str">
        <f>B4353&amp;C5745&amp;D5749</f>
        <v>CONSUMO PER CAPITA (kg ó litros por individuo)Judías verdes Ing.ANDALUCIA</v>
      </c>
      <c r="B5749" s="19">
        <v>0</v>
      </c>
      <c r="C5749" s="19">
        <v>0</v>
      </c>
      <c r="D5749" s="19" t="s">
        <v>4</v>
      </c>
      <c r="E5749" s="20">
        <v>2.12703818159042E-2</v>
      </c>
      <c r="F5749" s="20">
        <v>8.2074963913372698E-3</v>
      </c>
      <c r="G5749" s="20">
        <v>1.08343503850364E-2</v>
      </c>
      <c r="H5749" s="20">
        <v>1.24187029576544E-2</v>
      </c>
      <c r="I5749" s="20">
        <v>3.1994095682877699E-2</v>
      </c>
      <c r="J5749" s="20">
        <v>1.58563195359387E-2</v>
      </c>
      <c r="K5749" s="20">
        <v>1.1854428271975701E-2</v>
      </c>
      <c r="L5749" s="20">
        <v>8.7941102201939698E-3</v>
      </c>
      <c r="M5749" s="51">
        <v>1.8137615181755801E-2</v>
      </c>
    </row>
    <row r="5750" spans="1:13" x14ac:dyDescent="0.35">
      <c r="A5750" s="19" t="str">
        <f>B4353&amp;C5745&amp;D5750</f>
        <v>CONSUMO PER CAPITA (kg ó litros por individuo)Judías verdes Ing.MDD AM</v>
      </c>
      <c r="B5750" s="19">
        <v>0</v>
      </c>
      <c r="C5750" s="19">
        <v>0</v>
      </c>
      <c r="D5750" s="19" t="s">
        <v>5</v>
      </c>
      <c r="E5750" s="20">
        <v>4.9281243427173001E-2</v>
      </c>
      <c r="F5750" s="20">
        <v>3.6103194372365602E-2</v>
      </c>
      <c r="G5750" s="20">
        <v>3.0599620942465801E-2</v>
      </c>
      <c r="H5750" s="20">
        <v>2.4998556552246899E-2</v>
      </c>
      <c r="I5750" s="20">
        <v>2.39285012243819E-2</v>
      </c>
      <c r="J5750" s="20">
        <v>2.13834406451388E-2</v>
      </c>
      <c r="K5750" s="20">
        <v>2.1138490601676999E-2</v>
      </c>
      <c r="L5750" s="20">
        <v>1.18571545619132E-2</v>
      </c>
      <c r="M5750" s="51">
        <v>3.7038971498472698E-2</v>
      </c>
    </row>
    <row r="5751" spans="1:13" x14ac:dyDescent="0.35">
      <c r="A5751" s="19" t="str">
        <f>B4353&amp;C5745&amp;D5751</f>
        <v>CONSUMO PER CAPITA (kg ó litros por individuo)Judías verdes Ing.RTO CENTRO</v>
      </c>
      <c r="B5751" s="19">
        <v>0</v>
      </c>
      <c r="C5751" s="19">
        <v>0</v>
      </c>
      <c r="D5751" s="19" t="s">
        <v>6</v>
      </c>
      <c r="E5751" s="20">
        <v>2.51808142299247E-2</v>
      </c>
      <c r="F5751" s="20">
        <v>1.0383702419453E-2</v>
      </c>
      <c r="G5751" s="20">
        <v>8.3868762426337704E-3</v>
      </c>
      <c r="H5751" s="20">
        <v>3.7193611744938599E-3</v>
      </c>
      <c r="I5751" s="20">
        <v>6.5492804938006698E-3</v>
      </c>
      <c r="J5751" s="20">
        <v>2.39010552580276E-2</v>
      </c>
      <c r="K5751" s="20">
        <v>2.7128850451880099E-2</v>
      </c>
      <c r="L5751" s="20">
        <v>8.9414491118419204E-2</v>
      </c>
      <c r="M5751" s="51">
        <v>0.25088752397661102</v>
      </c>
    </row>
    <row r="5752" spans="1:13" x14ac:dyDescent="0.35">
      <c r="A5752" s="19" t="str">
        <f>B4353&amp;C5745&amp;D5752</f>
        <v>CONSUMO PER CAPITA (kg ó litros por individuo)Judías verdes Ing.NORTE-CENTRO</v>
      </c>
      <c r="B5752" s="19">
        <v>0</v>
      </c>
      <c r="C5752" s="19">
        <v>0</v>
      </c>
      <c r="D5752" s="19" t="s">
        <v>7</v>
      </c>
      <c r="E5752" s="20">
        <v>5.3901524618581199E-2</v>
      </c>
      <c r="F5752" s="20">
        <v>3.7501112773244499E-2</v>
      </c>
      <c r="G5752" s="20">
        <v>9.3424340161450004E-3</v>
      </c>
      <c r="H5752" s="20">
        <v>1.0914141930728699E-2</v>
      </c>
      <c r="I5752" s="20">
        <v>5.4069416579299499E-2</v>
      </c>
      <c r="J5752" s="20">
        <v>1.2634140953133E-2</v>
      </c>
      <c r="K5752" s="20">
        <v>3.6653195960935997E-2</v>
      </c>
      <c r="L5752" s="20">
        <v>7.1384382606794802E-3</v>
      </c>
      <c r="M5752" s="51">
        <v>9.4651808402367206E-3</v>
      </c>
    </row>
    <row r="5753" spans="1:13" x14ac:dyDescent="0.35">
      <c r="A5753" s="19" t="str">
        <f>B4353&amp;C5745&amp;D5753</f>
        <v>CONSUMO PER CAPITA (kg ó litros por individuo)Judías verdes Ing.NOROESTE</v>
      </c>
      <c r="B5753" s="19">
        <v>0</v>
      </c>
      <c r="C5753" s="19">
        <v>0</v>
      </c>
      <c r="D5753" s="19" t="s">
        <v>8</v>
      </c>
      <c r="E5753" s="20">
        <v>1.7554621571719001E-2</v>
      </c>
      <c r="F5753" s="20">
        <v>2.89619347943895E-2</v>
      </c>
      <c r="G5753" s="20">
        <v>1.6292684768092602E-2</v>
      </c>
      <c r="H5753" s="20">
        <v>1.0597236065457099E-2</v>
      </c>
      <c r="I5753" s="20">
        <v>1.19951729248112E-2</v>
      </c>
      <c r="J5753" s="20">
        <v>3.8900589320796701E-2</v>
      </c>
      <c r="K5753" s="20">
        <v>1.72808651582903E-2</v>
      </c>
      <c r="L5753" s="20">
        <v>1.9075345610970799E-2</v>
      </c>
      <c r="M5753" s="51">
        <v>2.46258332077069E-2</v>
      </c>
    </row>
    <row r="5754" spans="1:13" x14ac:dyDescent="0.35">
      <c r="A5754" s="19" t="str">
        <f>B4353&amp;C5745&amp;D5754</f>
        <v>CONSUMO PER CAPITA (kg ó litros por individuo)Judías verdes Ing.&lt;2MIL</v>
      </c>
      <c r="B5754" s="19">
        <v>0</v>
      </c>
      <c r="C5754" s="19">
        <v>0</v>
      </c>
      <c r="D5754" s="19" t="s">
        <v>9</v>
      </c>
      <c r="E5754" s="20">
        <v>2.65213083448382E-2</v>
      </c>
      <c r="F5754" s="20">
        <v>9.2624406904319497E-3</v>
      </c>
      <c r="G5754" s="20" t="s">
        <v>282</v>
      </c>
      <c r="H5754" s="20">
        <v>2.3510728117714301E-3</v>
      </c>
      <c r="I5754" s="20" t="s">
        <v>282</v>
      </c>
      <c r="J5754" s="20">
        <v>2.9879042681188499E-2</v>
      </c>
      <c r="K5754" s="20">
        <v>5.3030820282355402E-2</v>
      </c>
      <c r="L5754" s="20">
        <v>0.143687218568396</v>
      </c>
      <c r="M5754" s="51">
        <v>0.37503674973496898</v>
      </c>
    </row>
    <row r="5755" spans="1:13" x14ac:dyDescent="0.35">
      <c r="A5755" s="19" t="str">
        <f>B4353&amp;C5745&amp;D5755</f>
        <v>CONSUMO PER CAPITA (kg ó litros por individuo)Judías verdes Ing.2-5MIL</v>
      </c>
      <c r="B5755" s="19">
        <v>0</v>
      </c>
      <c r="C5755" s="19">
        <v>0</v>
      </c>
      <c r="D5755" s="19" t="s">
        <v>10</v>
      </c>
      <c r="E5755" s="20">
        <v>4.2918298679426297E-3</v>
      </c>
      <c r="F5755" s="20">
        <v>4.7248598537365004E-3</v>
      </c>
      <c r="G5755" s="20">
        <v>2.60934609988544E-3</v>
      </c>
      <c r="H5755" s="20" t="s">
        <v>282</v>
      </c>
      <c r="I5755" s="20">
        <v>9.3068260729853899E-4</v>
      </c>
      <c r="J5755" s="20">
        <v>1.18418732054195E-2</v>
      </c>
      <c r="K5755" s="20">
        <v>9.6550961207735094E-3</v>
      </c>
      <c r="L5755" s="20">
        <v>7.2450838093547701E-3</v>
      </c>
      <c r="M5755" s="51">
        <v>2.6032203327746001E-2</v>
      </c>
    </row>
    <row r="5756" spans="1:13" x14ac:dyDescent="0.35">
      <c r="A5756" s="19" t="str">
        <f>B4353&amp;C5745&amp;D5756</f>
        <v>CONSUMO PER CAPITA (kg ó litros por individuo)Judías verdes Ing.5-10MIL</v>
      </c>
      <c r="B5756" s="19">
        <v>0</v>
      </c>
      <c r="C5756" s="19">
        <v>0</v>
      </c>
      <c r="D5756" s="19" t="s">
        <v>11</v>
      </c>
      <c r="E5756" s="20">
        <v>3.55309846267036E-2</v>
      </c>
      <c r="F5756" s="20">
        <v>1.0460462016041E-2</v>
      </c>
      <c r="G5756" s="20">
        <v>2.52216847330041E-2</v>
      </c>
      <c r="H5756" s="20">
        <v>2.1814010171227999E-2</v>
      </c>
      <c r="I5756" s="20">
        <v>1.70552064516338E-2</v>
      </c>
      <c r="J5756" s="20">
        <v>4.2144169743872903E-2</v>
      </c>
      <c r="K5756" s="20">
        <v>8.5856687487361992E-3</v>
      </c>
      <c r="L5756" s="20">
        <v>3.7290558757731601E-2</v>
      </c>
      <c r="M5756" s="51">
        <v>1.57270574685635E-2</v>
      </c>
    </row>
    <row r="5757" spans="1:13" x14ac:dyDescent="0.35">
      <c r="A5757" s="19" t="str">
        <f>B4353&amp;C5745&amp;D5757</f>
        <v>CONSUMO PER CAPITA (kg ó litros por individuo)Judías verdes Ing.10-30MIL</v>
      </c>
      <c r="B5757" s="19">
        <v>0</v>
      </c>
      <c r="C5757" s="19">
        <v>0</v>
      </c>
      <c r="D5757" s="19" t="s">
        <v>12</v>
      </c>
      <c r="E5757" s="20">
        <v>2.3985961970965801E-2</v>
      </c>
      <c r="F5757" s="20">
        <v>7.9105649228300903E-3</v>
      </c>
      <c r="G5757" s="20">
        <v>1.7079189395537101E-2</v>
      </c>
      <c r="H5757" s="20">
        <v>2.2273039614076999E-2</v>
      </c>
      <c r="I5757" s="20">
        <v>5.4086592097390099E-2</v>
      </c>
      <c r="J5757" s="20">
        <v>1.7990312446244199E-2</v>
      </c>
      <c r="K5757" s="20">
        <v>1.33138517737224E-2</v>
      </c>
      <c r="L5757" s="20">
        <v>2.6798579109057401E-2</v>
      </c>
      <c r="M5757" s="51">
        <v>1.8603635862813599E-2</v>
      </c>
    </row>
    <row r="5758" spans="1:13" x14ac:dyDescent="0.35">
      <c r="A5758" s="19" t="str">
        <f>B4353&amp;C5745&amp;D5758</f>
        <v>CONSUMO PER CAPITA (kg ó litros por individuo)Judías verdes Ing.30-100MIL</v>
      </c>
      <c r="B5758" s="19">
        <v>0</v>
      </c>
      <c r="C5758" s="19">
        <v>0</v>
      </c>
      <c r="D5758" s="19" t="s">
        <v>13</v>
      </c>
      <c r="E5758" s="20">
        <v>2.53373154979128E-2</v>
      </c>
      <c r="F5758" s="20">
        <v>1.6193455868817298E-2</v>
      </c>
      <c r="G5758" s="20">
        <v>1.92480666850042E-2</v>
      </c>
      <c r="H5758" s="20">
        <v>1.22003583168691E-2</v>
      </c>
      <c r="I5758" s="20">
        <v>2.5938759647223201E-2</v>
      </c>
      <c r="J5758" s="20">
        <v>1.37274248060128E-2</v>
      </c>
      <c r="K5758" s="20">
        <v>1.18363140453271E-2</v>
      </c>
      <c r="L5758" s="20">
        <v>5.16140391982285E-3</v>
      </c>
      <c r="M5758" s="51">
        <v>2.8086610588011301E-2</v>
      </c>
    </row>
    <row r="5759" spans="1:13" x14ac:dyDescent="0.35">
      <c r="A5759" s="19" t="str">
        <f>B4353&amp;C5745&amp;D5759</f>
        <v>CONSUMO PER CAPITA (kg ó litros por individuo)Judías verdes Ing.100-200MIL</v>
      </c>
      <c r="B5759" s="19">
        <v>0</v>
      </c>
      <c r="C5759" s="19">
        <v>0</v>
      </c>
      <c r="D5759" s="19" t="s">
        <v>14</v>
      </c>
      <c r="E5759" s="20">
        <v>6.2739161955444198E-2</v>
      </c>
      <c r="F5759" s="20">
        <v>3.28411888472116E-2</v>
      </c>
      <c r="G5759" s="20">
        <v>1.1605569388136099E-2</v>
      </c>
      <c r="H5759" s="20">
        <v>1.79083375944083E-2</v>
      </c>
      <c r="I5759" s="20">
        <v>4.5590903187059599E-2</v>
      </c>
      <c r="J5759" s="20">
        <v>9.9269295516735395E-4</v>
      </c>
      <c r="K5759" s="20">
        <v>2.7761229810977801E-2</v>
      </c>
      <c r="L5759" s="20">
        <v>1.5953913245039999E-2</v>
      </c>
      <c r="M5759" s="51">
        <v>5.5437589023886302E-3</v>
      </c>
    </row>
    <row r="5760" spans="1:13" x14ac:dyDescent="0.35">
      <c r="A5760" s="19" t="str">
        <f>B4353&amp;C5745&amp;D5760</f>
        <v>CONSUMO PER CAPITA (kg ó litros por individuo)Judías verdes Ing.200-500MIL</v>
      </c>
      <c r="B5760" s="19">
        <v>0</v>
      </c>
      <c r="C5760" s="19">
        <v>0</v>
      </c>
      <c r="D5760" s="19" t="s">
        <v>15</v>
      </c>
      <c r="E5760" s="20">
        <v>2.1729826118640602E-2</v>
      </c>
      <c r="F5760" s="20">
        <v>1.00291237002557E-2</v>
      </c>
      <c r="G5760" s="20">
        <v>7.2474163234828902E-3</v>
      </c>
      <c r="H5760" s="20">
        <v>1.07797947959117E-2</v>
      </c>
      <c r="I5760" s="20">
        <v>1.4885724098289E-2</v>
      </c>
      <c r="J5760" s="20">
        <v>2.53088760387765E-2</v>
      </c>
      <c r="K5760" s="20">
        <v>1.5994418751467902E-2</v>
      </c>
      <c r="L5760" s="20">
        <v>1.6581631372361402E-2</v>
      </c>
      <c r="M5760" s="51">
        <v>1.80442816143115E-2</v>
      </c>
    </row>
    <row r="5761" spans="1:13" x14ac:dyDescent="0.35">
      <c r="A5761" s="19" t="str">
        <f>B4353&amp;C5745&amp;D5761</f>
        <v>CONSUMO PER CAPITA (kg ó litros por individuo)Judías verdes Ing.&gt;500MIL</v>
      </c>
      <c r="B5761" s="19">
        <v>0</v>
      </c>
      <c r="C5761" s="19">
        <v>0</v>
      </c>
      <c r="D5761" s="19" t="s">
        <v>16</v>
      </c>
      <c r="E5761" s="20">
        <v>4.4135200672879002E-2</v>
      </c>
      <c r="F5761" s="20">
        <v>2.77123041401393E-2</v>
      </c>
      <c r="G5761" s="20">
        <v>2.2106834894138401E-2</v>
      </c>
      <c r="H5761" s="20">
        <v>2.3010450374430801E-2</v>
      </c>
      <c r="I5761" s="20">
        <v>3.3349663631091001E-2</v>
      </c>
      <c r="J5761" s="20">
        <v>2.4634103268608001E-2</v>
      </c>
      <c r="K5761" s="20">
        <v>2.8471753725745001E-2</v>
      </c>
      <c r="L5761" s="20">
        <v>9.8519891873695507E-3</v>
      </c>
      <c r="M5761" s="51">
        <v>3.82291364415447E-2</v>
      </c>
    </row>
    <row r="5762" spans="1:13" x14ac:dyDescent="0.35">
      <c r="A5762" s="19" t="str">
        <f>B4353&amp;C5745&amp;D5762</f>
        <v>CONSUMO PER CAPITA (kg ó litros por individuo)Judías verdes Ing.DE 15 A 19 AÑOS</v>
      </c>
      <c r="B5762" s="19">
        <v>0</v>
      </c>
      <c r="C5762" s="19">
        <v>0</v>
      </c>
      <c r="D5762" s="19" t="s">
        <v>39</v>
      </c>
      <c r="E5762" s="20" t="s">
        <v>282</v>
      </c>
      <c r="F5762" s="20" t="s">
        <v>282</v>
      </c>
      <c r="G5762" s="20" t="s">
        <v>282</v>
      </c>
      <c r="H5762" s="20" t="s">
        <v>282</v>
      </c>
      <c r="I5762" s="20" t="s">
        <v>282</v>
      </c>
      <c r="J5762" s="20" t="s">
        <v>282</v>
      </c>
      <c r="K5762" s="20" t="s">
        <v>282</v>
      </c>
      <c r="L5762" s="20" t="s">
        <v>282</v>
      </c>
      <c r="M5762" s="51" t="s">
        <v>282</v>
      </c>
    </row>
    <row r="5763" spans="1:13" x14ac:dyDescent="0.35">
      <c r="A5763" s="19" t="str">
        <f>B4353&amp;C5745&amp;D5763</f>
        <v>CONSUMO PER CAPITA (kg ó litros por individuo)Judías verdes Ing.DE 20 A 24 AÑOS</v>
      </c>
      <c r="B5763" s="19">
        <v>0</v>
      </c>
      <c r="C5763" s="19">
        <v>0</v>
      </c>
      <c r="D5763" s="19" t="s">
        <v>40</v>
      </c>
      <c r="E5763" s="20" t="s">
        <v>282</v>
      </c>
      <c r="F5763" s="20" t="s">
        <v>282</v>
      </c>
      <c r="G5763" s="20" t="s">
        <v>282</v>
      </c>
      <c r="H5763" s="20">
        <v>3.48087654730887E-3</v>
      </c>
      <c r="I5763" s="20" t="s">
        <v>282</v>
      </c>
      <c r="J5763" s="20" t="s">
        <v>282</v>
      </c>
      <c r="K5763" s="20" t="s">
        <v>282</v>
      </c>
      <c r="L5763" s="20" t="s">
        <v>282</v>
      </c>
      <c r="M5763" s="51" t="s">
        <v>282</v>
      </c>
    </row>
    <row r="5764" spans="1:13" x14ac:dyDescent="0.35">
      <c r="A5764" s="19" t="str">
        <f>B4353&amp;C5745&amp;D5764</f>
        <v>CONSUMO PER CAPITA (kg ó litros por individuo)Judías verdes Ing.DE 25 A 34 AÑOS</v>
      </c>
      <c r="B5764" s="19">
        <v>0</v>
      </c>
      <c r="C5764" s="19">
        <v>0</v>
      </c>
      <c r="D5764" s="19" t="s">
        <v>41</v>
      </c>
      <c r="E5764" s="20">
        <v>3.0453440889585502E-4</v>
      </c>
      <c r="F5764" s="20">
        <v>1.5521139809190499E-3</v>
      </c>
      <c r="G5764" s="20">
        <v>3.4581181122603799E-3</v>
      </c>
      <c r="H5764" s="20">
        <v>6.9160749766424201E-3</v>
      </c>
      <c r="I5764" s="20">
        <v>2.5699611957648898E-2</v>
      </c>
      <c r="J5764" s="20">
        <v>1.13776412951391E-2</v>
      </c>
      <c r="K5764" s="20">
        <v>6.5879927633589403E-3</v>
      </c>
      <c r="L5764" s="20">
        <v>3.5426999929159399E-3</v>
      </c>
      <c r="M5764" s="51">
        <v>5.05038201875797E-3</v>
      </c>
    </row>
    <row r="5765" spans="1:13" x14ac:dyDescent="0.35">
      <c r="A5765" s="19" t="str">
        <f>B4353&amp;C5745&amp;D5765</f>
        <v>CONSUMO PER CAPITA (kg ó litros por individuo)Judías verdes Ing.DE 35 A 49 AÑOS</v>
      </c>
      <c r="B5765" s="19">
        <v>0</v>
      </c>
      <c r="C5765" s="19">
        <v>0</v>
      </c>
      <c r="D5765" s="19" t="s">
        <v>42</v>
      </c>
      <c r="E5765" s="20">
        <v>2.3055739984127299E-2</v>
      </c>
      <c r="F5765" s="20">
        <v>7.8742819342127197E-3</v>
      </c>
      <c r="G5765" s="20">
        <v>1.9320167627925999E-2</v>
      </c>
      <c r="H5765" s="20">
        <v>6.4492082542003098E-3</v>
      </c>
      <c r="I5765" s="20">
        <v>1.1902864507331501E-2</v>
      </c>
      <c r="J5765" s="20">
        <v>1.74982943607505E-2</v>
      </c>
      <c r="K5765" s="20">
        <v>3.2205551168219201E-3</v>
      </c>
      <c r="L5765" s="20">
        <v>1.47114173342101E-2</v>
      </c>
      <c r="M5765" s="51">
        <v>1.4898937612489E-2</v>
      </c>
    </row>
    <row r="5766" spans="1:13" x14ac:dyDescent="0.35">
      <c r="A5766" s="19" t="str">
        <f>B4353&amp;C5745&amp;D5766</f>
        <v>CONSUMO PER CAPITA (kg ó litros por individuo)Judías verdes Ing.DE 50 A 59 AÑOS</v>
      </c>
      <c r="B5766" s="19">
        <v>0</v>
      </c>
      <c r="C5766" s="19">
        <v>0</v>
      </c>
      <c r="D5766" s="19" t="s">
        <v>43</v>
      </c>
      <c r="E5766" s="20">
        <v>3.0407255376035398E-2</v>
      </c>
      <c r="F5766" s="20">
        <v>1.312452772147E-2</v>
      </c>
      <c r="G5766" s="20">
        <v>2.09497356750287E-2</v>
      </c>
      <c r="H5766" s="20">
        <v>1.6899133491820598E-2</v>
      </c>
      <c r="I5766" s="20">
        <v>2.4226547085419301E-2</v>
      </c>
      <c r="J5766" s="20">
        <v>1.5722040178141598E-2</v>
      </c>
      <c r="K5766" s="20">
        <v>2.07563835140771E-2</v>
      </c>
      <c r="L5766" s="20">
        <v>1.44628470958282E-2</v>
      </c>
      <c r="M5766" s="51">
        <v>2.9901983806098101E-2</v>
      </c>
    </row>
    <row r="5767" spans="1:13" x14ac:dyDescent="0.35">
      <c r="A5767" s="19" t="str">
        <f>B4353&amp;C5745&amp;D5767</f>
        <v>CONSUMO PER CAPITA (kg ó litros por individuo)Judías verdes Ing.DE 60 A 75 AÑOS</v>
      </c>
      <c r="B5767" s="19">
        <v>0</v>
      </c>
      <c r="C5767" s="19">
        <v>0</v>
      </c>
      <c r="D5767" s="19" t="s">
        <v>44</v>
      </c>
      <c r="E5767" s="20">
        <v>8.0218670965165606E-2</v>
      </c>
      <c r="F5767" s="20">
        <v>4.7455698387565901E-2</v>
      </c>
      <c r="G5767" s="20">
        <v>2.16173754044349E-2</v>
      </c>
      <c r="H5767" s="20">
        <v>4.0285079849347802E-2</v>
      </c>
      <c r="I5767" s="20">
        <v>7.4181110663077296E-2</v>
      </c>
      <c r="J5767" s="20">
        <v>4.3460580876684002E-2</v>
      </c>
      <c r="K5767" s="20">
        <v>5.7047840860529102E-2</v>
      </c>
      <c r="L5767" s="20">
        <v>6.8669989337585599E-2</v>
      </c>
      <c r="M5767" s="51">
        <v>0.14241347681562799</v>
      </c>
    </row>
    <row r="5768" spans="1:13" x14ac:dyDescent="0.35">
      <c r="A5768" s="19" t="str">
        <f>B4353&amp;C5745&amp;D5768</f>
        <v>CONSUMO PER CAPITA (kg ó litros por individuo)Judías verdes Ing.NIVEL ALTO</v>
      </c>
      <c r="B5768" s="19">
        <v>0</v>
      </c>
      <c r="C5768" s="19">
        <v>0</v>
      </c>
      <c r="D5768" s="19" t="s">
        <v>256</v>
      </c>
      <c r="E5768" s="20">
        <v>3.1369345784527901E-2</v>
      </c>
      <c r="F5768" s="20">
        <v>2.2463461463497401E-2</v>
      </c>
      <c r="G5768" s="20">
        <v>1.90389420800318E-2</v>
      </c>
      <c r="H5768" s="20">
        <v>2.2182146787587301E-2</v>
      </c>
      <c r="I5768" s="20">
        <v>2.6933415261829501E-2</v>
      </c>
      <c r="J5768" s="20">
        <v>2.3683544745608201E-2</v>
      </c>
      <c r="K5768" s="20">
        <v>2.1894955014273101E-2</v>
      </c>
      <c r="L5768" s="20">
        <v>1.0289001088124999E-2</v>
      </c>
      <c r="M5768" s="51">
        <v>2.6699001456144102E-2</v>
      </c>
    </row>
    <row r="5769" spans="1:13" x14ac:dyDescent="0.35">
      <c r="A5769" s="19" t="str">
        <f>B4353&amp;C5745&amp;D5769</f>
        <v>CONSUMO PER CAPITA (kg ó litros por individuo)Judías verdes Ing.NIVEL MEDIO ALTO</v>
      </c>
      <c r="B5769" s="19">
        <v>0</v>
      </c>
      <c r="C5769" s="19">
        <v>0</v>
      </c>
      <c r="D5769" s="19" t="s">
        <v>257</v>
      </c>
      <c r="E5769" s="20">
        <v>3.5933737079955397E-2</v>
      </c>
      <c r="F5769" s="20">
        <v>1.39122069215837E-2</v>
      </c>
      <c r="G5769" s="20">
        <v>2.2183558464873802E-2</v>
      </c>
      <c r="H5769" s="20">
        <v>2.08398535194993E-2</v>
      </c>
      <c r="I5769" s="20">
        <v>3.41324608497557E-2</v>
      </c>
      <c r="J5769" s="20">
        <v>1.6743127964360002E-2</v>
      </c>
      <c r="K5769" s="20">
        <v>1.15981525820654E-2</v>
      </c>
      <c r="L5769" s="20">
        <v>6.5687195356730899E-3</v>
      </c>
      <c r="M5769" s="51">
        <v>2.3362914950322399E-2</v>
      </c>
    </row>
    <row r="5770" spans="1:13" x14ac:dyDescent="0.35">
      <c r="A5770" s="19" t="str">
        <f>B4353&amp;C5745&amp;D5770</f>
        <v>CONSUMO PER CAPITA (kg ó litros por individuo)Judías verdes Ing.NIVEL MEDIO</v>
      </c>
      <c r="B5770" s="19">
        <v>0</v>
      </c>
      <c r="C5770" s="19">
        <v>0</v>
      </c>
      <c r="D5770" s="19" t="s">
        <v>258</v>
      </c>
      <c r="E5770" s="20">
        <v>3.77162012449185E-2</v>
      </c>
      <c r="F5770" s="20">
        <v>6.0707744805601404E-3</v>
      </c>
      <c r="G5770" s="20">
        <v>1.27965044539145E-2</v>
      </c>
      <c r="H5770" s="20">
        <v>1.30497062147211E-2</v>
      </c>
      <c r="I5770" s="20">
        <v>3.1936866709561799E-2</v>
      </c>
      <c r="J5770" s="20">
        <v>1.8997673797573798E-2</v>
      </c>
      <c r="K5770" s="20">
        <v>1.7481372246643801E-2</v>
      </c>
      <c r="L5770" s="20">
        <v>8.7960720492862906E-3</v>
      </c>
      <c r="M5770" s="51">
        <v>2.9466896618047099E-2</v>
      </c>
    </row>
    <row r="5771" spans="1:13" x14ac:dyDescent="0.35">
      <c r="A5771" s="19" t="str">
        <f>B4353&amp;C5745&amp;D5771</f>
        <v>CONSUMO PER CAPITA (kg ó litros por individuo)Judías verdes Ing.NIVEL MEDIO BAJO</v>
      </c>
      <c r="B5771" s="19">
        <v>0</v>
      </c>
      <c r="C5771" s="19">
        <v>0</v>
      </c>
      <c r="D5771" s="19" t="s">
        <v>259</v>
      </c>
      <c r="E5771" s="20">
        <v>2.49131635417595E-2</v>
      </c>
      <c r="F5771" s="20">
        <v>2.9729043330764302E-2</v>
      </c>
      <c r="G5771" s="20">
        <v>1.8735439935817898E-2</v>
      </c>
      <c r="H5771" s="20">
        <v>6.79028675141247E-3</v>
      </c>
      <c r="I5771" s="20">
        <v>2.1152464127304E-2</v>
      </c>
      <c r="J5771" s="20">
        <v>1.03325632067876E-2</v>
      </c>
      <c r="K5771" s="20">
        <v>6.5525262137639999E-3</v>
      </c>
      <c r="L5771" s="20">
        <v>2.8098779189555601E-2</v>
      </c>
      <c r="M5771" s="51">
        <v>9.2956175531932195E-3</v>
      </c>
    </row>
    <row r="5772" spans="1:13" x14ac:dyDescent="0.35">
      <c r="A5772" s="19" t="str">
        <f>B4353&amp;C5745&amp;D5772</f>
        <v>CONSUMO PER CAPITA (kg ó litros por individuo)Judías verdes Ing.HOMBRE</v>
      </c>
      <c r="B5772" s="19">
        <v>0</v>
      </c>
      <c r="C5772" s="19">
        <v>0</v>
      </c>
      <c r="D5772" s="19" t="s">
        <v>21</v>
      </c>
      <c r="E5772" s="20">
        <v>4.12974713415937E-2</v>
      </c>
      <c r="F5772" s="20">
        <v>2.1519411189367E-2</v>
      </c>
      <c r="G5772" s="20">
        <v>2.01625545888897E-2</v>
      </c>
      <c r="H5772" s="20">
        <v>2.1872189434125701E-2</v>
      </c>
      <c r="I5772" s="20">
        <v>4.4458653938761201E-2</v>
      </c>
      <c r="J5772" s="20">
        <v>2.77959865807413E-2</v>
      </c>
      <c r="K5772" s="20">
        <v>2.7378585009629801E-2</v>
      </c>
      <c r="L5772" s="20">
        <v>3.0511263324564199E-2</v>
      </c>
      <c r="M5772" s="51">
        <v>6.9635376700525095E-2</v>
      </c>
    </row>
    <row r="5773" spans="1:13" x14ac:dyDescent="0.35">
      <c r="A5773" s="19" t="str">
        <f>B4353&amp;C5745&amp;D5773</f>
        <v>CONSUMO PER CAPITA (kg ó litros por individuo)Judías verdes Ing.MUJER</v>
      </c>
      <c r="B5773" s="19">
        <v>0</v>
      </c>
      <c r="C5773" s="19">
        <v>0</v>
      </c>
      <c r="D5773" s="19" t="s">
        <v>22</v>
      </c>
      <c r="E5773" s="20">
        <v>2.0957221839013301E-2</v>
      </c>
      <c r="F5773" s="20">
        <v>1.02833594061309E-2</v>
      </c>
      <c r="G5773" s="20">
        <v>1.0457196842484201E-2</v>
      </c>
      <c r="H5773" s="20">
        <v>9.5215505329492994E-3</v>
      </c>
      <c r="I5773" s="20">
        <v>1.3555889668823699E-2</v>
      </c>
      <c r="J5773" s="20">
        <v>1.19503895729986E-2</v>
      </c>
      <c r="K5773" s="20">
        <v>1.09781704079182E-2</v>
      </c>
      <c r="L5773" s="20">
        <v>1.6444114098096801E-2</v>
      </c>
      <c r="M5773" s="51">
        <v>1.8199528240960501E-2</v>
      </c>
    </row>
    <row r="5774" spans="1:13" x14ac:dyDescent="0.35">
      <c r="A5774" s="19" t="str">
        <f>B4353&amp;C5774&amp;D5774</f>
        <v>CONSUMO PER CAPITA (kg ó litros por individuo)Patatas Ing.T.ESPAÑA</v>
      </c>
      <c r="B5774" s="19">
        <v>0</v>
      </c>
      <c r="C5774" s="19" t="s">
        <v>160</v>
      </c>
      <c r="D5774" s="19" t="s">
        <v>36</v>
      </c>
      <c r="E5774" s="20">
        <v>1.69989930581286</v>
      </c>
      <c r="F5774" s="20">
        <v>1.24009205438534</v>
      </c>
      <c r="G5774" s="20">
        <v>1.1477472483462601</v>
      </c>
      <c r="H5774" s="20">
        <v>1.2103539882741601</v>
      </c>
      <c r="I5774" s="20">
        <v>1.6796088453949001</v>
      </c>
      <c r="J5774" s="20">
        <v>1.2147753876210701</v>
      </c>
      <c r="K5774" s="20">
        <v>1.1891724293460399</v>
      </c>
      <c r="L5774" s="20">
        <v>1.19681050670348</v>
      </c>
      <c r="M5774" s="51">
        <v>1.7456439080702399</v>
      </c>
    </row>
    <row r="5775" spans="1:13" x14ac:dyDescent="0.35">
      <c r="A5775" s="19" t="str">
        <f>B4353&amp;C5774&amp;D5775</f>
        <v>CONSUMO PER CAPITA (kg ó litros por individuo)Patatas Ing.BCN AM</v>
      </c>
      <c r="B5775" s="19">
        <v>0</v>
      </c>
      <c r="C5775" s="19">
        <v>0</v>
      </c>
      <c r="D5775" s="19" t="s">
        <v>1</v>
      </c>
      <c r="E5775" s="20">
        <v>1.3923191009672999</v>
      </c>
      <c r="F5775" s="20">
        <v>1.09168965626037</v>
      </c>
      <c r="G5775" s="20">
        <v>0.97560999020344497</v>
      </c>
      <c r="H5775" s="20">
        <v>1.0583013587693799</v>
      </c>
      <c r="I5775" s="20">
        <v>1.5714079476902301</v>
      </c>
      <c r="J5775" s="20">
        <v>0.86958205567586999</v>
      </c>
      <c r="K5775" s="20">
        <v>0.67114762848206999</v>
      </c>
      <c r="L5775" s="20">
        <v>0.895094523068655</v>
      </c>
      <c r="M5775" s="51">
        <v>1.6620063695390099</v>
      </c>
    </row>
    <row r="5776" spans="1:13" x14ac:dyDescent="0.35">
      <c r="A5776" s="19" t="str">
        <f>B4353&amp;C5774&amp;D5776</f>
        <v>CONSUMO PER CAPITA (kg ó litros por individuo)Patatas Ing.REST.CAT ARAGON</v>
      </c>
      <c r="B5776" s="19">
        <v>0</v>
      </c>
      <c r="C5776" s="19">
        <v>0</v>
      </c>
      <c r="D5776" s="19" t="s">
        <v>2</v>
      </c>
      <c r="E5776" s="20">
        <v>1.2820758954904401</v>
      </c>
      <c r="F5776" s="20">
        <v>0.98943407322638299</v>
      </c>
      <c r="G5776" s="20">
        <v>0.88258473509302604</v>
      </c>
      <c r="H5776" s="20">
        <v>1.1739576324419001</v>
      </c>
      <c r="I5776" s="20">
        <v>1.4033501326840201</v>
      </c>
      <c r="J5776" s="20">
        <v>0.88098029576163395</v>
      </c>
      <c r="K5776" s="20">
        <v>0.98986774298117897</v>
      </c>
      <c r="L5776" s="20">
        <v>1.02891268651916</v>
      </c>
      <c r="M5776" s="51">
        <v>1.5398568737691001</v>
      </c>
    </row>
    <row r="5777" spans="1:13" x14ac:dyDescent="0.35">
      <c r="A5777" s="19" t="str">
        <f>B4353&amp;C5774&amp;D5777</f>
        <v>CONSUMO PER CAPITA (kg ó litros por individuo)Patatas Ing.LEVANTE</v>
      </c>
      <c r="B5777" s="19">
        <v>0</v>
      </c>
      <c r="C5777" s="19">
        <v>0</v>
      </c>
      <c r="D5777" s="19" t="s">
        <v>3</v>
      </c>
      <c r="E5777" s="20">
        <v>1.72015651199826</v>
      </c>
      <c r="F5777" s="20">
        <v>1.10471820703937</v>
      </c>
      <c r="G5777" s="20">
        <v>0.95950218878035198</v>
      </c>
      <c r="H5777" s="20">
        <v>1.0521754240210399</v>
      </c>
      <c r="I5777" s="20">
        <v>1.7305380162549</v>
      </c>
      <c r="J5777" s="20">
        <v>1.12042589330496</v>
      </c>
      <c r="K5777" s="20">
        <v>1.0846917525491699</v>
      </c>
      <c r="L5777" s="20">
        <v>1.1801809096467299</v>
      </c>
      <c r="M5777" s="51">
        <v>1.6503626236521001</v>
      </c>
    </row>
    <row r="5778" spans="1:13" x14ac:dyDescent="0.35">
      <c r="A5778" s="19" t="str">
        <f>B4353&amp;C5774&amp;D5778</f>
        <v>CONSUMO PER CAPITA (kg ó litros por individuo)Patatas Ing.ANDALUCIA</v>
      </c>
      <c r="B5778" s="19">
        <v>0</v>
      </c>
      <c r="C5778" s="19">
        <v>0</v>
      </c>
      <c r="D5778" s="19" t="s">
        <v>4</v>
      </c>
      <c r="E5778" s="20">
        <v>1.74709141155896</v>
      </c>
      <c r="F5778" s="20">
        <v>1.2279465391273801</v>
      </c>
      <c r="G5778" s="20">
        <v>1.1664440941782599</v>
      </c>
      <c r="H5778" s="20">
        <v>1.12635241523491</v>
      </c>
      <c r="I5778" s="20">
        <v>1.68313482280416</v>
      </c>
      <c r="J5778" s="20">
        <v>1.34193833374319</v>
      </c>
      <c r="K5778" s="20">
        <v>1.29654892134536</v>
      </c>
      <c r="L5778" s="20">
        <v>1.2614252482392601</v>
      </c>
      <c r="M5778" s="51">
        <v>1.7031562167710399</v>
      </c>
    </row>
    <row r="5779" spans="1:13" x14ac:dyDescent="0.35">
      <c r="A5779" s="19" t="str">
        <f>B4353&amp;C5774&amp;D5779</f>
        <v>CONSUMO PER CAPITA (kg ó litros por individuo)Patatas Ing.MDD AM</v>
      </c>
      <c r="B5779" s="19">
        <v>0</v>
      </c>
      <c r="C5779" s="19">
        <v>0</v>
      </c>
      <c r="D5779" s="19" t="s">
        <v>5</v>
      </c>
      <c r="E5779" s="20">
        <v>2.5813511540401</v>
      </c>
      <c r="F5779" s="20">
        <v>1.9831265022639899</v>
      </c>
      <c r="G5779" s="20">
        <v>1.71233915701265</v>
      </c>
      <c r="H5779" s="20">
        <v>1.82802973487814</v>
      </c>
      <c r="I5779" s="20">
        <v>2.1510691979847598</v>
      </c>
      <c r="J5779" s="20">
        <v>1.6656325931082201</v>
      </c>
      <c r="K5779" s="20">
        <v>1.6100909114201101</v>
      </c>
      <c r="L5779" s="20">
        <v>1.80570208640017</v>
      </c>
      <c r="M5779" s="51">
        <v>2.3433428692062401</v>
      </c>
    </row>
    <row r="5780" spans="1:13" x14ac:dyDescent="0.35">
      <c r="A5780" s="19" t="str">
        <f>B4353&amp;C5774&amp;D5780</f>
        <v>CONSUMO PER CAPITA (kg ó litros por individuo)Patatas Ing.RTO CENTRO</v>
      </c>
      <c r="B5780" s="19">
        <v>0</v>
      </c>
      <c r="C5780" s="19">
        <v>0</v>
      </c>
      <c r="D5780" s="19" t="s">
        <v>6</v>
      </c>
      <c r="E5780" s="20">
        <v>1.6717222418895801</v>
      </c>
      <c r="F5780" s="20">
        <v>1.1583823604793499</v>
      </c>
      <c r="G5780" s="20">
        <v>1.25655433070442</v>
      </c>
      <c r="H5780" s="20">
        <v>1.25408420740509</v>
      </c>
      <c r="I5780" s="20">
        <v>1.56416290751375</v>
      </c>
      <c r="J5780" s="20">
        <v>1.3326954594771301</v>
      </c>
      <c r="K5780" s="20">
        <v>1.2807672228034299</v>
      </c>
      <c r="L5780" s="20">
        <v>1.14376738178256</v>
      </c>
      <c r="M5780" s="51">
        <v>1.73346706452127</v>
      </c>
    </row>
    <row r="5781" spans="1:13" x14ac:dyDescent="0.35">
      <c r="A5781" s="19" t="str">
        <f>B4353&amp;C5774&amp;D5781</f>
        <v>CONSUMO PER CAPITA (kg ó litros por individuo)Patatas Ing.NORTE-CENTRO</v>
      </c>
      <c r="B5781" s="19">
        <v>0</v>
      </c>
      <c r="C5781" s="19">
        <v>0</v>
      </c>
      <c r="D5781" s="19" t="s">
        <v>7</v>
      </c>
      <c r="E5781" s="20">
        <v>1.4512240111133199</v>
      </c>
      <c r="F5781" s="20">
        <v>1.14176750585367</v>
      </c>
      <c r="G5781" s="20">
        <v>1.1486162271921101</v>
      </c>
      <c r="H5781" s="20">
        <v>0.98298782241395699</v>
      </c>
      <c r="I5781" s="20">
        <v>1.5998446546307701</v>
      </c>
      <c r="J5781" s="20">
        <v>1.16916288400103</v>
      </c>
      <c r="K5781" s="20">
        <v>1.2042470312322899</v>
      </c>
      <c r="L5781" s="20">
        <v>0.94742883432719105</v>
      </c>
      <c r="M5781" s="51">
        <v>1.7622848905918</v>
      </c>
    </row>
    <row r="5782" spans="1:13" x14ac:dyDescent="0.35">
      <c r="A5782" s="19" t="str">
        <f>B4353&amp;C5774&amp;D5782</f>
        <v>CONSUMO PER CAPITA (kg ó litros por individuo)Patatas Ing.NOROESTE</v>
      </c>
      <c r="B5782" s="19">
        <v>0</v>
      </c>
      <c r="C5782" s="19">
        <v>0</v>
      </c>
      <c r="D5782" s="19" t="s">
        <v>8</v>
      </c>
      <c r="E5782" s="20">
        <v>1.4701615595958699</v>
      </c>
      <c r="F5782" s="20">
        <v>1.1082658269787</v>
      </c>
      <c r="G5782" s="20">
        <v>1.0494439044099999</v>
      </c>
      <c r="H5782" s="20">
        <v>1.16649027261158</v>
      </c>
      <c r="I5782" s="20">
        <v>1.60894877812032</v>
      </c>
      <c r="J5782" s="20">
        <v>1.19401673277309</v>
      </c>
      <c r="K5782" s="20">
        <v>1.2320924032909499</v>
      </c>
      <c r="L5782" s="20">
        <v>1.0613615026188301</v>
      </c>
      <c r="M5782" s="51">
        <v>1.5127440474492899</v>
      </c>
    </row>
    <row r="5783" spans="1:13" x14ac:dyDescent="0.35">
      <c r="A5783" s="19" t="str">
        <f>B4353&amp;C5774&amp;D5783</f>
        <v>CONSUMO PER CAPITA (kg ó litros por individuo)Patatas Ing.&lt;2MIL</v>
      </c>
      <c r="B5783" s="19">
        <v>0</v>
      </c>
      <c r="C5783" s="19">
        <v>0</v>
      </c>
      <c r="D5783" s="19" t="s">
        <v>9</v>
      </c>
      <c r="E5783" s="20">
        <v>1.0862721909003099</v>
      </c>
      <c r="F5783" s="20">
        <v>0.73597335668285402</v>
      </c>
      <c r="G5783" s="20">
        <v>0.84609025501811297</v>
      </c>
      <c r="H5783" s="20">
        <v>0.92466017370170706</v>
      </c>
      <c r="I5783" s="20">
        <v>1.1584691997541801</v>
      </c>
      <c r="J5783" s="20">
        <v>1.07828507242352</v>
      </c>
      <c r="K5783" s="20">
        <v>1.1393249214152199</v>
      </c>
      <c r="L5783" s="20">
        <v>1.0463922704786099</v>
      </c>
      <c r="M5783" s="51">
        <v>1.6851086145385199</v>
      </c>
    </row>
    <row r="5784" spans="1:13" x14ac:dyDescent="0.35">
      <c r="A5784" s="19" t="str">
        <f>B4353&amp;C5774&amp;D5784</f>
        <v>CONSUMO PER CAPITA (kg ó litros por individuo)Patatas Ing.2-5MIL</v>
      </c>
      <c r="B5784" s="19">
        <v>0</v>
      </c>
      <c r="C5784" s="19">
        <v>0</v>
      </c>
      <c r="D5784" s="19" t="s">
        <v>10</v>
      </c>
      <c r="E5784" s="20">
        <v>1.2638320847249001</v>
      </c>
      <c r="F5784" s="20">
        <v>1.30262720765342</v>
      </c>
      <c r="G5784" s="20">
        <v>0.94380129454202899</v>
      </c>
      <c r="H5784" s="20">
        <v>0.85220232374990401</v>
      </c>
      <c r="I5784" s="20">
        <v>1.39283089704588</v>
      </c>
      <c r="J5784" s="20">
        <v>0.97294568659636604</v>
      </c>
      <c r="K5784" s="20">
        <v>0.902094744182106</v>
      </c>
      <c r="L5784" s="20">
        <v>0.89765327970214603</v>
      </c>
      <c r="M5784" s="51">
        <v>1.0996578637263701</v>
      </c>
    </row>
    <row r="5785" spans="1:13" x14ac:dyDescent="0.35">
      <c r="A5785" s="19" t="str">
        <f>B4353&amp;C5774&amp;D5785</f>
        <v>CONSUMO PER CAPITA (kg ó litros por individuo)Patatas Ing.5-10MIL</v>
      </c>
      <c r="B5785" s="19">
        <v>0</v>
      </c>
      <c r="C5785" s="19">
        <v>0</v>
      </c>
      <c r="D5785" s="19" t="s">
        <v>11</v>
      </c>
      <c r="E5785" s="20">
        <v>1.46242122538883</v>
      </c>
      <c r="F5785" s="20">
        <v>0.78987835955332797</v>
      </c>
      <c r="G5785" s="20">
        <v>1.0626958973106899</v>
      </c>
      <c r="H5785" s="20">
        <v>1.06027851228387</v>
      </c>
      <c r="I5785" s="20">
        <v>1.39949413375383</v>
      </c>
      <c r="J5785" s="20">
        <v>1.0172442139470299</v>
      </c>
      <c r="K5785" s="20">
        <v>1.4429214355686999</v>
      </c>
      <c r="L5785" s="20">
        <v>1.13193633445356</v>
      </c>
      <c r="M5785" s="51">
        <v>1.6174404095280699</v>
      </c>
    </row>
    <row r="5786" spans="1:13" x14ac:dyDescent="0.35">
      <c r="A5786" s="19" t="str">
        <f>B4353&amp;C5774&amp;D5786</f>
        <v>CONSUMO PER CAPITA (kg ó litros por individuo)Patatas Ing.10-30MIL</v>
      </c>
      <c r="B5786" s="19">
        <v>0</v>
      </c>
      <c r="C5786" s="19">
        <v>0</v>
      </c>
      <c r="D5786" s="19" t="s">
        <v>12</v>
      </c>
      <c r="E5786" s="20">
        <v>1.39140746156781</v>
      </c>
      <c r="F5786" s="20">
        <v>1.0398950725407199</v>
      </c>
      <c r="G5786" s="20">
        <v>0.97771920987453598</v>
      </c>
      <c r="H5786" s="20">
        <v>1.10460277061715</v>
      </c>
      <c r="I5786" s="20">
        <v>1.5919830815968701</v>
      </c>
      <c r="J5786" s="20">
        <v>1.14790653092066</v>
      </c>
      <c r="K5786" s="20">
        <v>1.07398582893938</v>
      </c>
      <c r="L5786" s="20">
        <v>1.11186019098706</v>
      </c>
      <c r="M5786" s="51">
        <v>1.64275458223258</v>
      </c>
    </row>
    <row r="5787" spans="1:13" x14ac:dyDescent="0.35">
      <c r="A5787" s="19" t="str">
        <f>B4353&amp;C5774&amp;D5787</f>
        <v>CONSUMO PER CAPITA (kg ó litros por individuo)Patatas Ing.30-100MIL</v>
      </c>
      <c r="B5787" s="19">
        <v>0</v>
      </c>
      <c r="C5787" s="19">
        <v>0</v>
      </c>
      <c r="D5787" s="19" t="s">
        <v>13</v>
      </c>
      <c r="E5787" s="20">
        <v>1.9159035084590501</v>
      </c>
      <c r="F5787" s="20">
        <v>1.3272484343278299</v>
      </c>
      <c r="G5787" s="20">
        <v>1.20997312006578</v>
      </c>
      <c r="H5787" s="20">
        <v>1.2375454033154201</v>
      </c>
      <c r="I5787" s="20">
        <v>1.93025349723034</v>
      </c>
      <c r="J5787" s="20">
        <v>1.2526743706696299</v>
      </c>
      <c r="K5787" s="20">
        <v>1.1213748585027401</v>
      </c>
      <c r="L5787" s="20">
        <v>1.30264954093032</v>
      </c>
      <c r="M5787" s="51">
        <v>2.03905197840565</v>
      </c>
    </row>
    <row r="5788" spans="1:13" x14ac:dyDescent="0.35">
      <c r="A5788" s="19" t="str">
        <f>B4353&amp;C5774&amp;D5788</f>
        <v>CONSUMO PER CAPITA (kg ó litros por individuo)Patatas Ing.100-200MIL</v>
      </c>
      <c r="B5788" s="19">
        <v>0</v>
      </c>
      <c r="C5788" s="19">
        <v>0</v>
      </c>
      <c r="D5788" s="19" t="s">
        <v>14</v>
      </c>
      <c r="E5788" s="20">
        <v>1.64636230264062</v>
      </c>
      <c r="F5788" s="20">
        <v>1.12560356057849</v>
      </c>
      <c r="G5788" s="20">
        <v>1.1158078981927699</v>
      </c>
      <c r="H5788" s="20">
        <v>1.1491892174598399</v>
      </c>
      <c r="I5788" s="20">
        <v>1.4630270771036999</v>
      </c>
      <c r="J5788" s="20">
        <v>1.07222106384451</v>
      </c>
      <c r="K5788" s="20">
        <v>1.08443364862738</v>
      </c>
      <c r="L5788" s="20">
        <v>1.1130086217452899</v>
      </c>
      <c r="M5788" s="51">
        <v>1.59672538266755</v>
      </c>
    </row>
    <row r="5789" spans="1:13" x14ac:dyDescent="0.35">
      <c r="A5789" s="19" t="str">
        <f>B4353&amp;C5774&amp;D5789</f>
        <v>CONSUMO PER CAPITA (kg ó litros por individuo)Patatas Ing.200-500MIL</v>
      </c>
      <c r="B5789" s="19">
        <v>0</v>
      </c>
      <c r="C5789" s="19">
        <v>0</v>
      </c>
      <c r="D5789" s="19" t="s">
        <v>15</v>
      </c>
      <c r="E5789" s="20">
        <v>2.0841161359957598</v>
      </c>
      <c r="F5789" s="20">
        <v>1.55377449958952</v>
      </c>
      <c r="G5789" s="20">
        <v>1.37025549704141</v>
      </c>
      <c r="H5789" s="20">
        <v>1.4960417502986101</v>
      </c>
      <c r="I5789" s="20">
        <v>2.3013210889339399</v>
      </c>
      <c r="J5789" s="20">
        <v>1.53383493638574</v>
      </c>
      <c r="K5789" s="20">
        <v>1.3144847279666201</v>
      </c>
      <c r="L5789" s="20">
        <v>1.4208221248331001</v>
      </c>
      <c r="M5789" s="51">
        <v>1.9934666437450701</v>
      </c>
    </row>
    <row r="5790" spans="1:13" x14ac:dyDescent="0.35">
      <c r="A5790" s="19" t="str">
        <f>B4353&amp;C5774&amp;D5790</f>
        <v>CONSUMO PER CAPITA (kg ó litros por individuo)Patatas Ing.&gt;500MIL</v>
      </c>
      <c r="B5790" s="19">
        <v>0</v>
      </c>
      <c r="C5790" s="19">
        <v>0</v>
      </c>
      <c r="D5790" s="19" t="s">
        <v>16</v>
      </c>
      <c r="E5790" s="20">
        <v>1.99532582637446</v>
      </c>
      <c r="F5790" s="20">
        <v>1.5384200424188099</v>
      </c>
      <c r="G5790" s="20">
        <v>1.3238691536938301</v>
      </c>
      <c r="H5790" s="20">
        <v>1.41722214646294</v>
      </c>
      <c r="I5790" s="20">
        <v>1.5385833303646701</v>
      </c>
      <c r="J5790" s="20">
        <v>1.3138191337787799</v>
      </c>
      <c r="K5790" s="20">
        <v>1.3752680869437199</v>
      </c>
      <c r="L5790" s="20">
        <v>1.2472335277495401</v>
      </c>
      <c r="M5790" s="51">
        <v>1.7375562439741701</v>
      </c>
    </row>
    <row r="5791" spans="1:13" x14ac:dyDescent="0.35">
      <c r="A5791" s="19" t="str">
        <f>B4353&amp;C5774&amp;D5791</f>
        <v>CONSUMO PER CAPITA (kg ó litros por individuo)Patatas Ing.DE 15 A 19 AÑOS</v>
      </c>
      <c r="B5791" s="19">
        <v>0</v>
      </c>
      <c r="C5791" s="19">
        <v>0</v>
      </c>
      <c r="D5791" s="19" t="s">
        <v>39</v>
      </c>
      <c r="E5791" s="20">
        <v>0.49548830070024702</v>
      </c>
      <c r="F5791" s="20">
        <v>0.46406460175241299</v>
      </c>
      <c r="G5791" s="20">
        <v>0.57972538187150602</v>
      </c>
      <c r="H5791" s="20">
        <v>0.67202035343453204</v>
      </c>
      <c r="I5791" s="20">
        <v>0.64094754927338005</v>
      </c>
      <c r="J5791" s="20">
        <v>0.66702039364329102</v>
      </c>
      <c r="K5791" s="20">
        <v>0.49432440560692498</v>
      </c>
      <c r="L5791" s="20">
        <v>0.386450757640668</v>
      </c>
      <c r="M5791" s="51">
        <v>0.54017711114711298</v>
      </c>
    </row>
    <row r="5792" spans="1:13" x14ac:dyDescent="0.35">
      <c r="A5792" s="19" t="str">
        <f>B4353&amp;C5774&amp;D5792</f>
        <v>CONSUMO PER CAPITA (kg ó litros por individuo)Patatas Ing.DE 20 A 24 AÑOS</v>
      </c>
      <c r="B5792" s="19">
        <v>0</v>
      </c>
      <c r="C5792" s="19">
        <v>0</v>
      </c>
      <c r="D5792" s="19" t="s">
        <v>40</v>
      </c>
      <c r="E5792" s="20">
        <v>1.0282583287015099</v>
      </c>
      <c r="F5792" s="20">
        <v>0.53986312662887403</v>
      </c>
      <c r="G5792" s="20">
        <v>0.65542650159566396</v>
      </c>
      <c r="H5792" s="20">
        <v>0.48859552023873498</v>
      </c>
      <c r="I5792" s="20">
        <v>1.0102949687215099</v>
      </c>
      <c r="J5792" s="20">
        <v>0.69575541198903001</v>
      </c>
      <c r="K5792" s="20">
        <v>0.65354418940740899</v>
      </c>
      <c r="L5792" s="20">
        <v>0.39649465092515801</v>
      </c>
      <c r="M5792" s="51">
        <v>0.83436332247946898</v>
      </c>
    </row>
    <row r="5793" spans="1:13" x14ac:dyDescent="0.35">
      <c r="A5793" s="19" t="str">
        <f>B4353&amp;C5774&amp;D5793</f>
        <v>CONSUMO PER CAPITA (kg ó litros por individuo)Patatas Ing.DE 25 A 34 AÑOS</v>
      </c>
      <c r="B5793" s="19">
        <v>0</v>
      </c>
      <c r="C5793" s="19">
        <v>0</v>
      </c>
      <c r="D5793" s="19" t="s">
        <v>41</v>
      </c>
      <c r="E5793" s="20">
        <v>1.3575528395771601</v>
      </c>
      <c r="F5793" s="20">
        <v>1.1447787357141299</v>
      </c>
      <c r="G5793" s="20">
        <v>0.94098211550597999</v>
      </c>
      <c r="H5793" s="20">
        <v>0.93196419632155703</v>
      </c>
      <c r="I5793" s="20">
        <v>1.4130782735282801</v>
      </c>
      <c r="J5793" s="20">
        <v>1.10555392460205</v>
      </c>
      <c r="K5793" s="20">
        <v>0.86593760529202102</v>
      </c>
      <c r="L5793" s="20">
        <v>0.83548965634511296</v>
      </c>
      <c r="M5793" s="51">
        <v>1.22343220250191</v>
      </c>
    </row>
    <row r="5794" spans="1:13" x14ac:dyDescent="0.35">
      <c r="A5794" s="19" t="str">
        <f>B4353&amp;C5774&amp;D5794</f>
        <v>CONSUMO PER CAPITA (kg ó litros por individuo)Patatas Ing.DE 35 A 49 AÑOS</v>
      </c>
      <c r="B5794" s="19">
        <v>0</v>
      </c>
      <c r="C5794" s="19">
        <v>0</v>
      </c>
      <c r="D5794" s="19" t="s">
        <v>42</v>
      </c>
      <c r="E5794" s="20">
        <v>1.75569287045845</v>
      </c>
      <c r="F5794" s="20">
        <v>1.2796613254289999</v>
      </c>
      <c r="G5794" s="20">
        <v>1.1160063644109799</v>
      </c>
      <c r="H5794" s="20">
        <v>1.2115678640104499</v>
      </c>
      <c r="I5794" s="20">
        <v>1.61158473908747</v>
      </c>
      <c r="J5794" s="20">
        <v>1.2100826072812101</v>
      </c>
      <c r="K5794" s="20">
        <v>1.1281981868119799</v>
      </c>
      <c r="L5794" s="20">
        <v>1.15235731836883</v>
      </c>
      <c r="M5794" s="51">
        <v>1.7703579864949199</v>
      </c>
    </row>
    <row r="5795" spans="1:13" x14ac:dyDescent="0.35">
      <c r="A5795" s="19" t="str">
        <f>B4353&amp;C5774&amp;D5795</f>
        <v>CONSUMO PER CAPITA (kg ó litros por individuo)Patatas Ing.DE 50 A 59 AÑOS</v>
      </c>
      <c r="B5795" s="19">
        <v>0</v>
      </c>
      <c r="C5795" s="19">
        <v>0</v>
      </c>
      <c r="D5795" s="19" t="s">
        <v>43</v>
      </c>
      <c r="E5795" s="20">
        <v>2.0862006288406199</v>
      </c>
      <c r="F5795" s="20">
        <v>1.4639470633412399</v>
      </c>
      <c r="G5795" s="20">
        <v>1.46637404467943</v>
      </c>
      <c r="H5795" s="20">
        <v>1.48812990399807</v>
      </c>
      <c r="I5795" s="20">
        <v>2.1283093757970999</v>
      </c>
      <c r="J5795" s="20">
        <v>1.3916397526262401</v>
      </c>
      <c r="K5795" s="20">
        <v>1.5321094824805199</v>
      </c>
      <c r="L5795" s="20">
        <v>1.69511379032047</v>
      </c>
      <c r="M5795" s="51">
        <v>2.4134101088323301</v>
      </c>
    </row>
    <row r="5796" spans="1:13" x14ac:dyDescent="0.35">
      <c r="A5796" s="19" t="str">
        <f>B4353&amp;C5774&amp;D5796</f>
        <v>CONSUMO PER CAPITA (kg ó litros por individuo)Patatas Ing.DE 60 A 75 AÑOS</v>
      </c>
      <c r="B5796" s="19">
        <v>0</v>
      </c>
      <c r="C5796" s="19">
        <v>0</v>
      </c>
      <c r="D5796" s="19" t="s">
        <v>44</v>
      </c>
      <c r="E5796" s="20">
        <v>2.0596024713392498</v>
      </c>
      <c r="F5796" s="20">
        <v>1.4865074921872501</v>
      </c>
      <c r="G5796" s="20">
        <v>1.35656562417235</v>
      </c>
      <c r="H5796" s="20">
        <v>1.51508501374592</v>
      </c>
      <c r="I5796" s="20">
        <v>2.0536463416230899</v>
      </c>
      <c r="J5796" s="20">
        <v>1.45221727089513</v>
      </c>
      <c r="K5796" s="20">
        <v>1.5416780412374</v>
      </c>
      <c r="L5796" s="20">
        <v>1.53169372618813</v>
      </c>
      <c r="M5796" s="51">
        <v>2.1002867208865599</v>
      </c>
    </row>
    <row r="5797" spans="1:13" x14ac:dyDescent="0.35">
      <c r="A5797" s="19" t="str">
        <f>B4353&amp;C5774&amp;D5797</f>
        <v>CONSUMO PER CAPITA (kg ó litros por individuo)Patatas Ing.NIVEL ALTO</v>
      </c>
      <c r="B5797" s="19">
        <v>0</v>
      </c>
      <c r="C5797" s="19">
        <v>0</v>
      </c>
      <c r="D5797" s="19" t="s">
        <v>256</v>
      </c>
      <c r="E5797" s="20">
        <v>1.9769573930205</v>
      </c>
      <c r="F5797" s="20">
        <v>1.4460732720031799</v>
      </c>
      <c r="G5797" s="20">
        <v>1.3843055029707001</v>
      </c>
      <c r="H5797" s="20">
        <v>1.3265470952314999</v>
      </c>
      <c r="I5797" s="20">
        <v>1.8607610324967301</v>
      </c>
      <c r="J5797" s="20">
        <v>1.3243446261341001</v>
      </c>
      <c r="K5797" s="20">
        <v>1.30839475513517</v>
      </c>
      <c r="L5797" s="20">
        <v>1.2859185228790999</v>
      </c>
      <c r="M5797" s="51">
        <v>2.1942502514473898</v>
      </c>
    </row>
    <row r="5798" spans="1:13" x14ac:dyDescent="0.35">
      <c r="A5798" s="19" t="str">
        <f>B4353&amp;C5774&amp;D5798</f>
        <v>CONSUMO PER CAPITA (kg ó litros por individuo)Patatas Ing.NIVEL MEDIO ALTO</v>
      </c>
      <c r="B5798" s="19">
        <v>0</v>
      </c>
      <c r="C5798" s="19">
        <v>0</v>
      </c>
      <c r="D5798" s="19" t="s">
        <v>257</v>
      </c>
      <c r="E5798" s="20">
        <v>1.8434883524424699</v>
      </c>
      <c r="F5798" s="20">
        <v>1.26013281934402</v>
      </c>
      <c r="G5798" s="20">
        <v>1.1859024163010701</v>
      </c>
      <c r="H5798" s="20">
        <v>1.24122464770885</v>
      </c>
      <c r="I5798" s="20">
        <v>1.7161322152973799</v>
      </c>
      <c r="J5798" s="20">
        <v>1.21459146749476</v>
      </c>
      <c r="K5798" s="20">
        <v>1.15690934237682</v>
      </c>
      <c r="L5798" s="20">
        <v>1.17909680083887</v>
      </c>
      <c r="M5798" s="51">
        <v>1.80927145132538</v>
      </c>
    </row>
    <row r="5799" spans="1:13" x14ac:dyDescent="0.35">
      <c r="A5799" s="19" t="str">
        <f>B4353&amp;C5774&amp;D5799</f>
        <v>CONSUMO PER CAPITA (kg ó litros por individuo)Patatas Ing.NIVEL MEDIO</v>
      </c>
      <c r="B5799" s="19">
        <v>0</v>
      </c>
      <c r="C5799" s="19">
        <v>0</v>
      </c>
      <c r="D5799" s="19" t="s">
        <v>258</v>
      </c>
      <c r="E5799" s="20">
        <v>1.7822967730291199</v>
      </c>
      <c r="F5799" s="20">
        <v>1.2382368274372799</v>
      </c>
      <c r="G5799" s="20">
        <v>1.0729892611924501</v>
      </c>
      <c r="H5799" s="20">
        <v>1.1777673545635701</v>
      </c>
      <c r="I5799" s="20">
        <v>1.7937245793888399</v>
      </c>
      <c r="J5799" s="20">
        <v>1.24276861886636</v>
      </c>
      <c r="K5799" s="20">
        <v>1.2255128667511901</v>
      </c>
      <c r="L5799" s="20">
        <v>1.25057884197684</v>
      </c>
      <c r="M5799" s="51">
        <v>1.7518292093685299</v>
      </c>
    </row>
    <row r="5800" spans="1:13" x14ac:dyDescent="0.35">
      <c r="A5800" s="19" t="str">
        <f>B4353&amp;C5774&amp;D5800</f>
        <v>CONSUMO PER CAPITA (kg ó litros por individuo)Patatas Ing.NIVEL MEDIO BAJO</v>
      </c>
      <c r="B5800" s="19">
        <v>0</v>
      </c>
      <c r="C5800" s="19">
        <v>0</v>
      </c>
      <c r="D5800" s="19" t="s">
        <v>259</v>
      </c>
      <c r="E5800" s="20">
        <v>1.62815441216584</v>
      </c>
      <c r="F5800" s="20">
        <v>1.25160981371414</v>
      </c>
      <c r="G5800" s="20">
        <v>1.0631954772935399</v>
      </c>
      <c r="H5800" s="20">
        <v>1.0296432402003</v>
      </c>
      <c r="I5800" s="20">
        <v>1.5601504135055999</v>
      </c>
      <c r="J5800" s="20">
        <v>1.2780511999267501</v>
      </c>
      <c r="K5800" s="20">
        <v>1.22898161051137</v>
      </c>
      <c r="L5800" s="20">
        <v>1.1272022493377301</v>
      </c>
      <c r="M5800" s="51">
        <v>1.46482911572188</v>
      </c>
    </row>
    <row r="5801" spans="1:13" x14ac:dyDescent="0.35">
      <c r="A5801" s="19" t="str">
        <f>B4353&amp;C5774&amp;D5801</f>
        <v>CONSUMO PER CAPITA (kg ó litros por individuo)Patatas Ing.HOMBRE</v>
      </c>
      <c r="B5801" s="19">
        <v>0</v>
      </c>
      <c r="C5801" s="19">
        <v>0</v>
      </c>
      <c r="D5801" s="19" t="s">
        <v>21</v>
      </c>
      <c r="E5801" s="20">
        <v>1.7176731054099501</v>
      </c>
      <c r="F5801" s="20">
        <v>1.2193811907765499</v>
      </c>
      <c r="G5801" s="20">
        <v>1.16949895968035</v>
      </c>
      <c r="H5801" s="20">
        <v>1.2866452943681701</v>
      </c>
      <c r="I5801" s="20">
        <v>1.7122097988285301</v>
      </c>
      <c r="J5801" s="20">
        <v>1.2501386834421899</v>
      </c>
      <c r="K5801" s="20">
        <v>1.2672550385766701</v>
      </c>
      <c r="L5801" s="20">
        <v>1.1982305119952601</v>
      </c>
      <c r="M5801" s="51">
        <v>1.73801831126954</v>
      </c>
    </row>
    <row r="5802" spans="1:13" x14ac:dyDescent="0.35">
      <c r="A5802" s="19" t="str">
        <f>B4353&amp;C5774&amp;D5802</f>
        <v>CONSUMO PER CAPITA (kg ó litros por individuo)Patatas Ing.MUJER</v>
      </c>
      <c r="B5802" s="19">
        <v>0</v>
      </c>
      <c r="C5802" s="19">
        <v>0</v>
      </c>
      <c r="D5802" s="19" t="s">
        <v>22</v>
      </c>
      <c r="E5802" s="20">
        <v>1.6823132172075399</v>
      </c>
      <c r="F5802" s="20">
        <v>1.2606255341005601</v>
      </c>
      <c r="G5802" s="20">
        <v>1.12625512333947</v>
      </c>
      <c r="H5802" s="20">
        <v>1.1349737705491101</v>
      </c>
      <c r="I5802" s="20">
        <v>1.6473961023624999</v>
      </c>
      <c r="J5802" s="20">
        <v>1.1798340522250199</v>
      </c>
      <c r="K5802" s="20">
        <v>1.1121199458456399</v>
      </c>
      <c r="L5802" s="20">
        <v>1.1954092830690199</v>
      </c>
      <c r="M5802" s="51">
        <v>1.7531633737694501</v>
      </c>
    </row>
    <row r="5803" spans="1:13" x14ac:dyDescent="0.35">
      <c r="A5803" s="19" t="str">
        <f>B4353&amp;C5803&amp;D5803</f>
        <v>CONSUMO PER CAPITA (kg ó litros por individuo)Cebollas Ing.T.ESPAÑA</v>
      </c>
      <c r="B5803" s="19">
        <v>0</v>
      </c>
      <c r="C5803" s="19" t="s">
        <v>161</v>
      </c>
      <c r="D5803" s="19" t="s">
        <v>36</v>
      </c>
      <c r="E5803" s="20">
        <v>0.310987011621081</v>
      </c>
      <c r="F5803" s="20">
        <v>0.20428156215315799</v>
      </c>
      <c r="G5803" s="20">
        <v>0.22097968656043299</v>
      </c>
      <c r="H5803" s="20">
        <v>0.22970923593353501</v>
      </c>
      <c r="I5803" s="20">
        <v>0.32667316102570698</v>
      </c>
      <c r="J5803" s="20">
        <v>0.23520068013575399</v>
      </c>
      <c r="K5803" s="20">
        <v>0.24314865357061599</v>
      </c>
      <c r="L5803" s="20">
        <v>0.24348409274402899</v>
      </c>
      <c r="M5803" s="51">
        <v>0.36184547506047599</v>
      </c>
    </row>
    <row r="5804" spans="1:13" x14ac:dyDescent="0.35">
      <c r="A5804" s="19" t="str">
        <f>B4353&amp;C5803&amp;D5804</f>
        <v>CONSUMO PER CAPITA (kg ó litros por individuo)Cebollas Ing.BCN AM</v>
      </c>
      <c r="B5804" s="19">
        <v>0</v>
      </c>
      <c r="C5804" s="19">
        <v>0</v>
      </c>
      <c r="D5804" s="19" t="s">
        <v>1</v>
      </c>
      <c r="E5804" s="20">
        <v>0.31200367687590602</v>
      </c>
      <c r="F5804" s="20">
        <v>0.14294904229789099</v>
      </c>
      <c r="G5804" s="20">
        <v>0.240698524769624</v>
      </c>
      <c r="H5804" s="20">
        <v>0.159338803225582</v>
      </c>
      <c r="I5804" s="20">
        <v>0.27865004228743001</v>
      </c>
      <c r="J5804" s="20">
        <v>0.22418413386470301</v>
      </c>
      <c r="K5804" s="20">
        <v>0.19506953229850399</v>
      </c>
      <c r="L5804" s="20">
        <v>0.174378417017447</v>
      </c>
      <c r="M5804" s="51">
        <v>0.33235640461752403</v>
      </c>
    </row>
    <row r="5805" spans="1:13" x14ac:dyDescent="0.35">
      <c r="A5805" s="19" t="str">
        <f>B4353&amp;C5803&amp;D5805</f>
        <v>CONSUMO PER CAPITA (kg ó litros por individuo)Cebollas Ing.REST.CAT ARAGON</v>
      </c>
      <c r="B5805" s="19">
        <v>0</v>
      </c>
      <c r="C5805" s="19">
        <v>0</v>
      </c>
      <c r="D5805" s="19" t="s">
        <v>2</v>
      </c>
      <c r="E5805" s="20">
        <v>0.19667192294692201</v>
      </c>
      <c r="F5805" s="20">
        <v>0.204215230142617</v>
      </c>
      <c r="G5805" s="20">
        <v>0.223926633649943</v>
      </c>
      <c r="H5805" s="20">
        <v>0.18454049941813799</v>
      </c>
      <c r="I5805" s="20">
        <v>0.32466946266823898</v>
      </c>
      <c r="J5805" s="20">
        <v>0.18216172204851599</v>
      </c>
      <c r="K5805" s="20">
        <v>0.248624807874157</v>
      </c>
      <c r="L5805" s="20">
        <v>0.23926547375215601</v>
      </c>
      <c r="M5805" s="51">
        <v>0.33272092317117402</v>
      </c>
    </row>
    <row r="5806" spans="1:13" x14ac:dyDescent="0.35">
      <c r="A5806" s="19" t="str">
        <f>B4353&amp;C5803&amp;D5806</f>
        <v>CONSUMO PER CAPITA (kg ó litros por individuo)Cebollas Ing.LEVANTE</v>
      </c>
      <c r="B5806" s="19">
        <v>0</v>
      </c>
      <c r="C5806" s="19">
        <v>0</v>
      </c>
      <c r="D5806" s="19" t="s">
        <v>3</v>
      </c>
      <c r="E5806" s="20">
        <v>0.33828000156153498</v>
      </c>
      <c r="F5806" s="20">
        <v>0.21964380272512099</v>
      </c>
      <c r="G5806" s="20">
        <v>0.23530908324651401</v>
      </c>
      <c r="H5806" s="20">
        <v>0.225143218249646</v>
      </c>
      <c r="I5806" s="20">
        <v>0.39519001622422001</v>
      </c>
      <c r="J5806" s="20">
        <v>0.26684577732585102</v>
      </c>
      <c r="K5806" s="20">
        <v>0.23829437785544</v>
      </c>
      <c r="L5806" s="20">
        <v>0.27482287840264102</v>
      </c>
      <c r="M5806" s="51">
        <v>0.441711241238604</v>
      </c>
    </row>
    <row r="5807" spans="1:13" x14ac:dyDescent="0.35">
      <c r="A5807" s="19" t="str">
        <f>B4353&amp;C5803&amp;D5807</f>
        <v>CONSUMO PER CAPITA (kg ó litros por individuo)Cebollas Ing.ANDALUCIA</v>
      </c>
      <c r="B5807" s="19">
        <v>0</v>
      </c>
      <c r="C5807" s="19">
        <v>0</v>
      </c>
      <c r="D5807" s="19" t="s">
        <v>4</v>
      </c>
      <c r="E5807" s="20">
        <v>0.26111948808480601</v>
      </c>
      <c r="F5807" s="20">
        <v>0.18684155033901201</v>
      </c>
      <c r="G5807" s="20">
        <v>0.172935578230582</v>
      </c>
      <c r="H5807" s="20">
        <v>0.221979376257878</v>
      </c>
      <c r="I5807" s="20">
        <v>0.27383186364405099</v>
      </c>
      <c r="J5807" s="20">
        <v>0.19735640015460901</v>
      </c>
      <c r="K5807" s="20">
        <v>0.21449414249214099</v>
      </c>
      <c r="L5807" s="20">
        <v>0.24280996760086099</v>
      </c>
      <c r="M5807" s="51">
        <v>0.367848136563523</v>
      </c>
    </row>
    <row r="5808" spans="1:13" x14ac:dyDescent="0.35">
      <c r="A5808" s="19" t="str">
        <f>B4353&amp;C5803&amp;D5808</f>
        <v>CONSUMO PER CAPITA (kg ó litros por individuo)Cebollas Ing.MDD AM</v>
      </c>
      <c r="B5808" s="19">
        <v>0</v>
      </c>
      <c r="C5808" s="19">
        <v>0</v>
      </c>
      <c r="D5808" s="19" t="s">
        <v>5</v>
      </c>
      <c r="E5808" s="20">
        <v>0.53509788913689704</v>
      </c>
      <c r="F5808" s="20">
        <v>0.31434703980642897</v>
      </c>
      <c r="G5808" s="20">
        <v>0.27733149379848998</v>
      </c>
      <c r="H5808" s="20">
        <v>0.340867966748301</v>
      </c>
      <c r="I5808" s="20">
        <v>0.44629304199472702</v>
      </c>
      <c r="J5808" s="20">
        <v>0.34403174658086699</v>
      </c>
      <c r="K5808" s="20">
        <v>0.31693069567752602</v>
      </c>
      <c r="L5808" s="20">
        <v>0.348800457281913</v>
      </c>
      <c r="M5808" s="51">
        <v>0.423287798688466</v>
      </c>
    </row>
    <row r="5809" spans="1:13" x14ac:dyDescent="0.35">
      <c r="A5809" s="19" t="str">
        <f>B4353&amp;C5803&amp;D5809</f>
        <v>CONSUMO PER CAPITA (kg ó litros por individuo)Cebollas Ing.RTO CENTRO</v>
      </c>
      <c r="B5809" s="19">
        <v>0</v>
      </c>
      <c r="C5809" s="19">
        <v>0</v>
      </c>
      <c r="D5809" s="19" t="s">
        <v>6</v>
      </c>
      <c r="E5809" s="20">
        <v>0.271060745714304</v>
      </c>
      <c r="F5809" s="20">
        <v>0.18643429341186299</v>
      </c>
      <c r="G5809" s="20">
        <v>0.28021440473544301</v>
      </c>
      <c r="H5809" s="20">
        <v>0.324169567477333</v>
      </c>
      <c r="I5809" s="20">
        <v>0.33673987658958299</v>
      </c>
      <c r="J5809" s="20">
        <v>0.29988314373231401</v>
      </c>
      <c r="K5809" s="20">
        <v>0.31120407133991501</v>
      </c>
      <c r="L5809" s="20">
        <v>0.25702744889384399</v>
      </c>
      <c r="M5809" s="51">
        <v>0.36774967981240098</v>
      </c>
    </row>
    <row r="5810" spans="1:13" x14ac:dyDescent="0.35">
      <c r="A5810" s="19" t="str">
        <f>B4353&amp;C5803&amp;D5810</f>
        <v>CONSUMO PER CAPITA (kg ó litros por individuo)Cebollas Ing.NORTE-CENTRO</v>
      </c>
      <c r="B5810" s="19">
        <v>0</v>
      </c>
      <c r="C5810" s="19">
        <v>0</v>
      </c>
      <c r="D5810" s="19" t="s">
        <v>7</v>
      </c>
      <c r="E5810" s="20">
        <v>0.27390768275719701</v>
      </c>
      <c r="F5810" s="20">
        <v>0.16686238661962499</v>
      </c>
      <c r="G5810" s="20">
        <v>0.17895966452800699</v>
      </c>
      <c r="H5810" s="20">
        <v>0.115612841101709</v>
      </c>
      <c r="I5810" s="20">
        <v>0.25441819914414499</v>
      </c>
      <c r="J5810" s="20">
        <v>0.15169754933658799</v>
      </c>
      <c r="K5810" s="20">
        <v>0.221821615382431</v>
      </c>
      <c r="L5810" s="20">
        <v>0.170372394226429</v>
      </c>
      <c r="M5810" s="51">
        <v>0.28527955038705199</v>
      </c>
    </row>
    <row r="5811" spans="1:13" x14ac:dyDescent="0.35">
      <c r="A5811" s="19" t="str">
        <f>B4353&amp;C5803&amp;D5811</f>
        <v>CONSUMO PER CAPITA (kg ó litros por individuo)Cebollas Ing.NOROESTE</v>
      </c>
      <c r="B5811" s="19">
        <v>0</v>
      </c>
      <c r="C5811" s="19">
        <v>0</v>
      </c>
      <c r="D5811" s="19" t="s">
        <v>8</v>
      </c>
      <c r="E5811" s="20">
        <v>0.28997676047100501</v>
      </c>
      <c r="F5811" s="20">
        <v>0.177288638280858</v>
      </c>
      <c r="G5811" s="20">
        <v>0.17776490856468499</v>
      </c>
      <c r="H5811" s="20">
        <v>0.24852352871661801</v>
      </c>
      <c r="I5811" s="20">
        <v>0.26866787408728998</v>
      </c>
      <c r="J5811" s="20">
        <v>0.21221737053470999</v>
      </c>
      <c r="K5811" s="20">
        <v>0.198245756599946</v>
      </c>
      <c r="L5811" s="20">
        <v>0.174242425546597</v>
      </c>
      <c r="M5811" s="51">
        <v>0.26397319179574302</v>
      </c>
    </row>
    <row r="5812" spans="1:13" x14ac:dyDescent="0.35">
      <c r="A5812" s="19" t="str">
        <f>B4353&amp;C5803&amp;D5812</f>
        <v>CONSUMO PER CAPITA (kg ó litros por individuo)Cebollas Ing.&lt;2MIL</v>
      </c>
      <c r="B5812" s="19">
        <v>0</v>
      </c>
      <c r="C5812" s="19">
        <v>0</v>
      </c>
      <c r="D5812" s="19" t="s">
        <v>9</v>
      </c>
      <c r="E5812" s="20">
        <v>0.217277568773041</v>
      </c>
      <c r="F5812" s="20">
        <v>0.13106606156224901</v>
      </c>
      <c r="G5812" s="20">
        <v>0.146801476728322</v>
      </c>
      <c r="H5812" s="20">
        <v>0.14971611566911799</v>
      </c>
      <c r="I5812" s="20">
        <v>0.19366884175874399</v>
      </c>
      <c r="J5812" s="20">
        <v>0.21682953369819999</v>
      </c>
      <c r="K5812" s="20">
        <v>0.31368921369891001</v>
      </c>
      <c r="L5812" s="20">
        <v>0.24869617461459201</v>
      </c>
      <c r="M5812" s="51">
        <v>0.33782107773317499</v>
      </c>
    </row>
    <row r="5813" spans="1:13" x14ac:dyDescent="0.35">
      <c r="A5813" s="19" t="str">
        <f>B4353&amp;C5803&amp;D5813</f>
        <v>CONSUMO PER CAPITA (kg ó litros por individuo)Cebollas Ing.2-5MIL</v>
      </c>
      <c r="B5813" s="19">
        <v>0</v>
      </c>
      <c r="C5813" s="19">
        <v>0</v>
      </c>
      <c r="D5813" s="19" t="s">
        <v>10</v>
      </c>
      <c r="E5813" s="20">
        <v>0.234629066409697</v>
      </c>
      <c r="F5813" s="20">
        <v>0.17854006884101101</v>
      </c>
      <c r="G5813" s="20">
        <v>0.172940369774508</v>
      </c>
      <c r="H5813" s="20">
        <v>0.102126122300849</v>
      </c>
      <c r="I5813" s="20">
        <v>0.21891755992894299</v>
      </c>
      <c r="J5813" s="20">
        <v>0.17068955158808199</v>
      </c>
      <c r="K5813" s="20">
        <v>0.10258087375064</v>
      </c>
      <c r="L5813" s="20">
        <v>0.152506492786079</v>
      </c>
      <c r="M5813" s="51">
        <v>0.24894220735061201</v>
      </c>
    </row>
    <row r="5814" spans="1:13" x14ac:dyDescent="0.35">
      <c r="A5814" s="19" t="str">
        <f>B4353&amp;C5803&amp;D5814</f>
        <v>CONSUMO PER CAPITA (kg ó litros por individuo)Cebollas Ing.5-10MIL</v>
      </c>
      <c r="B5814" s="19">
        <v>0</v>
      </c>
      <c r="C5814" s="19">
        <v>0</v>
      </c>
      <c r="D5814" s="19" t="s">
        <v>11</v>
      </c>
      <c r="E5814" s="20">
        <v>0.29703878825708602</v>
      </c>
      <c r="F5814" s="20">
        <v>0.17752381058208699</v>
      </c>
      <c r="G5814" s="20">
        <v>0.24080109767734101</v>
      </c>
      <c r="H5814" s="20">
        <v>0.22397769404591999</v>
      </c>
      <c r="I5814" s="20">
        <v>0.40043857664277899</v>
      </c>
      <c r="J5814" s="20">
        <v>0.30978430219284298</v>
      </c>
      <c r="K5814" s="20">
        <v>0.41692505260329099</v>
      </c>
      <c r="L5814" s="20">
        <v>0.28572166421026302</v>
      </c>
      <c r="M5814" s="51">
        <v>0.43265194567027199</v>
      </c>
    </row>
    <row r="5815" spans="1:13" x14ac:dyDescent="0.35">
      <c r="A5815" s="19" t="str">
        <f>B4353&amp;C5803&amp;D5815</f>
        <v>CONSUMO PER CAPITA (kg ó litros por individuo)Cebollas Ing.10-30MIL</v>
      </c>
      <c r="B5815" s="19">
        <v>0</v>
      </c>
      <c r="C5815" s="19">
        <v>0</v>
      </c>
      <c r="D5815" s="19" t="s">
        <v>12</v>
      </c>
      <c r="E5815" s="20">
        <v>0.209530069095619</v>
      </c>
      <c r="F5815" s="20">
        <v>0.158466489198205</v>
      </c>
      <c r="G5815" s="20">
        <v>0.19360202198965601</v>
      </c>
      <c r="H5815" s="20">
        <v>0.21401760908466</v>
      </c>
      <c r="I5815" s="20">
        <v>0.29911710421780802</v>
      </c>
      <c r="J5815" s="20">
        <v>0.16972367708052599</v>
      </c>
      <c r="K5815" s="20">
        <v>0.17773553231675099</v>
      </c>
      <c r="L5815" s="20">
        <v>0.23517238494390999</v>
      </c>
      <c r="M5815" s="51">
        <v>0.37116403900459199</v>
      </c>
    </row>
    <row r="5816" spans="1:13" x14ac:dyDescent="0.35">
      <c r="A5816" s="19" t="str">
        <f>B4353&amp;C5803&amp;D5816</f>
        <v>CONSUMO PER CAPITA (kg ó litros por individuo)Cebollas Ing.30-100MIL</v>
      </c>
      <c r="B5816" s="19">
        <v>0</v>
      </c>
      <c r="C5816" s="19">
        <v>0</v>
      </c>
      <c r="D5816" s="19" t="s">
        <v>13</v>
      </c>
      <c r="E5816" s="20">
        <v>0.3714876660959</v>
      </c>
      <c r="F5816" s="20">
        <v>0.24171389530810899</v>
      </c>
      <c r="G5816" s="20">
        <v>0.24750036174605</v>
      </c>
      <c r="H5816" s="20">
        <v>0.24494378792764501</v>
      </c>
      <c r="I5816" s="20">
        <v>0.38483793362719498</v>
      </c>
      <c r="J5816" s="20">
        <v>0.212863239987756</v>
      </c>
      <c r="K5816" s="20">
        <v>0.21023235410228</v>
      </c>
      <c r="L5816" s="20">
        <v>0.23614049464410899</v>
      </c>
      <c r="M5816" s="51">
        <v>0.40565950638061299</v>
      </c>
    </row>
    <row r="5817" spans="1:13" x14ac:dyDescent="0.35">
      <c r="A5817" s="19" t="str">
        <f>B4353&amp;C5803&amp;D5817</f>
        <v>CONSUMO PER CAPITA (kg ó litros por individuo)Cebollas Ing.100-200MIL</v>
      </c>
      <c r="B5817" s="19">
        <v>0</v>
      </c>
      <c r="C5817" s="19">
        <v>0</v>
      </c>
      <c r="D5817" s="19" t="s">
        <v>14</v>
      </c>
      <c r="E5817" s="20">
        <v>0.322549631595897</v>
      </c>
      <c r="F5817" s="20">
        <v>0.18760632334510899</v>
      </c>
      <c r="G5817" s="20">
        <v>0.18494249459329701</v>
      </c>
      <c r="H5817" s="20">
        <v>0.170728220942719</v>
      </c>
      <c r="I5817" s="20">
        <v>0.206249313939355</v>
      </c>
      <c r="J5817" s="20">
        <v>0.168188771607551</v>
      </c>
      <c r="K5817" s="20">
        <v>0.196807854229338</v>
      </c>
      <c r="L5817" s="20">
        <v>0.28873390535507298</v>
      </c>
      <c r="M5817" s="51">
        <v>0.25804157142185402</v>
      </c>
    </row>
    <row r="5818" spans="1:13" x14ac:dyDescent="0.35">
      <c r="A5818" s="19" t="str">
        <f>B4353&amp;C5803&amp;D5818</f>
        <v>CONSUMO PER CAPITA (kg ó litros por individuo)Cebollas Ing.200-500MIL</v>
      </c>
      <c r="B5818" s="19">
        <v>0</v>
      </c>
      <c r="C5818" s="19">
        <v>0</v>
      </c>
      <c r="D5818" s="19" t="s">
        <v>15</v>
      </c>
      <c r="E5818" s="20">
        <v>0.33713669053460599</v>
      </c>
      <c r="F5818" s="20">
        <v>0.211983344578066</v>
      </c>
      <c r="G5818" s="20">
        <v>0.244488172811682</v>
      </c>
      <c r="H5818" s="20">
        <v>0.32711312038142298</v>
      </c>
      <c r="I5818" s="20">
        <v>0.43347859871509198</v>
      </c>
      <c r="J5818" s="20">
        <v>0.36234498796995201</v>
      </c>
      <c r="K5818" s="20">
        <v>0.30540949363067799</v>
      </c>
      <c r="L5818" s="20">
        <v>0.27302121619247799</v>
      </c>
      <c r="M5818" s="51">
        <v>0.427665282949513</v>
      </c>
    </row>
    <row r="5819" spans="1:13" x14ac:dyDescent="0.35">
      <c r="A5819" s="19" t="str">
        <f>B4353&amp;C5803&amp;D5819</f>
        <v>CONSUMO PER CAPITA (kg ó litros por individuo)Cebollas Ing.&gt;500MIL</v>
      </c>
      <c r="B5819" s="19">
        <v>0</v>
      </c>
      <c r="C5819" s="19">
        <v>0</v>
      </c>
      <c r="D5819" s="19" t="s">
        <v>16</v>
      </c>
      <c r="E5819" s="20">
        <v>0.38674931802509599</v>
      </c>
      <c r="F5819" s="20">
        <v>0.25922829921822399</v>
      </c>
      <c r="G5819" s="20">
        <v>0.25470652087010198</v>
      </c>
      <c r="H5819" s="20">
        <v>0.26726416190625502</v>
      </c>
      <c r="I5819" s="20">
        <v>0.32301832141186498</v>
      </c>
      <c r="J5819" s="20">
        <v>0.26822411775739402</v>
      </c>
      <c r="K5819" s="20">
        <v>0.28290820368643999</v>
      </c>
      <c r="L5819" s="20">
        <v>0.224497228787891</v>
      </c>
      <c r="M5819" s="51">
        <v>0.33103472789920302</v>
      </c>
    </row>
    <row r="5820" spans="1:13" x14ac:dyDescent="0.35">
      <c r="A5820" s="19" t="str">
        <f>B4353&amp;C5803&amp;D5820</f>
        <v>CONSUMO PER CAPITA (kg ó litros por individuo)Cebollas Ing.DE 15 A 19 AÑOS</v>
      </c>
      <c r="B5820" s="19">
        <v>0</v>
      </c>
      <c r="C5820" s="19">
        <v>0</v>
      </c>
      <c r="D5820" s="19" t="s">
        <v>39</v>
      </c>
      <c r="E5820" s="20">
        <v>0.1664211511532</v>
      </c>
      <c r="F5820" s="20">
        <v>8.1958792959976004E-2</v>
      </c>
      <c r="G5820" s="20">
        <v>0.173704023199103</v>
      </c>
      <c r="H5820" s="20">
        <v>0.25139001113391402</v>
      </c>
      <c r="I5820" s="20">
        <v>0.16080349438136299</v>
      </c>
      <c r="J5820" s="20">
        <v>0.165557900445259</v>
      </c>
      <c r="K5820" s="20">
        <v>0.16153149174543099</v>
      </c>
      <c r="L5820" s="20">
        <v>4.8238787006666298E-2</v>
      </c>
      <c r="M5820" s="51">
        <v>0.26738770022717201</v>
      </c>
    </row>
    <row r="5821" spans="1:13" x14ac:dyDescent="0.35">
      <c r="A5821" s="19" t="str">
        <f>B4353&amp;C5803&amp;D5821</f>
        <v>CONSUMO PER CAPITA (kg ó litros por individuo)Cebollas Ing.DE 20 A 24 AÑOS</v>
      </c>
      <c r="B5821" s="19">
        <v>0</v>
      </c>
      <c r="C5821" s="19">
        <v>0</v>
      </c>
      <c r="D5821" s="19" t="s">
        <v>40</v>
      </c>
      <c r="E5821" s="20">
        <v>0.143130722681758</v>
      </c>
      <c r="F5821" s="20">
        <v>9.5964387283392599E-2</v>
      </c>
      <c r="G5821" s="20">
        <v>8.2739506788310296E-2</v>
      </c>
      <c r="H5821" s="20">
        <v>8.4636117384432302E-2</v>
      </c>
      <c r="I5821" s="20">
        <v>0.166873844905506</v>
      </c>
      <c r="J5821" s="20">
        <v>0.16693169636383601</v>
      </c>
      <c r="K5821" s="20">
        <v>0.15514092831189599</v>
      </c>
      <c r="L5821" s="20">
        <v>0.124012846772084</v>
      </c>
      <c r="M5821" s="51">
        <v>0.172778784637352</v>
      </c>
    </row>
    <row r="5822" spans="1:13" x14ac:dyDescent="0.35">
      <c r="A5822" s="19" t="str">
        <f>B4353&amp;C5803&amp;D5822</f>
        <v>CONSUMO PER CAPITA (kg ó litros por individuo)Cebollas Ing.DE 25 A 34 AÑOS</v>
      </c>
      <c r="B5822" s="19">
        <v>0</v>
      </c>
      <c r="C5822" s="19">
        <v>0</v>
      </c>
      <c r="D5822" s="19" t="s">
        <v>41</v>
      </c>
      <c r="E5822" s="20">
        <v>0.24070493529304701</v>
      </c>
      <c r="F5822" s="20">
        <v>0.15554585321619799</v>
      </c>
      <c r="G5822" s="20">
        <v>0.150218124051895</v>
      </c>
      <c r="H5822" s="20">
        <v>0.14084376120084999</v>
      </c>
      <c r="I5822" s="20">
        <v>0.28287396826285399</v>
      </c>
      <c r="J5822" s="20">
        <v>0.209749651066335</v>
      </c>
      <c r="K5822" s="20">
        <v>0.15798081953227799</v>
      </c>
      <c r="L5822" s="20">
        <v>0.215488306939596</v>
      </c>
      <c r="M5822" s="51">
        <v>0.228487626246414</v>
      </c>
    </row>
    <row r="5823" spans="1:13" x14ac:dyDescent="0.35">
      <c r="A5823" s="19" t="str">
        <f>B4353&amp;C5803&amp;D5823</f>
        <v>CONSUMO PER CAPITA (kg ó litros por individuo)Cebollas Ing.DE 35 A 49 AÑOS</v>
      </c>
      <c r="B5823" s="19">
        <v>0</v>
      </c>
      <c r="C5823" s="19">
        <v>0</v>
      </c>
      <c r="D5823" s="19" t="s">
        <v>42</v>
      </c>
      <c r="E5823" s="20">
        <v>0.31157252084887199</v>
      </c>
      <c r="F5823" s="20">
        <v>0.20618538283711799</v>
      </c>
      <c r="G5823" s="20">
        <v>0.20828263098135399</v>
      </c>
      <c r="H5823" s="20">
        <v>0.213706351378156</v>
      </c>
      <c r="I5823" s="20">
        <v>0.28476018909178402</v>
      </c>
      <c r="J5823" s="20">
        <v>0.23991282530944899</v>
      </c>
      <c r="K5823" s="20">
        <v>0.24679235152811299</v>
      </c>
      <c r="L5823" s="20">
        <v>0.22414850708773801</v>
      </c>
      <c r="M5823" s="51">
        <v>0.34409014595647702</v>
      </c>
    </row>
    <row r="5824" spans="1:13" x14ac:dyDescent="0.35">
      <c r="A5824" s="19" t="str">
        <f>B4353&amp;C5803&amp;D5824</f>
        <v>CONSUMO PER CAPITA (kg ó litros por individuo)Cebollas Ing.DE 50 A 59 AÑOS</v>
      </c>
      <c r="B5824" s="19">
        <v>0</v>
      </c>
      <c r="C5824" s="19">
        <v>0</v>
      </c>
      <c r="D5824" s="19" t="s">
        <v>43</v>
      </c>
      <c r="E5824" s="20">
        <v>0.39785225372185401</v>
      </c>
      <c r="F5824" s="20">
        <v>0.27535169525966202</v>
      </c>
      <c r="G5824" s="20">
        <v>0.243375680949839</v>
      </c>
      <c r="H5824" s="20">
        <v>0.26362826728792199</v>
      </c>
      <c r="I5824" s="20">
        <v>0.38468424805489598</v>
      </c>
      <c r="J5824" s="20">
        <v>0.27188299726232401</v>
      </c>
      <c r="K5824" s="20">
        <v>0.29051155172209198</v>
      </c>
      <c r="L5824" s="20">
        <v>0.35903754985681302</v>
      </c>
      <c r="M5824" s="51">
        <v>0.47329404494842497</v>
      </c>
    </row>
    <row r="5825" spans="1:13" x14ac:dyDescent="0.35">
      <c r="A5825" s="19" t="str">
        <f>B4353&amp;C5803&amp;D5825</f>
        <v>CONSUMO PER CAPITA (kg ó litros por individuo)Cebollas Ing.DE 60 A 75 AÑOS</v>
      </c>
      <c r="B5825" s="19">
        <v>0</v>
      </c>
      <c r="C5825" s="19">
        <v>0</v>
      </c>
      <c r="D5825" s="19" t="s">
        <v>44</v>
      </c>
      <c r="E5825" s="20">
        <v>0.37097558083167098</v>
      </c>
      <c r="F5825" s="20">
        <v>0.23869688592104199</v>
      </c>
      <c r="G5825" s="20">
        <v>0.31707152900956598</v>
      </c>
      <c r="H5825" s="20">
        <v>0.312887118465008</v>
      </c>
      <c r="I5825" s="20">
        <v>0.454746030396322</v>
      </c>
      <c r="J5825" s="20">
        <v>0.25415173446360401</v>
      </c>
      <c r="K5825" s="20">
        <v>0.30186414865387201</v>
      </c>
      <c r="L5825" s="20">
        <v>0.280159666917984</v>
      </c>
      <c r="M5825" s="51">
        <v>0.45616410476341501</v>
      </c>
    </row>
    <row r="5826" spans="1:13" x14ac:dyDescent="0.35">
      <c r="A5826" s="19" t="str">
        <f>B4353&amp;C5803&amp;D5826</f>
        <v>CONSUMO PER CAPITA (kg ó litros por individuo)Cebollas Ing.NIVEL ALTO</v>
      </c>
      <c r="B5826" s="19">
        <v>0</v>
      </c>
      <c r="C5826" s="19">
        <v>0</v>
      </c>
      <c r="D5826" s="19" t="s">
        <v>256</v>
      </c>
      <c r="E5826" s="20">
        <v>0.41377588650243602</v>
      </c>
      <c r="F5826" s="20">
        <v>0.236654080610532</v>
      </c>
      <c r="G5826" s="20">
        <v>0.26402968136363097</v>
      </c>
      <c r="H5826" s="20">
        <v>0.238841465106618</v>
      </c>
      <c r="I5826" s="20">
        <v>0.329853539073027</v>
      </c>
      <c r="J5826" s="20">
        <v>0.21821438516359801</v>
      </c>
      <c r="K5826" s="20">
        <v>0.25962477052287602</v>
      </c>
      <c r="L5826" s="20">
        <v>0.240308760243268</v>
      </c>
      <c r="M5826" s="51">
        <v>0.37380147242829698</v>
      </c>
    </row>
    <row r="5827" spans="1:13" x14ac:dyDescent="0.35">
      <c r="A5827" s="19" t="str">
        <f>B4353&amp;C5803&amp;D5827</f>
        <v>CONSUMO PER CAPITA (kg ó litros por individuo)Cebollas Ing.NIVEL MEDIO ALTO</v>
      </c>
      <c r="B5827" s="19">
        <v>0</v>
      </c>
      <c r="C5827" s="19">
        <v>0</v>
      </c>
      <c r="D5827" s="19" t="s">
        <v>257</v>
      </c>
      <c r="E5827" s="20">
        <v>0.26554446921034502</v>
      </c>
      <c r="F5827" s="20">
        <v>0.153931560140912</v>
      </c>
      <c r="G5827" s="20">
        <v>0.19880313173008299</v>
      </c>
      <c r="H5827" s="20">
        <v>0.190876338949939</v>
      </c>
      <c r="I5827" s="20">
        <v>0.28716983586702599</v>
      </c>
      <c r="J5827" s="20">
        <v>0.21042968505511001</v>
      </c>
      <c r="K5827" s="20">
        <v>0.22336767046035699</v>
      </c>
      <c r="L5827" s="20">
        <v>0.26488145284946601</v>
      </c>
      <c r="M5827" s="51">
        <v>0.35912210880080098</v>
      </c>
    </row>
    <row r="5828" spans="1:13" x14ac:dyDescent="0.35">
      <c r="A5828" s="19" t="str">
        <f>B4353&amp;C5803&amp;D5828</f>
        <v>CONSUMO PER CAPITA (kg ó litros por individuo)Cebollas Ing.NIVEL MEDIO</v>
      </c>
      <c r="B5828" s="19">
        <v>0</v>
      </c>
      <c r="C5828" s="19">
        <v>0</v>
      </c>
      <c r="D5828" s="19" t="s">
        <v>258</v>
      </c>
      <c r="E5828" s="20">
        <v>0.28397445347980499</v>
      </c>
      <c r="F5828" s="20">
        <v>0.18876099918078501</v>
      </c>
      <c r="G5828" s="20">
        <v>0.20954453705804801</v>
      </c>
      <c r="H5828" s="20">
        <v>0.25038995678897802</v>
      </c>
      <c r="I5828" s="20">
        <v>0.413072940764727</v>
      </c>
      <c r="J5828" s="20">
        <v>0.26548012836156298</v>
      </c>
      <c r="K5828" s="20">
        <v>0.214691361243115</v>
      </c>
      <c r="L5828" s="20">
        <v>0.22589771619319199</v>
      </c>
      <c r="M5828" s="51">
        <v>0.40479791494730399</v>
      </c>
    </row>
    <row r="5829" spans="1:13" x14ac:dyDescent="0.35">
      <c r="A5829" s="19" t="str">
        <f>B4353&amp;C5803&amp;D5829</f>
        <v>CONSUMO PER CAPITA (kg ó litros por individuo)Cebollas Ing.NIVEL MEDIO BAJO</v>
      </c>
      <c r="B5829" s="19">
        <v>0</v>
      </c>
      <c r="C5829" s="19">
        <v>0</v>
      </c>
      <c r="D5829" s="19" t="s">
        <v>259</v>
      </c>
      <c r="E5829" s="20">
        <v>0.36418709023134499</v>
      </c>
      <c r="F5829" s="20">
        <v>0.22295018136901601</v>
      </c>
      <c r="G5829" s="20">
        <v>0.24744234727804701</v>
      </c>
      <c r="H5829" s="20">
        <v>0.21657506839798699</v>
      </c>
      <c r="I5829" s="20">
        <v>0.31169800344660298</v>
      </c>
      <c r="J5829" s="20">
        <v>0.26099592896060703</v>
      </c>
      <c r="K5829" s="20">
        <v>0.31530585536780598</v>
      </c>
      <c r="L5829" s="20">
        <v>0.25387130998978902</v>
      </c>
      <c r="M5829" s="51">
        <v>0.35772169999478698</v>
      </c>
    </row>
    <row r="5830" spans="1:13" x14ac:dyDescent="0.35">
      <c r="A5830" s="19" t="str">
        <f>B4353&amp;C5803&amp;D5830</f>
        <v>CONSUMO PER CAPITA (kg ó litros por individuo)Cebollas Ing.HOMBRE</v>
      </c>
      <c r="B5830" s="19">
        <v>0</v>
      </c>
      <c r="C5830" s="19">
        <v>0</v>
      </c>
      <c r="D5830" s="19" t="s">
        <v>21</v>
      </c>
      <c r="E5830" s="20">
        <v>0.30625731177840798</v>
      </c>
      <c r="F5830" s="20">
        <v>0.22252479270119899</v>
      </c>
      <c r="G5830" s="20">
        <v>0.23518835341816599</v>
      </c>
      <c r="H5830" s="20">
        <v>0.27220178670037498</v>
      </c>
      <c r="I5830" s="20">
        <v>0.35257687914271202</v>
      </c>
      <c r="J5830" s="20">
        <v>0.24568053262435699</v>
      </c>
      <c r="K5830" s="20">
        <v>0.265487477186439</v>
      </c>
      <c r="L5830" s="20">
        <v>0.248765076538708</v>
      </c>
      <c r="M5830" s="51">
        <v>0.39309609275125801</v>
      </c>
    </row>
    <row r="5831" spans="1:13" x14ac:dyDescent="0.35">
      <c r="A5831" s="19" t="str">
        <f>B4353&amp;C5803&amp;D5831</f>
        <v>CONSUMO PER CAPITA (kg ó litros por individuo)Cebollas Ing.MUJER</v>
      </c>
      <c r="B5831" s="19">
        <v>0</v>
      </c>
      <c r="C5831" s="19">
        <v>0</v>
      </c>
      <c r="D5831" s="19" t="s">
        <v>22</v>
      </c>
      <c r="E5831" s="20">
        <v>0.31566660008401098</v>
      </c>
      <c r="F5831" s="20">
        <v>0.18619460335346799</v>
      </c>
      <c r="G5831" s="20">
        <v>0.20694036487574399</v>
      </c>
      <c r="H5831" s="20">
        <v>0.187723396896251</v>
      </c>
      <c r="I5831" s="20">
        <v>0.301078579556322</v>
      </c>
      <c r="J5831" s="20">
        <v>0.224845631355758</v>
      </c>
      <c r="K5831" s="20">
        <v>0.22110451713938301</v>
      </c>
      <c r="L5831" s="20">
        <v>0.23827296379774399</v>
      </c>
      <c r="M5831" s="51">
        <v>0.331029635910775</v>
      </c>
    </row>
    <row r="5832" spans="1:13" x14ac:dyDescent="0.35">
      <c r="A5832" s="19" t="str">
        <f>B4353&amp;C5832&amp;D5832</f>
        <v>CONSUMO PER CAPITA (kg ó litros por individuo)Pimientos Ing.T.ESPAÑA</v>
      </c>
      <c r="B5832" s="19">
        <v>0</v>
      </c>
      <c r="C5832" s="19" t="s">
        <v>162</v>
      </c>
      <c r="D5832" s="19" t="s">
        <v>36</v>
      </c>
      <c r="E5832" s="20">
        <v>0.26871585366256201</v>
      </c>
      <c r="F5832" s="20">
        <v>0.15810805929039801</v>
      </c>
      <c r="G5832" s="20">
        <v>0.16721069327279001</v>
      </c>
      <c r="H5832" s="20">
        <v>0.19695352134944299</v>
      </c>
      <c r="I5832" s="20">
        <v>0.27618118029809902</v>
      </c>
      <c r="J5832" s="20">
        <v>0.16541560947910799</v>
      </c>
      <c r="K5832" s="20">
        <v>0.17057470789700299</v>
      </c>
      <c r="L5832" s="20">
        <v>0.182684382329621</v>
      </c>
      <c r="M5832" s="51">
        <v>0.277733775121911</v>
      </c>
    </row>
    <row r="5833" spans="1:13" x14ac:dyDescent="0.35">
      <c r="A5833" s="19" t="str">
        <f>B4353&amp;C5832&amp;D5833</f>
        <v>CONSUMO PER CAPITA (kg ó litros por individuo)Pimientos Ing.BCN AM</v>
      </c>
      <c r="B5833" s="19">
        <v>0</v>
      </c>
      <c r="C5833" s="19">
        <v>0</v>
      </c>
      <c r="D5833" s="19" t="s">
        <v>1</v>
      </c>
      <c r="E5833" s="20">
        <v>0.38857054949152497</v>
      </c>
      <c r="F5833" s="20">
        <v>9.8973880558800298E-2</v>
      </c>
      <c r="G5833" s="20">
        <v>0.17923852215271999</v>
      </c>
      <c r="H5833" s="20">
        <v>0.21734307868282601</v>
      </c>
      <c r="I5833" s="20">
        <v>0.27135726284693001</v>
      </c>
      <c r="J5833" s="20">
        <v>0.17759086838416599</v>
      </c>
      <c r="K5833" s="20">
        <v>0.14315458134810699</v>
      </c>
      <c r="L5833" s="20">
        <v>0.16107571440167101</v>
      </c>
      <c r="M5833" s="51">
        <v>0.25874777848057401</v>
      </c>
    </row>
    <row r="5834" spans="1:13" x14ac:dyDescent="0.35">
      <c r="A5834" s="19" t="str">
        <f>B4353&amp;C5832&amp;D5834</f>
        <v>CONSUMO PER CAPITA (kg ó litros por individuo)Pimientos Ing.REST.CAT ARAGON</v>
      </c>
      <c r="B5834" s="19">
        <v>0</v>
      </c>
      <c r="C5834" s="19">
        <v>0</v>
      </c>
      <c r="D5834" s="19" t="s">
        <v>2</v>
      </c>
      <c r="E5834" s="20">
        <v>0.31467885755342401</v>
      </c>
      <c r="F5834" s="20">
        <v>0.12883716168829701</v>
      </c>
      <c r="G5834" s="20">
        <v>0.210449867792701</v>
      </c>
      <c r="H5834" s="20">
        <v>0.221628134508872</v>
      </c>
      <c r="I5834" s="20">
        <v>0.36327295017007399</v>
      </c>
      <c r="J5834" s="20">
        <v>0.19519390101090001</v>
      </c>
      <c r="K5834" s="20">
        <v>0.20540680083087801</v>
      </c>
      <c r="L5834" s="20">
        <v>0.201836918606636</v>
      </c>
      <c r="M5834" s="51">
        <v>0.34188211959181702</v>
      </c>
    </row>
    <row r="5835" spans="1:13" x14ac:dyDescent="0.35">
      <c r="A5835" s="19" t="str">
        <f>B4353&amp;C5832&amp;D5835</f>
        <v>CONSUMO PER CAPITA (kg ó litros por individuo)Pimientos Ing.LEVANTE</v>
      </c>
      <c r="B5835" s="19">
        <v>0</v>
      </c>
      <c r="C5835" s="19">
        <v>0</v>
      </c>
      <c r="D5835" s="19" t="s">
        <v>3</v>
      </c>
      <c r="E5835" s="20">
        <v>0.28682911747749701</v>
      </c>
      <c r="F5835" s="20">
        <v>0.19516880154614</v>
      </c>
      <c r="G5835" s="20">
        <v>0.20609921368122999</v>
      </c>
      <c r="H5835" s="20">
        <v>0.23757666560284499</v>
      </c>
      <c r="I5835" s="20">
        <v>0.33718865855732599</v>
      </c>
      <c r="J5835" s="20">
        <v>0.19014055271507699</v>
      </c>
      <c r="K5835" s="20">
        <v>0.193149565861259</v>
      </c>
      <c r="L5835" s="20">
        <v>0.19779501705313099</v>
      </c>
      <c r="M5835" s="51">
        <v>0.32618168137744702</v>
      </c>
    </row>
    <row r="5836" spans="1:13" x14ac:dyDescent="0.35">
      <c r="A5836" s="19" t="str">
        <f>B4353&amp;C5832&amp;D5836</f>
        <v>CONSUMO PER CAPITA (kg ó litros por individuo)Pimientos Ing.ANDALUCIA</v>
      </c>
      <c r="B5836" s="19">
        <v>0</v>
      </c>
      <c r="C5836" s="19">
        <v>0</v>
      </c>
      <c r="D5836" s="19" t="s">
        <v>4</v>
      </c>
      <c r="E5836" s="20">
        <v>0.20332095152324101</v>
      </c>
      <c r="F5836" s="20">
        <v>0.157170587366014</v>
      </c>
      <c r="G5836" s="20">
        <v>0.13592612872174001</v>
      </c>
      <c r="H5836" s="20">
        <v>0.20220522967396901</v>
      </c>
      <c r="I5836" s="20">
        <v>0.17269915389180601</v>
      </c>
      <c r="J5836" s="20">
        <v>0.113445716559923</v>
      </c>
      <c r="K5836" s="20">
        <v>0.135415109030845</v>
      </c>
      <c r="L5836" s="20">
        <v>0.151735175852137</v>
      </c>
      <c r="M5836" s="51">
        <v>0.22681381262938599</v>
      </c>
    </row>
    <row r="5837" spans="1:13" x14ac:dyDescent="0.35">
      <c r="A5837" s="19" t="str">
        <f>B4353&amp;C5832&amp;D5837</f>
        <v>CONSUMO PER CAPITA (kg ó litros por individuo)Pimientos Ing.MDD AM</v>
      </c>
      <c r="B5837" s="19">
        <v>0</v>
      </c>
      <c r="C5837" s="19">
        <v>0</v>
      </c>
      <c r="D5837" s="19" t="s">
        <v>5</v>
      </c>
      <c r="E5837" s="20">
        <v>0.328793436981064</v>
      </c>
      <c r="F5837" s="20">
        <v>0.22127885265831099</v>
      </c>
      <c r="G5837" s="20">
        <v>0.187915375493903</v>
      </c>
      <c r="H5837" s="20">
        <v>0.17141066330472801</v>
      </c>
      <c r="I5837" s="20">
        <v>0.27056846955187902</v>
      </c>
      <c r="J5837" s="20">
        <v>0.19003600011572999</v>
      </c>
      <c r="K5837" s="20">
        <v>0.19350569513341601</v>
      </c>
      <c r="L5837" s="20">
        <v>0.22645791069566601</v>
      </c>
      <c r="M5837" s="51">
        <v>0.238920118840698</v>
      </c>
    </row>
    <row r="5838" spans="1:13" x14ac:dyDescent="0.35">
      <c r="A5838" s="19" t="str">
        <f>B4353&amp;C5832&amp;D5838</f>
        <v>CONSUMO PER CAPITA (kg ó litros por individuo)Pimientos Ing.RTO CENTRO</v>
      </c>
      <c r="B5838" s="19">
        <v>0</v>
      </c>
      <c r="C5838" s="19">
        <v>0</v>
      </c>
      <c r="D5838" s="19" t="s">
        <v>6</v>
      </c>
      <c r="E5838" s="20">
        <v>0.15129022040069401</v>
      </c>
      <c r="F5838" s="20">
        <v>0.13382075930693099</v>
      </c>
      <c r="G5838" s="20">
        <v>0.11099377223339101</v>
      </c>
      <c r="H5838" s="20">
        <v>0.21269845337755899</v>
      </c>
      <c r="I5838" s="20">
        <v>0.20553799364025399</v>
      </c>
      <c r="J5838" s="20">
        <v>0.174053144024858</v>
      </c>
      <c r="K5838" s="20">
        <v>0.20270020105007699</v>
      </c>
      <c r="L5838" s="20">
        <v>0.22110020608713499</v>
      </c>
      <c r="M5838" s="51">
        <v>0.30010703623175</v>
      </c>
    </row>
    <row r="5839" spans="1:13" x14ac:dyDescent="0.35">
      <c r="A5839" s="19" t="str">
        <f>B4353&amp;C5832&amp;D5839</f>
        <v>CONSUMO PER CAPITA (kg ó litros por individuo)Pimientos Ing.NORTE-CENTRO</v>
      </c>
      <c r="B5839" s="19">
        <v>0</v>
      </c>
      <c r="C5839" s="19">
        <v>0</v>
      </c>
      <c r="D5839" s="19" t="s">
        <v>7</v>
      </c>
      <c r="E5839" s="20">
        <v>0.29123883566269998</v>
      </c>
      <c r="F5839" s="20">
        <v>0.17916475354352299</v>
      </c>
      <c r="G5839" s="20">
        <v>0.181788174569956</v>
      </c>
      <c r="H5839" s="20">
        <v>0.14475886140100899</v>
      </c>
      <c r="I5839" s="20">
        <v>0.39559791763976199</v>
      </c>
      <c r="J5839" s="20">
        <v>0.194679517843381</v>
      </c>
      <c r="K5839" s="20">
        <v>0.198749620639735</v>
      </c>
      <c r="L5839" s="20">
        <v>0.19190025053028001</v>
      </c>
      <c r="M5839" s="51">
        <v>0.28899683055703601</v>
      </c>
    </row>
    <row r="5840" spans="1:13" x14ac:dyDescent="0.35">
      <c r="A5840" s="19" t="str">
        <f>B4353&amp;C5832&amp;D5840</f>
        <v>CONSUMO PER CAPITA (kg ó litros por individuo)Pimientos Ing.NOROESTE</v>
      </c>
      <c r="B5840" s="19">
        <v>0</v>
      </c>
      <c r="C5840" s="19">
        <v>0</v>
      </c>
      <c r="D5840" s="19" t="s">
        <v>8</v>
      </c>
      <c r="E5840" s="20">
        <v>0.20535607332706901</v>
      </c>
      <c r="F5840" s="20">
        <v>0.11120800995996501</v>
      </c>
      <c r="G5840" s="20">
        <v>0.109389791139443</v>
      </c>
      <c r="H5840" s="20">
        <v>0.132421804293678</v>
      </c>
      <c r="I5840" s="20">
        <v>0.24278869555777399</v>
      </c>
      <c r="J5840" s="20">
        <v>0.108491368516436</v>
      </c>
      <c r="K5840" s="20">
        <v>8.9471408191715798E-2</v>
      </c>
      <c r="L5840" s="20">
        <v>0.104373835558096</v>
      </c>
      <c r="M5840" s="51">
        <v>0.25428000873204398</v>
      </c>
    </row>
    <row r="5841" spans="1:13" x14ac:dyDescent="0.35">
      <c r="A5841" s="19" t="str">
        <f>B4353&amp;C5832&amp;D5841</f>
        <v>CONSUMO PER CAPITA (kg ó litros por individuo)Pimientos Ing.&lt;2MIL</v>
      </c>
      <c r="B5841" s="19">
        <v>0</v>
      </c>
      <c r="C5841" s="19">
        <v>0</v>
      </c>
      <c r="D5841" s="19" t="s">
        <v>9</v>
      </c>
      <c r="E5841" s="20">
        <v>0.21799409053605301</v>
      </c>
      <c r="F5841" s="20">
        <v>0.102377301503465</v>
      </c>
      <c r="G5841" s="20">
        <v>0.123924121096887</v>
      </c>
      <c r="H5841" s="20">
        <v>0.23231384579966799</v>
      </c>
      <c r="I5841" s="20">
        <v>0.27692193477520699</v>
      </c>
      <c r="J5841" s="20">
        <v>0.27393199093172899</v>
      </c>
      <c r="K5841" s="20">
        <v>0.359375058475156</v>
      </c>
      <c r="L5841" s="20">
        <v>0.27911283451306101</v>
      </c>
      <c r="M5841" s="51">
        <v>0.47122209463332698</v>
      </c>
    </row>
    <row r="5842" spans="1:13" x14ac:dyDescent="0.35">
      <c r="A5842" s="19" t="str">
        <f>B4353&amp;C5832&amp;D5842</f>
        <v>CONSUMO PER CAPITA (kg ó litros por individuo)Pimientos Ing.2-5MIL</v>
      </c>
      <c r="B5842" s="19">
        <v>0</v>
      </c>
      <c r="C5842" s="19">
        <v>0</v>
      </c>
      <c r="D5842" s="19" t="s">
        <v>10</v>
      </c>
      <c r="E5842" s="20">
        <v>0.25862726720238299</v>
      </c>
      <c r="F5842" s="20">
        <v>0.17029784785537999</v>
      </c>
      <c r="G5842" s="20">
        <v>0.212196743099929</v>
      </c>
      <c r="H5842" s="20">
        <v>0.11141369000648101</v>
      </c>
      <c r="I5842" s="20">
        <v>0.17882263192048301</v>
      </c>
      <c r="J5842" s="20">
        <v>0.108321218353694</v>
      </c>
      <c r="K5842" s="20">
        <v>7.7492333606545102E-2</v>
      </c>
      <c r="L5842" s="20">
        <v>0.106332157274919</v>
      </c>
      <c r="M5842" s="51">
        <v>0.15098047492029701</v>
      </c>
    </row>
    <row r="5843" spans="1:13" x14ac:dyDescent="0.35">
      <c r="A5843" s="19" t="str">
        <f>B4353&amp;C5832&amp;D5843</f>
        <v>CONSUMO PER CAPITA (kg ó litros por individuo)Pimientos Ing.5-10MIL</v>
      </c>
      <c r="B5843" s="19">
        <v>0</v>
      </c>
      <c r="C5843" s="19">
        <v>0</v>
      </c>
      <c r="D5843" s="19" t="s">
        <v>11</v>
      </c>
      <c r="E5843" s="20">
        <v>0.20233415635749899</v>
      </c>
      <c r="F5843" s="20">
        <v>0.18941620608363299</v>
      </c>
      <c r="G5843" s="20">
        <v>0.15395183833117099</v>
      </c>
      <c r="H5843" s="20">
        <v>0.27717468043388799</v>
      </c>
      <c r="I5843" s="20">
        <v>0.38775469820337699</v>
      </c>
      <c r="J5843" s="20">
        <v>0.211583076231873</v>
      </c>
      <c r="K5843" s="20">
        <v>0.249830177670954</v>
      </c>
      <c r="L5843" s="20">
        <v>0.20698117929397999</v>
      </c>
      <c r="M5843" s="51">
        <v>0.33934532290874198</v>
      </c>
    </row>
    <row r="5844" spans="1:13" x14ac:dyDescent="0.35">
      <c r="A5844" s="19" t="str">
        <f>B4353&amp;C5832&amp;D5844</f>
        <v>CONSUMO PER CAPITA (kg ó litros por individuo)Pimientos Ing.10-30MIL</v>
      </c>
      <c r="B5844" s="19">
        <v>0</v>
      </c>
      <c r="C5844" s="19">
        <v>0</v>
      </c>
      <c r="D5844" s="19" t="s">
        <v>12</v>
      </c>
      <c r="E5844" s="20">
        <v>0.216860168519518</v>
      </c>
      <c r="F5844" s="20">
        <v>0.116259982358716</v>
      </c>
      <c r="G5844" s="20">
        <v>0.121944055511909</v>
      </c>
      <c r="H5844" s="20">
        <v>0.17428388459734201</v>
      </c>
      <c r="I5844" s="20">
        <v>0.23355851982567599</v>
      </c>
      <c r="J5844" s="20">
        <v>0.11761798729897401</v>
      </c>
      <c r="K5844" s="20">
        <v>0.111751055534797</v>
      </c>
      <c r="L5844" s="20">
        <v>0.17186651623611299</v>
      </c>
      <c r="M5844" s="51">
        <v>0.269545196355713</v>
      </c>
    </row>
    <row r="5845" spans="1:13" x14ac:dyDescent="0.35">
      <c r="A5845" s="19" t="str">
        <f>B4353&amp;C5832&amp;D5845</f>
        <v>CONSUMO PER CAPITA (kg ó litros por individuo)Pimientos Ing.30-100MIL</v>
      </c>
      <c r="B5845" s="19">
        <v>0</v>
      </c>
      <c r="C5845" s="19">
        <v>0</v>
      </c>
      <c r="D5845" s="19" t="s">
        <v>13</v>
      </c>
      <c r="E5845" s="20">
        <v>0.30097986031512702</v>
      </c>
      <c r="F5845" s="20">
        <v>0.137551777124889</v>
      </c>
      <c r="G5845" s="20">
        <v>0.17402411688304101</v>
      </c>
      <c r="H5845" s="20">
        <v>0.18723270919728699</v>
      </c>
      <c r="I5845" s="20">
        <v>0.22100700908898399</v>
      </c>
      <c r="J5845" s="20">
        <v>0.12530491395379201</v>
      </c>
      <c r="K5845" s="20">
        <v>0.159359461169333</v>
      </c>
      <c r="L5845" s="20">
        <v>0.15715744200977499</v>
      </c>
      <c r="M5845" s="51">
        <v>0.26747151592782797</v>
      </c>
    </row>
    <row r="5846" spans="1:13" x14ac:dyDescent="0.35">
      <c r="A5846" s="19" t="str">
        <f>B4353&amp;C5832&amp;D5846</f>
        <v>CONSUMO PER CAPITA (kg ó litros por individuo)Pimientos Ing.100-200MIL</v>
      </c>
      <c r="B5846" s="19">
        <v>0</v>
      </c>
      <c r="C5846" s="19">
        <v>0</v>
      </c>
      <c r="D5846" s="19" t="s">
        <v>14</v>
      </c>
      <c r="E5846" s="20">
        <v>0.33589692753287498</v>
      </c>
      <c r="F5846" s="20">
        <v>0.17334323647217501</v>
      </c>
      <c r="G5846" s="20">
        <v>0.198076763595119</v>
      </c>
      <c r="H5846" s="20">
        <v>0.193644658544118</v>
      </c>
      <c r="I5846" s="20">
        <v>0.307969444427378</v>
      </c>
      <c r="J5846" s="20">
        <v>0.157394124845879</v>
      </c>
      <c r="K5846" s="20">
        <v>0.13324254027971499</v>
      </c>
      <c r="L5846" s="20">
        <v>0.21542029928727299</v>
      </c>
      <c r="M5846" s="51">
        <v>0.263668736597373</v>
      </c>
    </row>
    <row r="5847" spans="1:13" x14ac:dyDescent="0.35">
      <c r="A5847" s="19" t="str">
        <f>B4353&amp;C5832&amp;D5847</f>
        <v>CONSUMO PER CAPITA (kg ó litros por individuo)Pimientos Ing.200-500MIL</v>
      </c>
      <c r="B5847" s="19">
        <v>0</v>
      </c>
      <c r="C5847" s="19">
        <v>0</v>
      </c>
      <c r="D5847" s="19" t="s">
        <v>15</v>
      </c>
      <c r="E5847" s="20">
        <v>0.24571461627937</v>
      </c>
      <c r="F5847" s="20">
        <v>0.15860959169753799</v>
      </c>
      <c r="G5847" s="20">
        <v>0.136836499381495</v>
      </c>
      <c r="H5847" s="20">
        <v>0.22222338082767801</v>
      </c>
      <c r="I5847" s="20">
        <v>0.37330699537867901</v>
      </c>
      <c r="J5847" s="20">
        <v>0.148725824207698</v>
      </c>
      <c r="K5847" s="20">
        <v>0.17920963573187901</v>
      </c>
      <c r="L5847" s="20">
        <v>0.18166405493658999</v>
      </c>
      <c r="M5847" s="51">
        <v>0.27674490852877898</v>
      </c>
    </row>
    <row r="5848" spans="1:13" x14ac:dyDescent="0.35">
      <c r="A5848" s="19" t="str">
        <f>B4353&amp;C5832&amp;D5848</f>
        <v>CONSUMO PER CAPITA (kg ó litros por individuo)Pimientos Ing.&gt;500MIL</v>
      </c>
      <c r="B5848" s="19">
        <v>0</v>
      </c>
      <c r="C5848" s="19">
        <v>0</v>
      </c>
      <c r="D5848" s="19" t="s">
        <v>16</v>
      </c>
      <c r="E5848" s="20">
        <v>0.31631746394952398</v>
      </c>
      <c r="F5848" s="20">
        <v>0.217814786668097</v>
      </c>
      <c r="G5848" s="20">
        <v>0.215964804243266</v>
      </c>
      <c r="H5848" s="20">
        <v>0.19728718861070399</v>
      </c>
      <c r="I5848" s="20">
        <v>0.279380237028031</v>
      </c>
      <c r="J5848" s="20">
        <v>0.24489919557386899</v>
      </c>
      <c r="K5848" s="20">
        <v>0.19769909022013701</v>
      </c>
      <c r="L5848" s="20">
        <v>0.19062662854656201</v>
      </c>
      <c r="M5848" s="51">
        <v>0.260435303083148</v>
      </c>
    </row>
    <row r="5849" spans="1:13" x14ac:dyDescent="0.35">
      <c r="A5849" s="19" t="str">
        <f>B4353&amp;C5832&amp;D5849</f>
        <v>CONSUMO PER CAPITA (kg ó litros por individuo)Pimientos Ing.DE 15 A 19 AÑOS</v>
      </c>
      <c r="B5849" s="19">
        <v>0</v>
      </c>
      <c r="C5849" s="19">
        <v>0</v>
      </c>
      <c r="D5849" s="19" t="s">
        <v>39</v>
      </c>
      <c r="E5849" s="20">
        <v>9.4195910728447102E-2</v>
      </c>
      <c r="F5849" s="20">
        <v>3.6914708471643701E-2</v>
      </c>
      <c r="G5849" s="20" t="s">
        <v>282</v>
      </c>
      <c r="H5849" s="20">
        <v>0.14184180572643601</v>
      </c>
      <c r="I5849" s="20">
        <v>5.75047859013453E-2</v>
      </c>
      <c r="J5849" s="20" t="s">
        <v>282</v>
      </c>
      <c r="K5849" s="20" t="s">
        <v>282</v>
      </c>
      <c r="L5849" s="20" t="s">
        <v>282</v>
      </c>
      <c r="M5849" s="51">
        <v>3.3279943686998999E-2</v>
      </c>
    </row>
    <row r="5850" spans="1:13" x14ac:dyDescent="0.35">
      <c r="A5850" s="19" t="str">
        <f>B4353&amp;C5832&amp;D5850</f>
        <v>CONSUMO PER CAPITA (kg ó litros por individuo)Pimientos Ing.DE 20 A 24 AÑOS</v>
      </c>
      <c r="B5850" s="19">
        <v>0</v>
      </c>
      <c r="C5850" s="19">
        <v>0</v>
      </c>
      <c r="D5850" s="19" t="s">
        <v>40</v>
      </c>
      <c r="E5850" s="20">
        <v>3.8991091390457797E-2</v>
      </c>
      <c r="F5850" s="20">
        <v>4.9362541811114803E-2</v>
      </c>
      <c r="G5850" s="20">
        <v>3.1293402413129001E-2</v>
      </c>
      <c r="H5850" s="20">
        <v>1.5760000790580399E-2</v>
      </c>
      <c r="I5850" s="20">
        <v>1.8077949563287499E-2</v>
      </c>
      <c r="J5850" s="20">
        <v>2.93878613434338E-2</v>
      </c>
      <c r="K5850" s="20">
        <v>1.8005697392322099E-2</v>
      </c>
      <c r="L5850" s="20">
        <v>9.4616418071851206E-3</v>
      </c>
      <c r="M5850" s="51">
        <v>4.2729484394487802E-2</v>
      </c>
    </row>
    <row r="5851" spans="1:13" x14ac:dyDescent="0.35">
      <c r="A5851" s="19" t="str">
        <f>B4353&amp;C5832&amp;D5851</f>
        <v>CONSUMO PER CAPITA (kg ó litros por individuo)Pimientos Ing.DE 25 A 34 AÑOS</v>
      </c>
      <c r="B5851" s="19">
        <v>0</v>
      </c>
      <c r="C5851" s="19">
        <v>0</v>
      </c>
      <c r="D5851" s="19" t="s">
        <v>41</v>
      </c>
      <c r="E5851" s="20">
        <v>0.12948024998838101</v>
      </c>
      <c r="F5851" s="20">
        <v>8.5651400945111394E-2</v>
      </c>
      <c r="G5851" s="20">
        <v>9.8623280120256798E-2</v>
      </c>
      <c r="H5851" s="20">
        <v>9.9569323214139804E-2</v>
      </c>
      <c r="I5851" s="20">
        <v>0.11326444525797601</v>
      </c>
      <c r="J5851" s="20">
        <v>6.3932402887362197E-2</v>
      </c>
      <c r="K5851" s="20">
        <v>5.8934383366048997E-2</v>
      </c>
      <c r="L5851" s="20">
        <v>8.2699170108695902E-2</v>
      </c>
      <c r="M5851" s="51">
        <v>0.122352761515805</v>
      </c>
    </row>
    <row r="5852" spans="1:13" x14ac:dyDescent="0.35">
      <c r="A5852" s="19" t="str">
        <f>B4353&amp;C5832&amp;D5852</f>
        <v>CONSUMO PER CAPITA (kg ó litros por individuo)Pimientos Ing.DE 35 A 49 AÑOS</v>
      </c>
      <c r="B5852" s="19">
        <v>0</v>
      </c>
      <c r="C5852" s="19">
        <v>0</v>
      </c>
      <c r="D5852" s="19" t="s">
        <v>42</v>
      </c>
      <c r="E5852" s="20">
        <v>0.20328329402329501</v>
      </c>
      <c r="F5852" s="20">
        <v>0.13384136835188301</v>
      </c>
      <c r="G5852" s="20">
        <v>0.108846154436888</v>
      </c>
      <c r="H5852" s="20">
        <v>0.120663040070298</v>
      </c>
      <c r="I5852" s="20">
        <v>0.18956652610487801</v>
      </c>
      <c r="J5852" s="20">
        <v>0.113628640710686</v>
      </c>
      <c r="K5852" s="20">
        <v>0.106998968194969</v>
      </c>
      <c r="L5852" s="20">
        <v>9.0617469375402396E-2</v>
      </c>
      <c r="M5852" s="51">
        <v>0.18612079564099501</v>
      </c>
    </row>
    <row r="5853" spans="1:13" x14ac:dyDescent="0.35">
      <c r="A5853" s="19" t="str">
        <f>B4353&amp;C5832&amp;D5853</f>
        <v>CONSUMO PER CAPITA (kg ó litros por individuo)Pimientos Ing.DE 50 A 59 AÑOS</v>
      </c>
      <c r="B5853" s="19">
        <v>0</v>
      </c>
      <c r="C5853" s="19">
        <v>0</v>
      </c>
      <c r="D5853" s="19" t="s">
        <v>43</v>
      </c>
      <c r="E5853" s="20">
        <v>0.38954255517879999</v>
      </c>
      <c r="F5853" s="20">
        <v>0.20474790787076699</v>
      </c>
      <c r="G5853" s="20">
        <v>0.21551754946721199</v>
      </c>
      <c r="H5853" s="20">
        <v>0.24269755705165399</v>
      </c>
      <c r="I5853" s="20">
        <v>0.32830373288666198</v>
      </c>
      <c r="J5853" s="20">
        <v>0.246528433546921</v>
      </c>
      <c r="K5853" s="20">
        <v>0.29298079965880203</v>
      </c>
      <c r="L5853" s="20">
        <v>0.311137650891466</v>
      </c>
      <c r="M5853" s="51">
        <v>0.36295612668718502</v>
      </c>
    </row>
    <row r="5854" spans="1:13" x14ac:dyDescent="0.35">
      <c r="A5854" s="19" t="str">
        <f>B4353&amp;C5832&amp;D5854</f>
        <v>CONSUMO PER CAPITA (kg ó litros por individuo)Pimientos Ing.DE 60 A 75 AÑOS</v>
      </c>
      <c r="B5854" s="19">
        <v>0</v>
      </c>
      <c r="C5854" s="19">
        <v>0</v>
      </c>
      <c r="D5854" s="19" t="s">
        <v>44</v>
      </c>
      <c r="E5854" s="20">
        <v>0.45819786486901398</v>
      </c>
      <c r="F5854" s="20">
        <v>0.26377495834263098</v>
      </c>
      <c r="G5854" s="20">
        <v>0.33394589445822598</v>
      </c>
      <c r="H5854" s="20">
        <v>0.38695159425141601</v>
      </c>
      <c r="I5854" s="20">
        <v>0.58693870302199502</v>
      </c>
      <c r="J5854" s="20">
        <v>0.315520860422838</v>
      </c>
      <c r="K5854" s="20">
        <v>0.31184772833022201</v>
      </c>
      <c r="L5854" s="20">
        <v>0.35713705476084001</v>
      </c>
      <c r="M5854" s="51">
        <v>0.56048393396129303</v>
      </c>
    </row>
    <row r="5855" spans="1:13" x14ac:dyDescent="0.35">
      <c r="A5855" s="19" t="str">
        <f>B4353&amp;C5832&amp;D5855</f>
        <v>CONSUMO PER CAPITA (kg ó litros por individuo)Pimientos Ing.NIVEL ALTO</v>
      </c>
      <c r="B5855" s="19">
        <v>0</v>
      </c>
      <c r="C5855" s="19">
        <v>0</v>
      </c>
      <c r="D5855" s="19" t="s">
        <v>256</v>
      </c>
      <c r="E5855" s="20">
        <v>0.33869468650943602</v>
      </c>
      <c r="F5855" s="20">
        <v>0.189113980623904</v>
      </c>
      <c r="G5855" s="20">
        <v>0.235670611807789</v>
      </c>
      <c r="H5855" s="20">
        <v>0.203951075414956</v>
      </c>
      <c r="I5855" s="20">
        <v>0.32457084718372398</v>
      </c>
      <c r="J5855" s="20">
        <v>0.185396814484174</v>
      </c>
      <c r="K5855" s="20">
        <v>0.18714383970276999</v>
      </c>
      <c r="L5855" s="20">
        <v>0.17429921114239499</v>
      </c>
      <c r="M5855" s="51">
        <v>0.33305731712022102</v>
      </c>
    </row>
    <row r="5856" spans="1:13" x14ac:dyDescent="0.35">
      <c r="A5856" s="19" t="str">
        <f>B4353&amp;C5832&amp;D5856</f>
        <v>CONSUMO PER CAPITA (kg ó litros por individuo)Pimientos Ing.NIVEL MEDIO ALTO</v>
      </c>
      <c r="B5856" s="19">
        <v>0</v>
      </c>
      <c r="C5856" s="19">
        <v>0</v>
      </c>
      <c r="D5856" s="19" t="s">
        <v>257</v>
      </c>
      <c r="E5856" s="20">
        <v>0.24849496473691299</v>
      </c>
      <c r="F5856" s="20">
        <v>0.14220332288430701</v>
      </c>
      <c r="G5856" s="20">
        <v>0.19627537147865601</v>
      </c>
      <c r="H5856" s="20">
        <v>0.13742014749470499</v>
      </c>
      <c r="I5856" s="20">
        <v>0.24160134239660899</v>
      </c>
      <c r="J5856" s="20">
        <v>0.170513656748254</v>
      </c>
      <c r="K5856" s="20">
        <v>0.17510268414609401</v>
      </c>
      <c r="L5856" s="20">
        <v>0.20576581080974601</v>
      </c>
      <c r="M5856" s="51">
        <v>0.23891174484292499</v>
      </c>
    </row>
    <row r="5857" spans="1:13" x14ac:dyDescent="0.35">
      <c r="A5857" s="19" t="str">
        <f>B4353&amp;C5832&amp;D5857</f>
        <v>CONSUMO PER CAPITA (kg ó litros por individuo)Pimientos Ing.NIVEL MEDIO</v>
      </c>
      <c r="B5857" s="19">
        <v>0</v>
      </c>
      <c r="C5857" s="19">
        <v>0</v>
      </c>
      <c r="D5857" s="19" t="s">
        <v>258</v>
      </c>
      <c r="E5857" s="20">
        <v>0.27120953736186498</v>
      </c>
      <c r="F5857" s="20">
        <v>0.14658503565738501</v>
      </c>
      <c r="G5857" s="20">
        <v>0.14865206082290899</v>
      </c>
      <c r="H5857" s="20">
        <v>0.25246159695845299</v>
      </c>
      <c r="I5857" s="20">
        <v>0.33625574546795101</v>
      </c>
      <c r="J5857" s="20">
        <v>0.159680165816981</v>
      </c>
      <c r="K5857" s="20">
        <v>0.15412234948512901</v>
      </c>
      <c r="L5857" s="20">
        <v>0.16144412941603101</v>
      </c>
      <c r="M5857" s="51">
        <v>0.30531836174620097</v>
      </c>
    </row>
    <row r="5858" spans="1:13" x14ac:dyDescent="0.35">
      <c r="A5858" s="19" t="str">
        <f>B4353&amp;C5832&amp;D5858</f>
        <v>CONSUMO PER CAPITA (kg ó litros por individuo)Pimientos Ing.NIVEL MEDIO BAJO</v>
      </c>
      <c r="B5858" s="19">
        <v>0</v>
      </c>
      <c r="C5858" s="19">
        <v>0</v>
      </c>
      <c r="D5858" s="19" t="s">
        <v>259</v>
      </c>
      <c r="E5858" s="20">
        <v>0.33985240169293701</v>
      </c>
      <c r="F5858" s="20">
        <v>0.17941709942440501</v>
      </c>
      <c r="G5858" s="20">
        <v>0.18147897528962101</v>
      </c>
      <c r="H5858" s="20">
        <v>0.218768495567846</v>
      </c>
      <c r="I5858" s="20">
        <v>0.23420544962297801</v>
      </c>
      <c r="J5858" s="20">
        <v>0.18594397957491601</v>
      </c>
      <c r="K5858" s="20">
        <v>0.162811850505272</v>
      </c>
      <c r="L5858" s="20">
        <v>0.18858104023729699</v>
      </c>
      <c r="M5858" s="51">
        <v>0.237473665801397</v>
      </c>
    </row>
    <row r="5859" spans="1:13" x14ac:dyDescent="0.35">
      <c r="A5859" s="19" t="str">
        <f>B4353&amp;C5832&amp;D5859</f>
        <v>CONSUMO PER CAPITA (kg ó litros por individuo)Pimientos Ing.HOMBRE</v>
      </c>
      <c r="B5859" s="19">
        <v>0</v>
      </c>
      <c r="C5859" s="19">
        <v>0</v>
      </c>
      <c r="D5859" s="19" t="s">
        <v>21</v>
      </c>
      <c r="E5859" s="20">
        <v>0.26622308276094597</v>
      </c>
      <c r="F5859" s="20">
        <v>0.170013079137182</v>
      </c>
      <c r="G5859" s="20">
        <v>0.179450182766765</v>
      </c>
      <c r="H5859" s="20">
        <v>0.23565050089353101</v>
      </c>
      <c r="I5859" s="20">
        <v>0.32213090258815902</v>
      </c>
      <c r="J5859" s="20">
        <v>0.17851957742314201</v>
      </c>
      <c r="K5859" s="20">
        <v>0.19091502351978601</v>
      </c>
      <c r="L5859" s="20">
        <v>0.20885230170265101</v>
      </c>
      <c r="M5859" s="51">
        <v>0.31740430365438099</v>
      </c>
    </row>
    <row r="5860" spans="1:13" x14ac:dyDescent="0.35">
      <c r="A5860" s="19" t="str">
        <f>B4353&amp;C5832&amp;D5860</f>
        <v>CONSUMO PER CAPITA (kg ó litros por individuo)Pimientos Ing.MUJER</v>
      </c>
      <c r="B5860" s="19">
        <v>0</v>
      </c>
      <c r="C5860" s="19">
        <v>0</v>
      </c>
      <c r="D5860" s="19" t="s">
        <v>22</v>
      </c>
      <c r="E5860" s="20">
        <v>0.27118241371635199</v>
      </c>
      <c r="F5860" s="20">
        <v>0.14630508505255699</v>
      </c>
      <c r="G5860" s="20">
        <v>0.15511709731492701</v>
      </c>
      <c r="H5860" s="20">
        <v>0.15871815202248901</v>
      </c>
      <c r="I5860" s="20">
        <v>0.230779769607275</v>
      </c>
      <c r="J5860" s="20">
        <v>0.15246776347374999</v>
      </c>
      <c r="K5860" s="20">
        <v>0.15050271396457399</v>
      </c>
      <c r="L5860" s="20">
        <v>0.156862180167715</v>
      </c>
      <c r="M5860" s="51">
        <v>0.23861518443719101</v>
      </c>
    </row>
    <row r="5861" spans="1:13" x14ac:dyDescent="0.35">
      <c r="A5861" s="19" t="str">
        <f>B4353&amp;C5861&amp;D5861</f>
        <v>CONSUMO PER CAPITA (kg ó litros por individuo)Lechugas Ing.T.ESPAÑA</v>
      </c>
      <c r="B5861" s="19">
        <v>0</v>
      </c>
      <c r="C5861" s="19" t="s">
        <v>163</v>
      </c>
      <c r="D5861" s="19" t="s">
        <v>36</v>
      </c>
      <c r="E5861" s="20">
        <v>0.64731416133648301</v>
      </c>
      <c r="F5861" s="20">
        <v>0.452385437169118</v>
      </c>
      <c r="G5861" s="20">
        <v>0.42026269801872501</v>
      </c>
      <c r="H5861" s="20">
        <v>0.44348460496348102</v>
      </c>
      <c r="I5861" s="20">
        <v>0.66244041477236604</v>
      </c>
      <c r="J5861" s="20">
        <v>0.44643300737856301</v>
      </c>
      <c r="K5861" s="20">
        <v>0.43860662186579302</v>
      </c>
      <c r="L5861" s="20">
        <v>0.46558695950094398</v>
      </c>
      <c r="M5861" s="51">
        <v>0.66632636166750203</v>
      </c>
    </row>
    <row r="5862" spans="1:13" x14ac:dyDescent="0.35">
      <c r="A5862" s="19" t="str">
        <f>B4353&amp;C5861&amp;D5862</f>
        <v>CONSUMO PER CAPITA (kg ó litros por individuo)Lechugas Ing.BCN AM</v>
      </c>
      <c r="B5862" s="19">
        <v>0</v>
      </c>
      <c r="C5862" s="19">
        <v>0</v>
      </c>
      <c r="D5862" s="19" t="s">
        <v>1</v>
      </c>
      <c r="E5862" s="20">
        <v>0.59437710363013097</v>
      </c>
      <c r="F5862" s="20">
        <v>0.33469180237664597</v>
      </c>
      <c r="G5862" s="20">
        <v>0.27563526579585301</v>
      </c>
      <c r="H5862" s="20">
        <v>0.31417321883763499</v>
      </c>
      <c r="I5862" s="20">
        <v>0.54519110872023901</v>
      </c>
      <c r="J5862" s="20">
        <v>0.30487948153182498</v>
      </c>
      <c r="K5862" s="20">
        <v>0.33042400522584298</v>
      </c>
      <c r="L5862" s="20">
        <v>0.33075837348857001</v>
      </c>
      <c r="M5862" s="51">
        <v>0.56351756709280698</v>
      </c>
    </row>
    <row r="5863" spans="1:13" x14ac:dyDescent="0.35">
      <c r="A5863" s="19" t="str">
        <f>B4353&amp;C5861&amp;D5863</f>
        <v>CONSUMO PER CAPITA (kg ó litros por individuo)Lechugas Ing.REST.CAT ARAGON</v>
      </c>
      <c r="B5863" s="19">
        <v>0</v>
      </c>
      <c r="C5863" s="19">
        <v>0</v>
      </c>
      <c r="D5863" s="19" t="s">
        <v>2</v>
      </c>
      <c r="E5863" s="20">
        <v>0.42612945740574198</v>
      </c>
      <c r="F5863" s="20">
        <v>0.36912858512359498</v>
      </c>
      <c r="G5863" s="20">
        <v>0.333275272303307</v>
      </c>
      <c r="H5863" s="20">
        <v>0.36240544303862099</v>
      </c>
      <c r="I5863" s="20">
        <v>0.51251436445978604</v>
      </c>
      <c r="J5863" s="20">
        <v>0.29606732292212701</v>
      </c>
      <c r="K5863" s="20">
        <v>0.36320182917195998</v>
      </c>
      <c r="L5863" s="20">
        <v>0.40750622748253001</v>
      </c>
      <c r="M5863" s="51">
        <v>0.54859939522040502</v>
      </c>
    </row>
    <row r="5864" spans="1:13" x14ac:dyDescent="0.35">
      <c r="A5864" s="19" t="str">
        <f>B4353&amp;C5861&amp;D5864</f>
        <v>CONSUMO PER CAPITA (kg ó litros por individuo)Lechugas Ing.LEVANTE</v>
      </c>
      <c r="B5864" s="19">
        <v>0</v>
      </c>
      <c r="C5864" s="19">
        <v>0</v>
      </c>
      <c r="D5864" s="19" t="s">
        <v>3</v>
      </c>
      <c r="E5864" s="20">
        <v>0.68413884739475805</v>
      </c>
      <c r="F5864" s="20">
        <v>0.52889270455901105</v>
      </c>
      <c r="G5864" s="20">
        <v>0.38316914004269798</v>
      </c>
      <c r="H5864" s="20">
        <v>0.46105978006638598</v>
      </c>
      <c r="I5864" s="20">
        <v>0.72112310266402602</v>
      </c>
      <c r="J5864" s="20">
        <v>0.44303296954709698</v>
      </c>
      <c r="K5864" s="20">
        <v>0.42091500307874102</v>
      </c>
      <c r="L5864" s="20">
        <v>0.52187185465296204</v>
      </c>
      <c r="M5864" s="51">
        <v>0.73717356514493004</v>
      </c>
    </row>
    <row r="5865" spans="1:13" x14ac:dyDescent="0.35">
      <c r="A5865" s="19" t="str">
        <f>B4353&amp;C5861&amp;D5865</f>
        <v>CONSUMO PER CAPITA (kg ó litros por individuo)Lechugas Ing.ANDALUCIA</v>
      </c>
      <c r="B5865" s="19">
        <v>0</v>
      </c>
      <c r="C5865" s="19">
        <v>0</v>
      </c>
      <c r="D5865" s="19" t="s">
        <v>4</v>
      </c>
      <c r="E5865" s="20">
        <v>0.59057382563995198</v>
      </c>
      <c r="F5865" s="20">
        <v>0.4530354713077</v>
      </c>
      <c r="G5865" s="20">
        <v>0.41048064377909899</v>
      </c>
      <c r="H5865" s="20">
        <v>0.44913714777517999</v>
      </c>
      <c r="I5865" s="20">
        <v>0.62946359371823501</v>
      </c>
      <c r="J5865" s="20">
        <v>0.479618632171111</v>
      </c>
      <c r="K5865" s="20">
        <v>0.45026936548336</v>
      </c>
      <c r="L5865" s="20">
        <v>0.491801381205208</v>
      </c>
      <c r="M5865" s="51">
        <v>0.71445215099589798</v>
      </c>
    </row>
    <row r="5866" spans="1:13" x14ac:dyDescent="0.35">
      <c r="A5866" s="19" t="str">
        <f>B4353&amp;C5861&amp;D5866</f>
        <v>CONSUMO PER CAPITA (kg ó litros por individuo)Lechugas Ing.MDD AM</v>
      </c>
      <c r="B5866" s="19">
        <v>0</v>
      </c>
      <c r="C5866" s="19">
        <v>0</v>
      </c>
      <c r="D5866" s="19" t="s">
        <v>5</v>
      </c>
      <c r="E5866" s="20">
        <v>1.0513918540518701</v>
      </c>
      <c r="F5866" s="20">
        <v>0.65573791932672398</v>
      </c>
      <c r="G5866" s="20">
        <v>0.64811045635961895</v>
      </c>
      <c r="H5866" s="20">
        <v>0.646835922270518</v>
      </c>
      <c r="I5866" s="20">
        <v>0.88364260272269701</v>
      </c>
      <c r="J5866" s="20">
        <v>0.65821882494724704</v>
      </c>
      <c r="K5866" s="20">
        <v>0.63239461224613502</v>
      </c>
      <c r="L5866" s="20">
        <v>0.62365499766613397</v>
      </c>
      <c r="M5866" s="51">
        <v>0.91258880571680701</v>
      </c>
    </row>
    <row r="5867" spans="1:13" x14ac:dyDescent="0.35">
      <c r="A5867" s="19" t="str">
        <f>B4353&amp;C5861&amp;D5867</f>
        <v>CONSUMO PER CAPITA (kg ó litros por individuo)Lechugas Ing.RTO CENTRO</v>
      </c>
      <c r="B5867" s="19">
        <v>0</v>
      </c>
      <c r="C5867" s="19">
        <v>0</v>
      </c>
      <c r="D5867" s="19" t="s">
        <v>6</v>
      </c>
      <c r="E5867" s="20">
        <v>0.72348138930792105</v>
      </c>
      <c r="F5867" s="20">
        <v>0.42462518745096101</v>
      </c>
      <c r="G5867" s="20">
        <v>0.55320273835845402</v>
      </c>
      <c r="H5867" s="20">
        <v>0.53710384878042305</v>
      </c>
      <c r="I5867" s="20">
        <v>0.81567676265986899</v>
      </c>
      <c r="J5867" s="20">
        <v>0.56702079867381305</v>
      </c>
      <c r="K5867" s="20">
        <v>0.49956500501857298</v>
      </c>
      <c r="L5867" s="20">
        <v>0.46074171408648401</v>
      </c>
      <c r="M5867" s="51">
        <v>0.70682591969412001</v>
      </c>
    </row>
    <row r="5868" spans="1:13" x14ac:dyDescent="0.35">
      <c r="A5868" s="19" t="str">
        <f>B4353&amp;C5861&amp;D5868</f>
        <v>CONSUMO PER CAPITA (kg ó litros por individuo)Lechugas Ing.NORTE-CENTRO</v>
      </c>
      <c r="B5868" s="19">
        <v>0</v>
      </c>
      <c r="C5868" s="19">
        <v>0</v>
      </c>
      <c r="D5868" s="19" t="s">
        <v>7</v>
      </c>
      <c r="E5868" s="20">
        <v>0.52016993445739701</v>
      </c>
      <c r="F5868" s="20">
        <v>0.386068281092593</v>
      </c>
      <c r="G5868" s="20">
        <v>0.36268402017228302</v>
      </c>
      <c r="H5868" s="20">
        <v>0.27637216662901298</v>
      </c>
      <c r="I5868" s="20">
        <v>0.60370404302025205</v>
      </c>
      <c r="J5868" s="20">
        <v>0.38542834507970603</v>
      </c>
      <c r="K5868" s="20">
        <v>0.39124752219479902</v>
      </c>
      <c r="L5868" s="20">
        <v>0.397254191824988</v>
      </c>
      <c r="M5868" s="51">
        <v>0.491159119923743</v>
      </c>
    </row>
    <row r="5869" spans="1:13" x14ac:dyDescent="0.35">
      <c r="A5869" s="19" t="str">
        <f>B4353&amp;C5861&amp;D5869</f>
        <v>CONSUMO PER CAPITA (kg ó litros por individuo)Lechugas Ing.NOROESTE</v>
      </c>
      <c r="B5869" s="19">
        <v>0</v>
      </c>
      <c r="C5869" s="19">
        <v>0</v>
      </c>
      <c r="D5869" s="19" t="s">
        <v>8</v>
      </c>
      <c r="E5869" s="20">
        <v>0.54308846427818003</v>
      </c>
      <c r="F5869" s="20">
        <v>0.36114265669176798</v>
      </c>
      <c r="G5869" s="20">
        <v>0.36724001953843299</v>
      </c>
      <c r="H5869" s="20">
        <v>0.42744975315647599</v>
      </c>
      <c r="I5869" s="20">
        <v>0.54807301102490802</v>
      </c>
      <c r="J5869" s="20">
        <v>0.36674507087423402</v>
      </c>
      <c r="K5869" s="20">
        <v>0.36492315798077002</v>
      </c>
      <c r="L5869" s="20">
        <v>0.377246068790836</v>
      </c>
      <c r="M5869" s="51">
        <v>0.48869118612742202</v>
      </c>
    </row>
    <row r="5870" spans="1:13" x14ac:dyDescent="0.35">
      <c r="A5870" s="19" t="str">
        <f>B4353&amp;C5861&amp;D5870</f>
        <v>CONSUMO PER CAPITA (kg ó litros por individuo)Lechugas Ing.&lt;2MIL</v>
      </c>
      <c r="B5870" s="19">
        <v>0</v>
      </c>
      <c r="C5870" s="19">
        <v>0</v>
      </c>
      <c r="D5870" s="19" t="s">
        <v>9</v>
      </c>
      <c r="E5870" s="20">
        <v>0.43306608806333402</v>
      </c>
      <c r="F5870" s="20">
        <v>0.25713362424801001</v>
      </c>
      <c r="G5870" s="20">
        <v>0.41245869710627198</v>
      </c>
      <c r="H5870" s="20">
        <v>0.21583548147926501</v>
      </c>
      <c r="I5870" s="20">
        <v>0.332807722111291</v>
      </c>
      <c r="J5870" s="20">
        <v>0.31958956118652299</v>
      </c>
      <c r="K5870" s="20">
        <v>0.33397285314156899</v>
      </c>
      <c r="L5870" s="20">
        <v>0.30696534771247602</v>
      </c>
      <c r="M5870" s="51">
        <v>0.46009654201755101</v>
      </c>
    </row>
    <row r="5871" spans="1:13" x14ac:dyDescent="0.35">
      <c r="A5871" s="19" t="str">
        <f>B4353&amp;C5861&amp;D5871</f>
        <v>CONSUMO PER CAPITA (kg ó litros por individuo)Lechugas Ing.2-5MIL</v>
      </c>
      <c r="B5871" s="19">
        <v>0</v>
      </c>
      <c r="C5871" s="19">
        <v>0</v>
      </c>
      <c r="D5871" s="19" t="s">
        <v>10</v>
      </c>
      <c r="E5871" s="20">
        <v>0.37968113385686902</v>
      </c>
      <c r="F5871" s="20">
        <v>0.36918290450989799</v>
      </c>
      <c r="G5871" s="20">
        <v>0.28229951197513198</v>
      </c>
      <c r="H5871" s="20">
        <v>0.29391940644410403</v>
      </c>
      <c r="I5871" s="20">
        <v>0.46799736142534498</v>
      </c>
      <c r="J5871" s="20">
        <v>0.286406997677353</v>
      </c>
      <c r="K5871" s="20">
        <v>0.21146973941918501</v>
      </c>
      <c r="L5871" s="20">
        <v>0.229710802876926</v>
      </c>
      <c r="M5871" s="51">
        <v>0.43922388871806201</v>
      </c>
    </row>
    <row r="5872" spans="1:13" x14ac:dyDescent="0.35">
      <c r="A5872" s="19" t="str">
        <f>B4353&amp;C5861&amp;D5872</f>
        <v>CONSUMO PER CAPITA (kg ó litros por individuo)Lechugas Ing.5-10MIL</v>
      </c>
      <c r="B5872" s="19">
        <v>0</v>
      </c>
      <c r="C5872" s="19">
        <v>0</v>
      </c>
      <c r="D5872" s="19" t="s">
        <v>11</v>
      </c>
      <c r="E5872" s="20">
        <v>0.55158442102421401</v>
      </c>
      <c r="F5872" s="20">
        <v>0.40281497870058502</v>
      </c>
      <c r="G5872" s="20">
        <v>0.41964014034955599</v>
      </c>
      <c r="H5872" s="20">
        <v>0.37542643559134198</v>
      </c>
      <c r="I5872" s="20">
        <v>0.52758322025121196</v>
      </c>
      <c r="J5872" s="20">
        <v>0.40380863452418703</v>
      </c>
      <c r="K5872" s="20">
        <v>0.466473772194682</v>
      </c>
      <c r="L5872" s="20">
        <v>0.50095095977876203</v>
      </c>
      <c r="M5872" s="51">
        <v>0.65400351142234203</v>
      </c>
    </row>
    <row r="5873" spans="1:13" x14ac:dyDescent="0.35">
      <c r="A5873" s="19" t="str">
        <f>B4353&amp;C5861&amp;D5873</f>
        <v>CONSUMO PER CAPITA (kg ó litros por individuo)Lechugas Ing.10-30MIL</v>
      </c>
      <c r="B5873" s="19">
        <v>0</v>
      </c>
      <c r="C5873" s="19">
        <v>0</v>
      </c>
      <c r="D5873" s="19" t="s">
        <v>12</v>
      </c>
      <c r="E5873" s="20">
        <v>0.49764304569062601</v>
      </c>
      <c r="F5873" s="20">
        <v>0.39714135977666098</v>
      </c>
      <c r="G5873" s="20">
        <v>0.323041903078502</v>
      </c>
      <c r="H5873" s="20">
        <v>0.41001528053059899</v>
      </c>
      <c r="I5873" s="20">
        <v>0.59367340445063799</v>
      </c>
      <c r="J5873" s="20">
        <v>0.415338957035776</v>
      </c>
      <c r="K5873" s="20">
        <v>0.39001086714040101</v>
      </c>
      <c r="L5873" s="20">
        <v>0.51927101505470097</v>
      </c>
      <c r="M5873" s="51">
        <v>0.59895662835878105</v>
      </c>
    </row>
    <row r="5874" spans="1:13" x14ac:dyDescent="0.35">
      <c r="A5874" s="19" t="str">
        <f>B4353&amp;C5861&amp;D5874</f>
        <v>CONSUMO PER CAPITA (kg ó litros por individuo)Lechugas Ing.30-100MIL</v>
      </c>
      <c r="B5874" s="19">
        <v>0</v>
      </c>
      <c r="C5874" s="19">
        <v>0</v>
      </c>
      <c r="D5874" s="19" t="s">
        <v>13</v>
      </c>
      <c r="E5874" s="20">
        <v>0.80086980481623704</v>
      </c>
      <c r="F5874" s="20">
        <v>0.55936823669191704</v>
      </c>
      <c r="G5874" s="20">
        <v>0.43665787167352199</v>
      </c>
      <c r="H5874" s="20">
        <v>0.50382941736833398</v>
      </c>
      <c r="I5874" s="20">
        <v>0.78718304199613698</v>
      </c>
      <c r="J5874" s="20">
        <v>0.45852977231622899</v>
      </c>
      <c r="K5874" s="20">
        <v>0.47594579243227603</v>
      </c>
      <c r="L5874" s="20">
        <v>0.55764686769976501</v>
      </c>
      <c r="M5874" s="51">
        <v>0.73662579746603996</v>
      </c>
    </row>
    <row r="5875" spans="1:13" x14ac:dyDescent="0.35">
      <c r="A5875" s="19" t="str">
        <f>B4353&amp;C5861&amp;D5875</f>
        <v>CONSUMO PER CAPITA (kg ó litros por individuo)Lechugas Ing.100-200MIL</v>
      </c>
      <c r="B5875" s="19">
        <v>0</v>
      </c>
      <c r="C5875" s="19">
        <v>0</v>
      </c>
      <c r="D5875" s="19" t="s">
        <v>14</v>
      </c>
      <c r="E5875" s="20">
        <v>0.56959115031011198</v>
      </c>
      <c r="F5875" s="20">
        <v>0.35272546411112699</v>
      </c>
      <c r="G5875" s="20">
        <v>0.321388266707824</v>
      </c>
      <c r="H5875" s="20">
        <v>0.373805815062078</v>
      </c>
      <c r="I5875" s="20">
        <v>0.633183626144177</v>
      </c>
      <c r="J5875" s="20">
        <v>0.41258162475225402</v>
      </c>
      <c r="K5875" s="20">
        <v>0.368092226686352</v>
      </c>
      <c r="L5875" s="20">
        <v>0.40547543520472601</v>
      </c>
      <c r="M5875" s="51">
        <v>0.68040249244288298</v>
      </c>
    </row>
    <row r="5876" spans="1:13" x14ac:dyDescent="0.35">
      <c r="A5876" s="19" t="str">
        <f>B4353&amp;C5861&amp;D5876</f>
        <v>CONSUMO PER CAPITA (kg ó litros por individuo)Lechugas Ing.200-500MIL</v>
      </c>
      <c r="B5876" s="19">
        <v>0</v>
      </c>
      <c r="C5876" s="19">
        <v>0</v>
      </c>
      <c r="D5876" s="19" t="s">
        <v>15</v>
      </c>
      <c r="E5876" s="20">
        <v>0.77598856875339495</v>
      </c>
      <c r="F5876" s="20">
        <v>0.49581548086524302</v>
      </c>
      <c r="G5876" s="20">
        <v>0.54472925168867103</v>
      </c>
      <c r="H5876" s="20">
        <v>0.59177511511769099</v>
      </c>
      <c r="I5876" s="20">
        <v>0.84873665745677496</v>
      </c>
      <c r="J5876" s="20">
        <v>0.61976829269099598</v>
      </c>
      <c r="K5876" s="20">
        <v>0.53889938754129796</v>
      </c>
      <c r="L5876" s="20">
        <v>0.47844939403827702</v>
      </c>
      <c r="M5876" s="51">
        <v>0.75786608007430301</v>
      </c>
    </row>
    <row r="5877" spans="1:13" x14ac:dyDescent="0.35">
      <c r="A5877" s="19" t="str">
        <f>B4353&amp;C5861&amp;D5877</f>
        <v>CONSUMO PER CAPITA (kg ó litros por individuo)Lechugas Ing.&gt;500MIL</v>
      </c>
      <c r="B5877" s="19">
        <v>0</v>
      </c>
      <c r="C5877" s="19">
        <v>0</v>
      </c>
      <c r="D5877" s="19" t="s">
        <v>16</v>
      </c>
      <c r="E5877" s="20">
        <v>0.788784381366892</v>
      </c>
      <c r="F5877" s="20">
        <v>0.52904995178351499</v>
      </c>
      <c r="G5877" s="20">
        <v>0.52188074035154997</v>
      </c>
      <c r="H5877" s="20">
        <v>0.50159279604514295</v>
      </c>
      <c r="I5877" s="20">
        <v>0.70991479505138</v>
      </c>
      <c r="J5877" s="20">
        <v>0.47726968497904898</v>
      </c>
      <c r="K5877" s="20">
        <v>0.52658446821180904</v>
      </c>
      <c r="L5877" s="20">
        <v>0.45263716156918499</v>
      </c>
      <c r="M5877" s="51">
        <v>0.74161398334846995</v>
      </c>
    </row>
    <row r="5878" spans="1:13" x14ac:dyDescent="0.35">
      <c r="A5878" s="19" t="str">
        <f>B4353&amp;C5861&amp;D5878</f>
        <v>CONSUMO PER CAPITA (kg ó litros por individuo)Lechugas Ing.DE 15 A 19 AÑOS</v>
      </c>
      <c r="B5878" s="19">
        <v>0</v>
      </c>
      <c r="C5878" s="19">
        <v>0</v>
      </c>
      <c r="D5878" s="19" t="s">
        <v>39</v>
      </c>
      <c r="E5878" s="20">
        <v>0.176496862014521</v>
      </c>
      <c r="F5878" s="20">
        <v>8.9365778047716102E-2</v>
      </c>
      <c r="G5878" s="20">
        <v>0.19386894776038799</v>
      </c>
      <c r="H5878" s="20">
        <v>0.150498477520535</v>
      </c>
      <c r="I5878" s="20">
        <v>0.47998654610890401</v>
      </c>
      <c r="J5878" s="20">
        <v>0.296710390390238</v>
      </c>
      <c r="K5878" s="20">
        <v>0.25058657767196801</v>
      </c>
      <c r="L5878" s="20">
        <v>0.18362705812705199</v>
      </c>
      <c r="M5878" s="51">
        <v>0.42509623877956898</v>
      </c>
    </row>
    <row r="5879" spans="1:13" x14ac:dyDescent="0.35">
      <c r="A5879" s="19" t="str">
        <f>B4353&amp;C5861&amp;D5879</f>
        <v>CONSUMO PER CAPITA (kg ó litros por individuo)Lechugas Ing.DE 20 A 24 AÑOS</v>
      </c>
      <c r="B5879" s="19">
        <v>0</v>
      </c>
      <c r="C5879" s="19">
        <v>0</v>
      </c>
      <c r="D5879" s="19" t="s">
        <v>40</v>
      </c>
      <c r="E5879" s="20">
        <v>0.31559067041518002</v>
      </c>
      <c r="F5879" s="20">
        <v>0.26415360092962098</v>
      </c>
      <c r="G5879" s="20">
        <v>0.23787910091950501</v>
      </c>
      <c r="H5879" s="20">
        <v>0.18586880500846101</v>
      </c>
      <c r="I5879" s="20">
        <v>0.31706039181976597</v>
      </c>
      <c r="J5879" s="20">
        <v>0.21528491627864901</v>
      </c>
      <c r="K5879" s="20">
        <v>0.20745409937968701</v>
      </c>
      <c r="L5879" s="20">
        <v>0.158804360135156</v>
      </c>
      <c r="M5879" s="51">
        <v>0.41129300367417398</v>
      </c>
    </row>
    <row r="5880" spans="1:13" x14ac:dyDescent="0.35">
      <c r="A5880" s="19" t="str">
        <f>B4353&amp;C5861&amp;D5880</f>
        <v>CONSUMO PER CAPITA (kg ó litros por individuo)Lechugas Ing.DE 25 A 34 AÑOS</v>
      </c>
      <c r="B5880" s="19">
        <v>0</v>
      </c>
      <c r="C5880" s="19">
        <v>0</v>
      </c>
      <c r="D5880" s="19" t="s">
        <v>41</v>
      </c>
      <c r="E5880" s="20">
        <v>0.52326042703445097</v>
      </c>
      <c r="F5880" s="20">
        <v>0.39476401906629499</v>
      </c>
      <c r="G5880" s="20">
        <v>0.38350259389276498</v>
      </c>
      <c r="H5880" s="20">
        <v>0.36492152887427498</v>
      </c>
      <c r="I5880" s="20">
        <v>0.61783869533485902</v>
      </c>
      <c r="J5880" s="20">
        <v>0.403023293135925</v>
      </c>
      <c r="K5880" s="20">
        <v>0.32008563567906501</v>
      </c>
      <c r="L5880" s="20">
        <v>0.371167867746374</v>
      </c>
      <c r="M5880" s="51">
        <v>0.45270847227959299</v>
      </c>
    </row>
    <row r="5881" spans="1:13" x14ac:dyDescent="0.35">
      <c r="A5881" s="19" t="str">
        <f>B4353&amp;C5861&amp;D5881</f>
        <v>CONSUMO PER CAPITA (kg ó litros por individuo)Lechugas Ing.DE 35 A 49 AÑOS</v>
      </c>
      <c r="B5881" s="19">
        <v>0</v>
      </c>
      <c r="C5881" s="19">
        <v>0</v>
      </c>
      <c r="D5881" s="19" t="s">
        <v>42</v>
      </c>
      <c r="E5881" s="20">
        <v>0.68826209140705596</v>
      </c>
      <c r="F5881" s="20">
        <v>0.51242215672060898</v>
      </c>
      <c r="G5881" s="20">
        <v>0.43632528259848602</v>
      </c>
      <c r="H5881" s="20">
        <v>0.50084395369628598</v>
      </c>
      <c r="I5881" s="20">
        <v>0.65079332089512298</v>
      </c>
      <c r="J5881" s="20">
        <v>0.47360536728548802</v>
      </c>
      <c r="K5881" s="20">
        <v>0.479426323329672</v>
      </c>
      <c r="L5881" s="20">
        <v>0.50203179297363898</v>
      </c>
      <c r="M5881" s="51">
        <v>0.68894114555935104</v>
      </c>
    </row>
    <row r="5882" spans="1:13" x14ac:dyDescent="0.35">
      <c r="A5882" s="19" t="str">
        <f>B4353&amp;C5861&amp;D5882</f>
        <v>CONSUMO PER CAPITA (kg ó litros por individuo)Lechugas Ing.DE 50 A 59 AÑOS</v>
      </c>
      <c r="B5882" s="19">
        <v>0</v>
      </c>
      <c r="C5882" s="19">
        <v>0</v>
      </c>
      <c r="D5882" s="19" t="s">
        <v>43</v>
      </c>
      <c r="E5882" s="20">
        <v>0.818771576458451</v>
      </c>
      <c r="F5882" s="20">
        <v>0.57160109171067197</v>
      </c>
      <c r="G5882" s="20">
        <v>0.513946689221775</v>
      </c>
      <c r="H5882" s="20">
        <v>0.52393815090691798</v>
      </c>
      <c r="I5882" s="20">
        <v>0.79891086178081305</v>
      </c>
      <c r="J5882" s="20">
        <v>0.54204642533927905</v>
      </c>
      <c r="K5882" s="20">
        <v>0.56082929284083605</v>
      </c>
      <c r="L5882" s="20">
        <v>0.66427147321006896</v>
      </c>
      <c r="M5882" s="51">
        <v>0.86024701077673504</v>
      </c>
    </row>
    <row r="5883" spans="1:13" x14ac:dyDescent="0.35">
      <c r="A5883" s="19" t="str">
        <f>B4353&amp;C5861&amp;D5883</f>
        <v>CONSUMO PER CAPITA (kg ó litros por individuo)Lechugas Ing.DE 60 A 75 AÑOS</v>
      </c>
      <c r="B5883" s="19">
        <v>0</v>
      </c>
      <c r="C5883" s="19">
        <v>0</v>
      </c>
      <c r="D5883" s="19" t="s">
        <v>44</v>
      </c>
      <c r="E5883" s="20">
        <v>0.75834246039477504</v>
      </c>
      <c r="F5883" s="20">
        <v>0.46738878411381501</v>
      </c>
      <c r="G5883" s="20">
        <v>0.462266850948921</v>
      </c>
      <c r="H5883" s="20">
        <v>0.51172133524940999</v>
      </c>
      <c r="I5883" s="20">
        <v>0.74297855235204402</v>
      </c>
      <c r="J5883" s="20">
        <v>0.46810062921752699</v>
      </c>
      <c r="K5883" s="20">
        <v>0.481401545963482</v>
      </c>
      <c r="L5883" s="20">
        <v>0.48358986156733802</v>
      </c>
      <c r="M5883" s="51">
        <v>0.75293280895464898</v>
      </c>
    </row>
    <row r="5884" spans="1:13" x14ac:dyDescent="0.35">
      <c r="A5884" s="19" t="str">
        <f>B4353&amp;C5861&amp;D5884</f>
        <v>CONSUMO PER CAPITA (kg ó litros por individuo)Lechugas Ing.NIVEL ALTO</v>
      </c>
      <c r="B5884" s="19">
        <v>0</v>
      </c>
      <c r="C5884" s="19">
        <v>0</v>
      </c>
      <c r="D5884" s="19" t="s">
        <v>256</v>
      </c>
      <c r="E5884" s="20">
        <v>0.73556326350323598</v>
      </c>
      <c r="F5884" s="20">
        <v>0.48581490762201002</v>
      </c>
      <c r="G5884" s="20">
        <v>0.50635116805066205</v>
      </c>
      <c r="H5884" s="20">
        <v>0.51470569877449901</v>
      </c>
      <c r="I5884" s="20">
        <v>0.73126630090621203</v>
      </c>
      <c r="J5884" s="20">
        <v>0.46100539408149399</v>
      </c>
      <c r="K5884" s="20">
        <v>0.48402553577730401</v>
      </c>
      <c r="L5884" s="20">
        <v>0.49253471898624901</v>
      </c>
      <c r="M5884" s="51">
        <v>0.72483795339778301</v>
      </c>
    </row>
    <row r="5885" spans="1:13" x14ac:dyDescent="0.35">
      <c r="A5885" s="19" t="str">
        <f>B4353&amp;C5861&amp;D5885</f>
        <v>CONSUMO PER CAPITA (kg ó litros por individuo)Lechugas Ing.NIVEL MEDIO ALTO</v>
      </c>
      <c r="B5885" s="19">
        <v>0</v>
      </c>
      <c r="C5885" s="19">
        <v>0</v>
      </c>
      <c r="D5885" s="19" t="s">
        <v>257</v>
      </c>
      <c r="E5885" s="20">
        <v>0.71242907759119101</v>
      </c>
      <c r="F5885" s="20">
        <v>0.43596796786800202</v>
      </c>
      <c r="G5885" s="20">
        <v>0.40287330087984202</v>
      </c>
      <c r="H5885" s="20">
        <v>0.43219580581214301</v>
      </c>
      <c r="I5885" s="20">
        <v>0.71919793238559904</v>
      </c>
      <c r="J5885" s="20">
        <v>0.43252501229844498</v>
      </c>
      <c r="K5885" s="20">
        <v>0.387905266286664</v>
      </c>
      <c r="L5885" s="20">
        <v>0.487213781405892</v>
      </c>
      <c r="M5885" s="51">
        <v>0.82365422749140804</v>
      </c>
    </row>
    <row r="5886" spans="1:13" x14ac:dyDescent="0.35">
      <c r="A5886" s="19" t="str">
        <f>B4353&amp;C5861&amp;D5886</f>
        <v>CONSUMO PER CAPITA (kg ó litros por individuo)Lechugas Ing.NIVEL MEDIO</v>
      </c>
      <c r="B5886" s="19">
        <v>0</v>
      </c>
      <c r="C5886" s="19">
        <v>0</v>
      </c>
      <c r="D5886" s="19" t="s">
        <v>258</v>
      </c>
      <c r="E5886" s="20">
        <v>0.65859976401269005</v>
      </c>
      <c r="F5886" s="20">
        <v>0.46547860474382702</v>
      </c>
      <c r="G5886" s="20">
        <v>0.39664417085225101</v>
      </c>
      <c r="H5886" s="20">
        <v>0.39561556315429602</v>
      </c>
      <c r="I5886" s="20">
        <v>0.715139058997324</v>
      </c>
      <c r="J5886" s="20">
        <v>0.48542587523777497</v>
      </c>
      <c r="K5886" s="20">
        <v>0.41751474043773701</v>
      </c>
      <c r="L5886" s="20">
        <v>0.49449088479946302</v>
      </c>
      <c r="M5886" s="51">
        <v>0.660971056338163</v>
      </c>
    </row>
    <row r="5887" spans="1:13" x14ac:dyDescent="0.35">
      <c r="A5887" s="19" t="str">
        <f>B4353&amp;C5861&amp;D5887</f>
        <v>CONSUMO PER CAPITA (kg ó litros por individuo)Lechugas Ing.NIVEL MEDIO BAJO</v>
      </c>
      <c r="B5887" s="19">
        <v>0</v>
      </c>
      <c r="C5887" s="19">
        <v>0</v>
      </c>
      <c r="D5887" s="19" t="s">
        <v>259</v>
      </c>
      <c r="E5887" s="20">
        <v>0.54763987121359603</v>
      </c>
      <c r="F5887" s="20">
        <v>0.40915505938685598</v>
      </c>
      <c r="G5887" s="20">
        <v>0.40217567697344497</v>
      </c>
      <c r="H5887" s="20">
        <v>0.383858312414386</v>
      </c>
      <c r="I5887" s="20">
        <v>0.57290315305746597</v>
      </c>
      <c r="J5887" s="20">
        <v>0.42624922927388398</v>
      </c>
      <c r="K5887" s="20">
        <v>0.51779912146033402</v>
      </c>
      <c r="L5887" s="20">
        <v>0.46093933865890802</v>
      </c>
      <c r="M5887" s="51">
        <v>0.59166020219595095</v>
      </c>
    </row>
    <row r="5888" spans="1:13" x14ac:dyDescent="0.35">
      <c r="A5888" s="19" t="str">
        <f>B4353&amp;C5861&amp;D5888</f>
        <v>CONSUMO PER CAPITA (kg ó litros por individuo)Lechugas Ing.HOMBRE</v>
      </c>
      <c r="B5888" s="19">
        <v>0</v>
      </c>
      <c r="C5888" s="19">
        <v>0</v>
      </c>
      <c r="D5888" s="19" t="s">
        <v>21</v>
      </c>
      <c r="E5888" s="20">
        <v>0.59488532407731498</v>
      </c>
      <c r="F5888" s="20">
        <v>0.42481203889213698</v>
      </c>
      <c r="G5888" s="20">
        <v>0.396072866408679</v>
      </c>
      <c r="H5888" s="20">
        <v>0.44908489283349801</v>
      </c>
      <c r="I5888" s="20">
        <v>0.67304352253806998</v>
      </c>
      <c r="J5888" s="20">
        <v>0.435102659521031</v>
      </c>
      <c r="K5888" s="20">
        <v>0.43448775961216801</v>
      </c>
      <c r="L5888" s="20">
        <v>0.447265319394338</v>
      </c>
      <c r="M5888" s="51">
        <v>0.62791856936874701</v>
      </c>
    </row>
    <row r="5889" spans="1:13" x14ac:dyDescent="0.35">
      <c r="A5889" s="19" t="str">
        <f>B4353&amp;C5861&amp;D5889</f>
        <v>CONSUMO PER CAPITA (kg ó litros por individuo)Lechugas Ing.MUJER</v>
      </c>
      <c r="B5889" s="19">
        <v>0</v>
      </c>
      <c r="C5889" s="19">
        <v>0</v>
      </c>
      <c r="D5889" s="19" t="s">
        <v>22</v>
      </c>
      <c r="E5889" s="20">
        <v>0.69918686602143099</v>
      </c>
      <c r="F5889" s="20">
        <v>0.47972266837376998</v>
      </c>
      <c r="G5889" s="20">
        <v>0.44416437890031502</v>
      </c>
      <c r="H5889" s="20">
        <v>0.43795134102202798</v>
      </c>
      <c r="I5889" s="20">
        <v>0.65196352641384003</v>
      </c>
      <c r="J5889" s="20">
        <v>0.45762831790782099</v>
      </c>
      <c r="K5889" s="20">
        <v>0.44267130490666301</v>
      </c>
      <c r="L5889" s="20">
        <v>0.48366631456848702</v>
      </c>
      <c r="M5889" s="51">
        <v>0.70419949017777905</v>
      </c>
    </row>
    <row r="5890" spans="1:13" x14ac:dyDescent="0.35">
      <c r="A5890" s="19" t="str">
        <f>B4353&amp;C5890&amp;D5890</f>
        <v>CONSUMO PER CAPITA (kg ó litros por individuo)Setas Ing.T.ESPAÑA</v>
      </c>
      <c r="B5890" s="19">
        <v>0</v>
      </c>
      <c r="C5890" s="19" t="s">
        <v>164</v>
      </c>
      <c r="D5890" s="19" t="s">
        <v>36</v>
      </c>
      <c r="E5890" s="20">
        <v>0.16769812887119601</v>
      </c>
      <c r="F5890" s="20">
        <v>0.109126158149583</v>
      </c>
      <c r="G5890" s="20">
        <v>0.129900645459609</v>
      </c>
      <c r="H5890" s="20">
        <v>0.108965437440067</v>
      </c>
      <c r="I5890" s="20">
        <v>0.16674261105843899</v>
      </c>
      <c r="J5890" s="20">
        <v>0.119397059497806</v>
      </c>
      <c r="K5890" s="20">
        <v>0.125515903792453</v>
      </c>
      <c r="L5890" s="20">
        <v>0.11480139335327801</v>
      </c>
      <c r="M5890" s="51">
        <v>0.144844526052959</v>
      </c>
    </row>
    <row r="5891" spans="1:13" x14ac:dyDescent="0.35">
      <c r="A5891" s="19" t="str">
        <f>B4353&amp;C5890&amp;D5891</f>
        <v>CONSUMO PER CAPITA (kg ó litros por individuo)Setas Ing.BCN AM</v>
      </c>
      <c r="B5891" s="19">
        <v>0</v>
      </c>
      <c r="C5891" s="19">
        <v>0</v>
      </c>
      <c r="D5891" s="19" t="s">
        <v>1</v>
      </c>
      <c r="E5891" s="20">
        <v>0.195617730043605</v>
      </c>
      <c r="F5891" s="20">
        <v>0.124225548113392</v>
      </c>
      <c r="G5891" s="20">
        <v>7.7134382800777904E-2</v>
      </c>
      <c r="H5891" s="20">
        <v>0.102525063847155</v>
      </c>
      <c r="I5891" s="20">
        <v>0.13721355041740499</v>
      </c>
      <c r="J5891" s="20">
        <v>0.13381000390245101</v>
      </c>
      <c r="K5891" s="20">
        <v>0.10117037880938</v>
      </c>
      <c r="L5891" s="20">
        <v>9.8017102605019696E-2</v>
      </c>
      <c r="M5891" s="51">
        <v>0.13632013233166901</v>
      </c>
    </row>
    <row r="5892" spans="1:13" x14ac:dyDescent="0.35">
      <c r="A5892" s="19" t="str">
        <f>B4353&amp;C5890&amp;D5892</f>
        <v>CONSUMO PER CAPITA (kg ó litros por individuo)Setas Ing.REST.CAT ARAGON</v>
      </c>
      <c r="B5892" s="19">
        <v>0</v>
      </c>
      <c r="C5892" s="19">
        <v>0</v>
      </c>
      <c r="D5892" s="19" t="s">
        <v>2</v>
      </c>
      <c r="E5892" s="20">
        <v>0.20728548094148799</v>
      </c>
      <c r="F5892" s="20">
        <v>0.10710227491327901</v>
      </c>
      <c r="G5892" s="20">
        <v>0.14232166566790699</v>
      </c>
      <c r="H5892" s="20">
        <v>0.11200447726295699</v>
      </c>
      <c r="I5892" s="20">
        <v>0.19541420038691501</v>
      </c>
      <c r="J5892" s="20">
        <v>8.87223105722202E-2</v>
      </c>
      <c r="K5892" s="20">
        <v>0.15819943236291201</v>
      </c>
      <c r="L5892" s="20">
        <v>7.4683832599701794E-2</v>
      </c>
      <c r="M5892" s="51">
        <v>0.13987279370373801</v>
      </c>
    </row>
    <row r="5893" spans="1:13" x14ac:dyDescent="0.35">
      <c r="A5893" s="19" t="str">
        <f>B4353&amp;C5890&amp;D5893</f>
        <v>CONSUMO PER CAPITA (kg ó litros por individuo)Setas Ing.LEVANTE</v>
      </c>
      <c r="B5893" s="19">
        <v>0</v>
      </c>
      <c r="C5893" s="19">
        <v>0</v>
      </c>
      <c r="D5893" s="19" t="s">
        <v>3</v>
      </c>
      <c r="E5893" s="20">
        <v>0.22164714656266801</v>
      </c>
      <c r="F5893" s="20">
        <v>0.117068178302941</v>
      </c>
      <c r="G5893" s="20">
        <v>0.158621324978618</v>
      </c>
      <c r="H5893" s="20">
        <v>0.13884486818362499</v>
      </c>
      <c r="I5893" s="20">
        <v>0.19328414854411</v>
      </c>
      <c r="J5893" s="20">
        <v>0.16728450166486</v>
      </c>
      <c r="K5893" s="20">
        <v>0.13961606950319</v>
      </c>
      <c r="L5893" s="20">
        <v>0.115675331464079</v>
      </c>
      <c r="M5893" s="51">
        <v>0.15616769459551</v>
      </c>
    </row>
    <row r="5894" spans="1:13" x14ac:dyDescent="0.35">
      <c r="A5894" s="19" t="str">
        <f>B4353&amp;C5890&amp;D5894</f>
        <v>CONSUMO PER CAPITA (kg ó litros por individuo)Setas Ing.ANDALUCIA</v>
      </c>
      <c r="B5894" s="19">
        <v>0</v>
      </c>
      <c r="C5894" s="19">
        <v>0</v>
      </c>
      <c r="D5894" s="19" t="s">
        <v>4</v>
      </c>
      <c r="E5894" s="20">
        <v>0.12280398256859</v>
      </c>
      <c r="F5894" s="20">
        <v>0.109172151704828</v>
      </c>
      <c r="G5894" s="20">
        <v>0.131889225765981</v>
      </c>
      <c r="H5894" s="20">
        <v>0.115489531801218</v>
      </c>
      <c r="I5894" s="20">
        <v>0.14884077608480401</v>
      </c>
      <c r="J5894" s="20">
        <v>0.13695955596049</v>
      </c>
      <c r="K5894" s="20">
        <v>0.134195506043879</v>
      </c>
      <c r="L5894" s="20">
        <v>0.11117946367170101</v>
      </c>
      <c r="M5894" s="51">
        <v>0.14403756041767199</v>
      </c>
    </row>
    <row r="5895" spans="1:13" x14ac:dyDescent="0.35">
      <c r="A5895" s="19" t="str">
        <f>B4353&amp;C5890&amp;D5895</f>
        <v>CONSUMO PER CAPITA (kg ó litros por individuo)Setas Ing.MDD AM</v>
      </c>
      <c r="B5895" s="19">
        <v>0</v>
      </c>
      <c r="C5895" s="19">
        <v>0</v>
      </c>
      <c r="D5895" s="19" t="s">
        <v>5</v>
      </c>
      <c r="E5895" s="20">
        <v>0.23003339458748101</v>
      </c>
      <c r="F5895" s="20">
        <v>0.13998814118647901</v>
      </c>
      <c r="G5895" s="20">
        <v>0.159361784571037</v>
      </c>
      <c r="H5895" s="20">
        <v>0.13708055285667001</v>
      </c>
      <c r="I5895" s="20">
        <v>0.19105948170753601</v>
      </c>
      <c r="J5895" s="20">
        <v>0.103124214679065</v>
      </c>
      <c r="K5895" s="20">
        <v>0.151860900716384</v>
      </c>
      <c r="L5895" s="20">
        <v>0.182501153578675</v>
      </c>
      <c r="M5895" s="51">
        <v>0.19954058590867099</v>
      </c>
    </row>
    <row r="5896" spans="1:13" x14ac:dyDescent="0.35">
      <c r="A5896" s="19" t="str">
        <f>B4353&amp;C5890&amp;D5896</f>
        <v>CONSUMO PER CAPITA (kg ó litros por individuo)Setas Ing.RTO CENTRO</v>
      </c>
      <c r="B5896" s="19">
        <v>0</v>
      </c>
      <c r="C5896" s="19">
        <v>0</v>
      </c>
      <c r="D5896" s="19" t="s">
        <v>6</v>
      </c>
      <c r="E5896" s="20">
        <v>0.103712866662347</v>
      </c>
      <c r="F5896" s="20">
        <v>0.101251013847056</v>
      </c>
      <c r="G5896" s="20">
        <v>8.6466507102998594E-2</v>
      </c>
      <c r="H5896" s="20">
        <v>6.6385089712126505E-2</v>
      </c>
      <c r="I5896" s="20">
        <v>0.16722413057962399</v>
      </c>
      <c r="J5896" s="20">
        <v>0.103873815605616</v>
      </c>
      <c r="K5896" s="20">
        <v>0.102884171330319</v>
      </c>
      <c r="L5896" s="20">
        <v>0.12270778109921</v>
      </c>
      <c r="M5896" s="51">
        <v>0.138092190812729</v>
      </c>
    </row>
    <row r="5897" spans="1:13" x14ac:dyDescent="0.35">
      <c r="A5897" s="19" t="str">
        <f>B4353&amp;C5890&amp;D5897</f>
        <v>CONSUMO PER CAPITA (kg ó litros por individuo)Setas Ing.NORTE-CENTRO</v>
      </c>
      <c r="B5897" s="19">
        <v>0</v>
      </c>
      <c r="C5897" s="19">
        <v>0</v>
      </c>
      <c r="D5897" s="19" t="s">
        <v>7</v>
      </c>
      <c r="E5897" s="20">
        <v>0.12920665160540201</v>
      </c>
      <c r="F5897" s="20">
        <v>8.8648960186760301E-2</v>
      </c>
      <c r="G5897" s="20">
        <v>0.14406045589435801</v>
      </c>
      <c r="H5897" s="20">
        <v>8.1378173826681693E-2</v>
      </c>
      <c r="I5897" s="20">
        <v>0.17058111718209901</v>
      </c>
      <c r="J5897" s="20">
        <v>0.106064707822823</v>
      </c>
      <c r="K5897" s="20">
        <v>8.8024008371636098E-2</v>
      </c>
      <c r="L5897" s="20">
        <v>7.8662689316883597E-2</v>
      </c>
      <c r="M5897" s="51">
        <v>0.14281816170463699</v>
      </c>
    </row>
    <row r="5898" spans="1:13" x14ac:dyDescent="0.35">
      <c r="A5898" s="19" t="str">
        <f>B4353&amp;C5890&amp;D5898</f>
        <v>CONSUMO PER CAPITA (kg ó litros por individuo)Setas Ing.NOROESTE</v>
      </c>
      <c r="B5898" s="19">
        <v>0</v>
      </c>
      <c r="C5898" s="19">
        <v>0</v>
      </c>
      <c r="D5898" s="19" t="s">
        <v>8</v>
      </c>
      <c r="E5898" s="20">
        <v>0.10617834656903299</v>
      </c>
      <c r="F5898" s="20">
        <v>6.6821580899530997E-2</v>
      </c>
      <c r="G5898" s="20">
        <v>0.10074099819938</v>
      </c>
      <c r="H5898" s="20">
        <v>7.7122641871110995E-2</v>
      </c>
      <c r="I5898" s="20">
        <v>0.110122667597809</v>
      </c>
      <c r="J5898" s="20">
        <v>8.0380122895638006E-2</v>
      </c>
      <c r="K5898" s="20">
        <v>8.2658590543353894E-2</v>
      </c>
      <c r="L5898" s="20">
        <v>0.12744841526294101</v>
      </c>
      <c r="M5898" s="51">
        <v>7.1316038011409996E-2</v>
      </c>
    </row>
    <row r="5899" spans="1:13" x14ac:dyDescent="0.35">
      <c r="A5899" s="19" t="str">
        <f>B4353&amp;C5890&amp;D5899</f>
        <v>CONSUMO PER CAPITA (kg ó litros por individuo)Setas Ing.&lt;2MIL</v>
      </c>
      <c r="B5899" s="19">
        <v>0</v>
      </c>
      <c r="C5899" s="19">
        <v>0</v>
      </c>
      <c r="D5899" s="19" t="s">
        <v>9</v>
      </c>
      <c r="E5899" s="20">
        <v>0.128804422967912</v>
      </c>
      <c r="F5899" s="20">
        <v>9.5454063958648805E-2</v>
      </c>
      <c r="G5899" s="20">
        <v>0.19223788778967399</v>
      </c>
      <c r="H5899" s="20">
        <v>9.1955830384789106E-2</v>
      </c>
      <c r="I5899" s="20">
        <v>0.13543181767456</v>
      </c>
      <c r="J5899" s="20">
        <v>9.8043266125972306E-2</v>
      </c>
      <c r="K5899" s="20">
        <v>0.196438353888433</v>
      </c>
      <c r="L5899" s="20">
        <v>9.1752201323674204E-2</v>
      </c>
      <c r="M5899" s="51">
        <v>0.115590885059962</v>
      </c>
    </row>
    <row r="5900" spans="1:13" x14ac:dyDescent="0.35">
      <c r="A5900" s="19" t="str">
        <f>B4353&amp;C5890&amp;D5900</f>
        <v>CONSUMO PER CAPITA (kg ó litros por individuo)Setas Ing.2-5MIL</v>
      </c>
      <c r="B5900" s="19">
        <v>0</v>
      </c>
      <c r="C5900" s="19">
        <v>0</v>
      </c>
      <c r="D5900" s="19" t="s">
        <v>10</v>
      </c>
      <c r="E5900" s="20">
        <v>7.47027356998331E-2</v>
      </c>
      <c r="F5900" s="20">
        <v>8.66481685720807E-2</v>
      </c>
      <c r="G5900" s="20">
        <v>0.13093179517912301</v>
      </c>
      <c r="H5900" s="20">
        <v>0.108778459729691</v>
      </c>
      <c r="I5900" s="20">
        <v>9.5353165900027501E-2</v>
      </c>
      <c r="J5900" s="20">
        <v>4.6370559165403502E-2</v>
      </c>
      <c r="K5900" s="20">
        <v>7.8756869358647702E-2</v>
      </c>
      <c r="L5900" s="20">
        <v>6.70838535475691E-2</v>
      </c>
      <c r="M5900" s="51">
        <v>5.5239145119799202E-2</v>
      </c>
    </row>
    <row r="5901" spans="1:13" x14ac:dyDescent="0.35">
      <c r="A5901" s="19" t="str">
        <f>B4353&amp;C5890&amp;D5901</f>
        <v>CONSUMO PER CAPITA (kg ó litros por individuo)Setas Ing.5-10MIL</v>
      </c>
      <c r="B5901" s="19">
        <v>0</v>
      </c>
      <c r="C5901" s="19">
        <v>0</v>
      </c>
      <c r="D5901" s="19" t="s">
        <v>11</v>
      </c>
      <c r="E5901" s="20">
        <v>0.106837850881128</v>
      </c>
      <c r="F5901" s="20">
        <v>8.1226990021557005E-2</v>
      </c>
      <c r="G5901" s="20">
        <v>0.13526502005817401</v>
      </c>
      <c r="H5901" s="20">
        <v>0.10273882427344901</v>
      </c>
      <c r="I5901" s="20">
        <v>0.152275764722205</v>
      </c>
      <c r="J5901" s="20">
        <v>0.106975822832152</v>
      </c>
      <c r="K5901" s="20">
        <v>0.112933837354862</v>
      </c>
      <c r="L5901" s="20">
        <v>0.155465490302439</v>
      </c>
      <c r="M5901" s="51">
        <v>0.139360158219655</v>
      </c>
    </row>
    <row r="5902" spans="1:13" x14ac:dyDescent="0.35">
      <c r="A5902" s="19" t="str">
        <f>B4353&amp;C5890&amp;D5902</f>
        <v>CONSUMO PER CAPITA (kg ó litros por individuo)Setas Ing.10-30MIL</v>
      </c>
      <c r="B5902" s="19">
        <v>0</v>
      </c>
      <c r="C5902" s="19">
        <v>0</v>
      </c>
      <c r="D5902" s="19" t="s">
        <v>12</v>
      </c>
      <c r="E5902" s="20">
        <v>9.7416871169064695E-2</v>
      </c>
      <c r="F5902" s="20">
        <v>8.7467549965861299E-2</v>
      </c>
      <c r="G5902" s="20">
        <v>9.8525701969624596E-2</v>
      </c>
      <c r="H5902" s="20">
        <v>8.7695990582005098E-2</v>
      </c>
      <c r="I5902" s="20">
        <v>0.15300275980365599</v>
      </c>
      <c r="J5902" s="20">
        <v>0.100487848975641</v>
      </c>
      <c r="K5902" s="20">
        <v>0.107814634146812</v>
      </c>
      <c r="L5902" s="20">
        <v>0.11112540978193</v>
      </c>
      <c r="M5902" s="51">
        <v>0.14940872105638001</v>
      </c>
    </row>
    <row r="5903" spans="1:13" x14ac:dyDescent="0.35">
      <c r="A5903" s="19" t="str">
        <f>B4353&amp;C5890&amp;D5903</f>
        <v>CONSUMO PER CAPITA (kg ó litros por individuo)Setas Ing.30-100MIL</v>
      </c>
      <c r="B5903" s="19">
        <v>0</v>
      </c>
      <c r="C5903" s="19">
        <v>0</v>
      </c>
      <c r="D5903" s="19" t="s">
        <v>13</v>
      </c>
      <c r="E5903" s="20">
        <v>0.20811988287361999</v>
      </c>
      <c r="F5903" s="20">
        <v>0.12521554901990101</v>
      </c>
      <c r="G5903" s="20">
        <v>0.124461297120128</v>
      </c>
      <c r="H5903" s="20">
        <v>0.12399662790412</v>
      </c>
      <c r="I5903" s="20">
        <v>0.146858613218389</v>
      </c>
      <c r="J5903" s="20">
        <v>0.11668857140259099</v>
      </c>
      <c r="K5903" s="20">
        <v>0.11223684028521699</v>
      </c>
      <c r="L5903" s="20">
        <v>0.137124060893311</v>
      </c>
      <c r="M5903" s="51">
        <v>0.18649479320454601</v>
      </c>
    </row>
    <row r="5904" spans="1:13" x14ac:dyDescent="0.35">
      <c r="A5904" s="19" t="str">
        <f>B4353&amp;C5890&amp;D5904</f>
        <v>CONSUMO PER CAPITA (kg ó litros por individuo)Setas Ing.100-200MIL</v>
      </c>
      <c r="B5904" s="19">
        <v>0</v>
      </c>
      <c r="C5904" s="19">
        <v>0</v>
      </c>
      <c r="D5904" s="19" t="s">
        <v>14</v>
      </c>
      <c r="E5904" s="20">
        <v>0.182936588466867</v>
      </c>
      <c r="F5904" s="20">
        <v>0.13385420828146199</v>
      </c>
      <c r="G5904" s="20">
        <v>0.16517988936147701</v>
      </c>
      <c r="H5904" s="20">
        <v>0.102267985422306</v>
      </c>
      <c r="I5904" s="20">
        <v>0.224423710287316</v>
      </c>
      <c r="J5904" s="20">
        <v>0.118388279796868</v>
      </c>
      <c r="K5904" s="20">
        <v>0.111109619575306</v>
      </c>
      <c r="L5904" s="20">
        <v>0.113880178041149</v>
      </c>
      <c r="M5904" s="51">
        <v>0.19226013456480101</v>
      </c>
    </row>
    <row r="5905" spans="1:13" x14ac:dyDescent="0.35">
      <c r="A5905" s="19" t="str">
        <f>B4353&amp;C5890&amp;D5905</f>
        <v>CONSUMO PER CAPITA (kg ó litros por individuo)Setas Ing.200-500MIL</v>
      </c>
      <c r="B5905" s="19">
        <v>0</v>
      </c>
      <c r="C5905" s="19">
        <v>0</v>
      </c>
      <c r="D5905" s="19" t="s">
        <v>15</v>
      </c>
      <c r="E5905" s="20">
        <v>0.25772269848879797</v>
      </c>
      <c r="F5905" s="20">
        <v>0.10970060877231499</v>
      </c>
      <c r="G5905" s="20">
        <v>0.13878024474313999</v>
      </c>
      <c r="H5905" s="20">
        <v>0.13640455592393899</v>
      </c>
      <c r="I5905" s="20">
        <v>0.216435993587652</v>
      </c>
      <c r="J5905" s="20">
        <v>0.17592868214587801</v>
      </c>
      <c r="K5905" s="20">
        <v>0.122736139021926</v>
      </c>
      <c r="L5905" s="20">
        <v>0.13729219001321299</v>
      </c>
      <c r="M5905" s="51">
        <v>0.14626247386111699</v>
      </c>
    </row>
    <row r="5906" spans="1:13" x14ac:dyDescent="0.35">
      <c r="A5906" s="19" t="str">
        <f>B4353&amp;C5890&amp;D5906</f>
        <v>CONSUMO PER CAPITA (kg ó litros por individuo)Setas Ing.&gt;500MIL</v>
      </c>
      <c r="B5906" s="19">
        <v>0</v>
      </c>
      <c r="C5906" s="19">
        <v>0</v>
      </c>
      <c r="D5906" s="19" t="s">
        <v>16</v>
      </c>
      <c r="E5906" s="20">
        <v>0.19348726927909099</v>
      </c>
      <c r="F5906" s="20">
        <v>0.124423714140801</v>
      </c>
      <c r="G5906" s="20">
        <v>0.11803813131822199</v>
      </c>
      <c r="H5906" s="20">
        <v>0.10485987584414901</v>
      </c>
      <c r="I5906" s="20">
        <v>0.17974492307801701</v>
      </c>
      <c r="J5906" s="20">
        <v>0.14146876434764399</v>
      </c>
      <c r="K5906" s="20">
        <v>0.17212837136842701</v>
      </c>
      <c r="L5906" s="20">
        <v>8.2149620174079493E-2</v>
      </c>
      <c r="M5906" s="51">
        <v>0.105553165683407</v>
      </c>
    </row>
    <row r="5907" spans="1:13" x14ac:dyDescent="0.35">
      <c r="A5907" s="19" t="str">
        <f>B4353&amp;C5890&amp;D5907</f>
        <v>CONSUMO PER CAPITA (kg ó litros por individuo)Setas Ing.DE 15 A 19 AÑOS</v>
      </c>
      <c r="B5907" s="19">
        <v>0</v>
      </c>
      <c r="C5907" s="19">
        <v>0</v>
      </c>
      <c r="D5907" s="19" t="s">
        <v>39</v>
      </c>
      <c r="E5907" s="20">
        <v>4.1031625470847398E-2</v>
      </c>
      <c r="F5907" s="20">
        <v>1.4570334126786299E-2</v>
      </c>
      <c r="G5907" s="20">
        <v>1.6015597928073801E-2</v>
      </c>
      <c r="H5907" s="20">
        <v>1.8207136326241699E-2</v>
      </c>
      <c r="I5907" s="20">
        <v>0.114019664178897</v>
      </c>
      <c r="J5907" s="20">
        <v>4.73917572610454E-2</v>
      </c>
      <c r="K5907" s="20" t="s">
        <v>282</v>
      </c>
      <c r="L5907" s="20">
        <v>8.4505326142450404E-3</v>
      </c>
      <c r="M5907" s="51">
        <v>8.1746742668589393E-3</v>
      </c>
    </row>
    <row r="5908" spans="1:13" x14ac:dyDescent="0.35">
      <c r="A5908" s="19" t="str">
        <f>B4353&amp;C5890&amp;D5908</f>
        <v>CONSUMO PER CAPITA (kg ó litros por individuo)Setas Ing.DE 20 A 24 AÑOS</v>
      </c>
      <c r="B5908" s="19">
        <v>0</v>
      </c>
      <c r="C5908" s="19">
        <v>0</v>
      </c>
      <c r="D5908" s="19" t="s">
        <v>40</v>
      </c>
      <c r="E5908" s="20">
        <v>4.7834246518239303E-2</v>
      </c>
      <c r="F5908" s="20">
        <v>3.5936355851063903E-2</v>
      </c>
      <c r="G5908" s="20">
        <v>6.0691702007972602E-2</v>
      </c>
      <c r="H5908" s="20">
        <v>7.3599143500970604E-2</v>
      </c>
      <c r="I5908" s="20">
        <v>7.8903593111517401E-2</v>
      </c>
      <c r="J5908" s="20">
        <v>4.25426711002777E-2</v>
      </c>
      <c r="K5908" s="20">
        <v>2.7624116632029402E-2</v>
      </c>
      <c r="L5908" s="20">
        <v>3.45136268132766E-3</v>
      </c>
      <c r="M5908" s="51">
        <v>4.3159017782179697E-2</v>
      </c>
    </row>
    <row r="5909" spans="1:13" x14ac:dyDescent="0.35">
      <c r="A5909" s="19" t="str">
        <f>B4353&amp;C5890&amp;D5909</f>
        <v>CONSUMO PER CAPITA (kg ó litros por individuo)Setas Ing.DE 25 A 34 AÑOS</v>
      </c>
      <c r="B5909" s="19">
        <v>0</v>
      </c>
      <c r="C5909" s="19">
        <v>0</v>
      </c>
      <c r="D5909" s="19" t="s">
        <v>41</v>
      </c>
      <c r="E5909" s="20">
        <v>0.14994867853399199</v>
      </c>
      <c r="F5909" s="20">
        <v>0.101612670390634</v>
      </c>
      <c r="G5909" s="20">
        <v>0.11664276633906</v>
      </c>
      <c r="H5909" s="20">
        <v>0.12981918793519501</v>
      </c>
      <c r="I5909" s="20">
        <v>0.10658289838949001</v>
      </c>
      <c r="J5909" s="20">
        <v>9.5087713894441095E-2</v>
      </c>
      <c r="K5909" s="20">
        <v>9.5241291841526396E-2</v>
      </c>
      <c r="L5909" s="20">
        <v>8.5036944825353705E-2</v>
      </c>
      <c r="M5909" s="51">
        <v>0.11988634717817</v>
      </c>
    </row>
    <row r="5910" spans="1:13" x14ac:dyDescent="0.35">
      <c r="A5910" s="19" t="str">
        <f>B4353&amp;C5890&amp;D5910</f>
        <v>CONSUMO PER CAPITA (kg ó litros por individuo)Setas Ing.DE 35 A 49 AÑOS</v>
      </c>
      <c r="B5910" s="19">
        <v>0</v>
      </c>
      <c r="C5910" s="19">
        <v>0</v>
      </c>
      <c r="D5910" s="19" t="s">
        <v>42</v>
      </c>
      <c r="E5910" s="20">
        <v>0.15531836999955101</v>
      </c>
      <c r="F5910" s="20">
        <v>0.12581541501711499</v>
      </c>
      <c r="G5910" s="20">
        <v>0.105101477091064</v>
      </c>
      <c r="H5910" s="20">
        <v>9.3614150521604295E-2</v>
      </c>
      <c r="I5910" s="20">
        <v>0.134561173913259</v>
      </c>
      <c r="J5910" s="20">
        <v>0.106640027855341</v>
      </c>
      <c r="K5910" s="20">
        <v>9.7513781097521901E-2</v>
      </c>
      <c r="L5910" s="20">
        <v>0.10572860929656</v>
      </c>
      <c r="M5910" s="51">
        <v>0.13740391879208499</v>
      </c>
    </row>
    <row r="5911" spans="1:13" x14ac:dyDescent="0.35">
      <c r="A5911" s="19" t="str">
        <f>B4353&amp;C5890&amp;D5911</f>
        <v>CONSUMO PER CAPITA (kg ó litros por individuo)Setas Ing.DE 50 A 59 AÑOS</v>
      </c>
      <c r="B5911" s="19">
        <v>0</v>
      </c>
      <c r="C5911" s="19">
        <v>0</v>
      </c>
      <c r="D5911" s="19" t="s">
        <v>43</v>
      </c>
      <c r="E5911" s="20">
        <v>0.191391667753981</v>
      </c>
      <c r="F5911" s="20">
        <v>0.139219680279277</v>
      </c>
      <c r="G5911" s="20">
        <v>0.212490643697722</v>
      </c>
      <c r="H5911" s="20">
        <v>0.15751432308593299</v>
      </c>
      <c r="I5911" s="20">
        <v>0.24475118262953199</v>
      </c>
      <c r="J5911" s="20">
        <v>0.14873448348555501</v>
      </c>
      <c r="K5911" s="20">
        <v>0.22092969464696999</v>
      </c>
      <c r="L5911" s="20">
        <v>0.17919703499970999</v>
      </c>
      <c r="M5911" s="51">
        <v>0.20831889540905399</v>
      </c>
    </row>
    <row r="5912" spans="1:13" x14ac:dyDescent="0.35">
      <c r="A5912" s="19" t="str">
        <f>B4353&amp;C5890&amp;D5912</f>
        <v>CONSUMO PER CAPITA (kg ó litros por individuo)Setas Ing.DE 60 A 75 AÑOS</v>
      </c>
      <c r="B5912" s="19">
        <v>0</v>
      </c>
      <c r="C5912" s="19">
        <v>0</v>
      </c>
      <c r="D5912" s="19" t="s">
        <v>44</v>
      </c>
      <c r="E5912" s="20">
        <v>0.247253554066269</v>
      </c>
      <c r="F5912" s="20">
        <v>0.11467448720075001</v>
      </c>
      <c r="G5912" s="20">
        <v>0.15306612051427901</v>
      </c>
      <c r="H5912" s="20">
        <v>0.111102441641568</v>
      </c>
      <c r="I5912" s="20">
        <v>0.22022647262384101</v>
      </c>
      <c r="J5912" s="20">
        <v>0.16986609834559899</v>
      </c>
      <c r="K5912" s="20">
        <v>0.16442828327200901</v>
      </c>
      <c r="L5912" s="20">
        <v>0.154481610366347</v>
      </c>
      <c r="M5912" s="51">
        <v>0.186547168377204</v>
      </c>
    </row>
    <row r="5913" spans="1:13" x14ac:dyDescent="0.35">
      <c r="A5913" s="19" t="str">
        <f>B4353&amp;C5890&amp;D5913</f>
        <v>CONSUMO PER CAPITA (kg ó litros por individuo)Setas Ing.NIVEL ALTO</v>
      </c>
      <c r="B5913" s="19">
        <v>0</v>
      </c>
      <c r="C5913" s="19">
        <v>0</v>
      </c>
      <c r="D5913" s="19" t="s">
        <v>256</v>
      </c>
      <c r="E5913" s="20">
        <v>0.17122611964449699</v>
      </c>
      <c r="F5913" s="20">
        <v>0.11952523501988201</v>
      </c>
      <c r="G5913" s="20">
        <v>0.13901336669643599</v>
      </c>
      <c r="H5913" s="20">
        <v>0.116195906043706</v>
      </c>
      <c r="I5913" s="20">
        <v>0.19402793453689601</v>
      </c>
      <c r="J5913" s="20">
        <v>0.12708915539260399</v>
      </c>
      <c r="K5913" s="20">
        <v>0.150080570365868</v>
      </c>
      <c r="L5913" s="20">
        <v>0.12205583630952301</v>
      </c>
      <c r="M5913" s="51">
        <v>0.16917660617990901</v>
      </c>
    </row>
    <row r="5914" spans="1:13" x14ac:dyDescent="0.35">
      <c r="A5914" s="19" t="str">
        <f>B4353&amp;C5890&amp;D5914</f>
        <v>CONSUMO PER CAPITA (kg ó litros por individuo)Setas Ing.NIVEL MEDIO ALTO</v>
      </c>
      <c r="B5914" s="19">
        <v>0</v>
      </c>
      <c r="C5914" s="19">
        <v>0</v>
      </c>
      <c r="D5914" s="19" t="s">
        <v>257</v>
      </c>
      <c r="E5914" s="20">
        <v>0.19268263265791799</v>
      </c>
      <c r="F5914" s="20">
        <v>0.12494568938961299</v>
      </c>
      <c r="G5914" s="20">
        <v>0.16038454073633299</v>
      </c>
      <c r="H5914" s="20">
        <v>0.13256175014753199</v>
      </c>
      <c r="I5914" s="20">
        <v>0.18383159883230099</v>
      </c>
      <c r="J5914" s="20">
        <v>0.12968511071846001</v>
      </c>
      <c r="K5914" s="20">
        <v>7.2948166710129894E-2</v>
      </c>
      <c r="L5914" s="20">
        <v>0.16580782507415001</v>
      </c>
      <c r="M5914" s="51">
        <v>0.12811090472869399</v>
      </c>
    </row>
    <row r="5915" spans="1:13" x14ac:dyDescent="0.35">
      <c r="A5915" s="19" t="str">
        <f>B4353&amp;C5890&amp;D5915</f>
        <v>CONSUMO PER CAPITA (kg ó litros por individuo)Setas Ing.NIVEL MEDIO</v>
      </c>
      <c r="B5915" s="19">
        <v>0</v>
      </c>
      <c r="C5915" s="19">
        <v>0</v>
      </c>
      <c r="D5915" s="19" t="s">
        <v>258</v>
      </c>
      <c r="E5915" s="20">
        <v>0.179297629301678</v>
      </c>
      <c r="F5915" s="20">
        <v>0.12655039990669401</v>
      </c>
      <c r="G5915" s="20">
        <v>0.14604995983220101</v>
      </c>
      <c r="H5915" s="20">
        <v>0.11284316483377201</v>
      </c>
      <c r="I5915" s="20">
        <v>0.17155977672451</v>
      </c>
      <c r="J5915" s="20">
        <v>0.13111838454984301</v>
      </c>
      <c r="K5915" s="20">
        <v>0.148377333824006</v>
      </c>
      <c r="L5915" s="20">
        <v>0.11705824061981</v>
      </c>
      <c r="M5915" s="51">
        <v>0.14973066844748201</v>
      </c>
    </row>
    <row r="5916" spans="1:13" x14ac:dyDescent="0.35">
      <c r="A5916" s="19" t="str">
        <f>B4353&amp;C5890&amp;D5916</f>
        <v>CONSUMO PER CAPITA (kg ó litros por individuo)Setas Ing.NIVEL MEDIO BAJO</v>
      </c>
      <c r="B5916" s="19">
        <v>0</v>
      </c>
      <c r="C5916" s="19">
        <v>0</v>
      </c>
      <c r="D5916" s="19" t="s">
        <v>259</v>
      </c>
      <c r="E5916" s="20">
        <v>0.23864114279863899</v>
      </c>
      <c r="F5916" s="20">
        <v>0.120311938267434</v>
      </c>
      <c r="G5916" s="20">
        <v>0.113867463810098</v>
      </c>
      <c r="H5916" s="20">
        <v>9.5469009577854799E-2</v>
      </c>
      <c r="I5916" s="20">
        <v>0.128679187353122</v>
      </c>
      <c r="J5916" s="20">
        <v>0.105595470611935</v>
      </c>
      <c r="K5916" s="20">
        <v>0.118946495254294</v>
      </c>
      <c r="L5916" s="20">
        <v>6.1533220795717603E-2</v>
      </c>
      <c r="M5916" s="51">
        <v>0.14029868072955901</v>
      </c>
    </row>
    <row r="5917" spans="1:13" x14ac:dyDescent="0.35">
      <c r="A5917" s="19" t="str">
        <f>B4353&amp;C5890&amp;D5917</f>
        <v>CONSUMO PER CAPITA (kg ó litros por individuo)Setas Ing.HOMBRE</v>
      </c>
      <c r="B5917" s="19">
        <v>0</v>
      </c>
      <c r="C5917" s="19">
        <v>0</v>
      </c>
      <c r="D5917" s="19" t="s">
        <v>21</v>
      </c>
      <c r="E5917" s="20">
        <v>0.16422278162984</v>
      </c>
      <c r="F5917" s="20">
        <v>9.7519205159148303E-2</v>
      </c>
      <c r="G5917" s="20">
        <v>0.124937822388643</v>
      </c>
      <c r="H5917" s="20">
        <v>8.63385885431322E-2</v>
      </c>
      <c r="I5917" s="20">
        <v>0.15699389013402501</v>
      </c>
      <c r="J5917" s="20">
        <v>0.10785655171080701</v>
      </c>
      <c r="K5917" s="20">
        <v>0.109176662944591</v>
      </c>
      <c r="L5917" s="20">
        <v>9.4952999587235298E-2</v>
      </c>
      <c r="M5917" s="51">
        <v>0.139187452772426</v>
      </c>
    </row>
    <row r="5918" spans="1:13" x14ac:dyDescent="0.35">
      <c r="A5918" s="19" t="str">
        <f>B4353&amp;C5890&amp;D5918</f>
        <v>CONSUMO PER CAPITA (kg ó litros por individuo)Setas Ing.MUJER</v>
      </c>
      <c r="B5918" s="19">
        <v>0</v>
      </c>
      <c r="C5918" s="19">
        <v>0</v>
      </c>
      <c r="D5918" s="19" t="s">
        <v>22</v>
      </c>
      <c r="E5918" s="20">
        <v>0.17113660890160901</v>
      </c>
      <c r="F5918" s="20">
        <v>0.12063368039257499</v>
      </c>
      <c r="G5918" s="20">
        <v>0.13480426060730699</v>
      </c>
      <c r="H5918" s="20">
        <v>0.13132243886079001</v>
      </c>
      <c r="I5918" s="20">
        <v>0.176375000375876</v>
      </c>
      <c r="J5918" s="20">
        <v>0.13079992820233</v>
      </c>
      <c r="K5918" s="20">
        <v>0.14163958651539801</v>
      </c>
      <c r="L5918" s="20">
        <v>0.13438762160425</v>
      </c>
      <c r="M5918" s="51">
        <v>0.150422908624982</v>
      </c>
    </row>
    <row r="5919" spans="1:13" x14ac:dyDescent="0.35">
      <c r="A5919" s="19" t="str">
        <f>B4353&amp;C5919&amp;D5919</f>
        <v>CONSUMO PER CAPITA (kg ó litros por individuo)Esparragos Ing.T.ESPAÑA</v>
      </c>
      <c r="B5919" s="19">
        <v>0</v>
      </c>
      <c r="C5919" s="19" t="s">
        <v>165</v>
      </c>
      <c r="D5919" s="19" t="s">
        <v>36</v>
      </c>
      <c r="E5919" s="20">
        <v>2.69896375656179E-2</v>
      </c>
      <c r="F5919" s="20">
        <v>1.9383226853270201E-2</v>
      </c>
      <c r="G5919" s="20">
        <v>1.6372057043000501E-2</v>
      </c>
      <c r="H5919" s="20">
        <v>2.0069693723598798E-2</v>
      </c>
      <c r="I5919" s="20">
        <v>2.9592344359205699E-2</v>
      </c>
      <c r="J5919" s="20">
        <v>1.32186006061265E-2</v>
      </c>
      <c r="K5919" s="20">
        <v>2.1844791003082099E-2</v>
      </c>
      <c r="L5919" s="20">
        <v>1.6354856026194801E-2</v>
      </c>
      <c r="M5919" s="51">
        <v>2.54242633897897E-2</v>
      </c>
    </row>
    <row r="5920" spans="1:13" x14ac:dyDescent="0.35">
      <c r="A5920" s="19" t="str">
        <f>B4353&amp;C5919&amp;D5920</f>
        <v>CONSUMO PER CAPITA (kg ó litros por individuo)Esparragos Ing.BCN AM</v>
      </c>
      <c r="B5920" s="19">
        <v>0</v>
      </c>
      <c r="C5920" s="19">
        <v>0</v>
      </c>
      <c r="D5920" s="19" t="s">
        <v>1</v>
      </c>
      <c r="E5920" s="20">
        <v>4.3097553248663101E-2</v>
      </c>
      <c r="F5920" s="20">
        <v>1.4560073884358499E-2</v>
      </c>
      <c r="G5920" s="20">
        <v>1.12307230197972E-2</v>
      </c>
      <c r="H5920" s="20">
        <v>1.01512529684245E-2</v>
      </c>
      <c r="I5920" s="20">
        <v>2.4148089949096702E-2</v>
      </c>
      <c r="J5920" s="20">
        <v>5.18159109621091E-3</v>
      </c>
      <c r="K5920" s="20">
        <v>9.6385038423441993E-3</v>
      </c>
      <c r="L5920" s="20">
        <v>9.33376524094192E-3</v>
      </c>
      <c r="M5920" s="51">
        <v>3.9718940512491599E-2</v>
      </c>
    </row>
    <row r="5921" spans="1:13" x14ac:dyDescent="0.35">
      <c r="A5921" s="19" t="str">
        <f>B4353&amp;C5919&amp;D5921</f>
        <v>CONSUMO PER CAPITA (kg ó litros por individuo)Esparragos Ing.REST.CAT ARAGON</v>
      </c>
      <c r="B5921" s="19">
        <v>0</v>
      </c>
      <c r="C5921" s="19">
        <v>0</v>
      </c>
      <c r="D5921" s="19" t="s">
        <v>2</v>
      </c>
      <c r="E5921" s="20">
        <v>4.2071375404767103E-2</v>
      </c>
      <c r="F5921" s="20">
        <v>2.12056775801698E-2</v>
      </c>
      <c r="G5921" s="20">
        <v>1.17720939047534E-2</v>
      </c>
      <c r="H5921" s="20">
        <v>1.98066687042662E-2</v>
      </c>
      <c r="I5921" s="20">
        <v>5.4145060296048098E-2</v>
      </c>
      <c r="J5921" s="20">
        <v>7.3669679532071203E-3</v>
      </c>
      <c r="K5921" s="20">
        <v>1.18942622520902E-2</v>
      </c>
      <c r="L5921" s="20">
        <v>1.51526668270876E-2</v>
      </c>
      <c r="M5921" s="51">
        <v>2.2134026959546301E-2</v>
      </c>
    </row>
    <row r="5922" spans="1:13" x14ac:dyDescent="0.35">
      <c r="A5922" s="19" t="str">
        <f>B4353&amp;C5919&amp;D5922</f>
        <v>CONSUMO PER CAPITA (kg ó litros por individuo)Esparragos Ing.LEVANTE</v>
      </c>
      <c r="B5922" s="19">
        <v>0</v>
      </c>
      <c r="C5922" s="19">
        <v>0</v>
      </c>
      <c r="D5922" s="19" t="s">
        <v>3</v>
      </c>
      <c r="E5922" s="20">
        <v>1.3336363641056E-2</v>
      </c>
      <c r="F5922" s="20">
        <v>1.51019734780381E-2</v>
      </c>
      <c r="G5922" s="20">
        <v>2.0884329345120502E-2</v>
      </c>
      <c r="H5922" s="20">
        <v>1.99750176832631E-2</v>
      </c>
      <c r="I5922" s="20">
        <v>2.19045767062278E-2</v>
      </c>
      <c r="J5922" s="20">
        <v>6.9536877995988499E-3</v>
      </c>
      <c r="K5922" s="20">
        <v>2.8675851608887699E-2</v>
      </c>
      <c r="L5922" s="20">
        <v>5.8407093784231699E-3</v>
      </c>
      <c r="M5922" s="51">
        <v>1.98348918926523E-2</v>
      </c>
    </row>
    <row r="5923" spans="1:13" x14ac:dyDescent="0.35">
      <c r="A5923" s="19" t="str">
        <f>B4353&amp;C5919&amp;D5923</f>
        <v>CONSUMO PER CAPITA (kg ó litros por individuo)Esparragos Ing.ANDALUCIA</v>
      </c>
      <c r="B5923" s="19">
        <v>0</v>
      </c>
      <c r="C5923" s="19">
        <v>0</v>
      </c>
      <c r="D5923" s="19" t="s">
        <v>4</v>
      </c>
      <c r="E5923" s="20">
        <v>7.8150757547771899E-3</v>
      </c>
      <c r="F5923" s="20">
        <v>1.2163522257338801E-2</v>
      </c>
      <c r="G5923" s="20">
        <v>8.9708984653244107E-3</v>
      </c>
      <c r="H5923" s="20">
        <v>9.1143359084021602E-3</v>
      </c>
      <c r="I5923" s="20">
        <v>2.9941789521928001E-2</v>
      </c>
      <c r="J5923" s="20">
        <v>1.14498322508211E-2</v>
      </c>
      <c r="K5923" s="20">
        <v>2.24647069584109E-2</v>
      </c>
      <c r="L5923" s="20">
        <v>9.8344715112897597E-3</v>
      </c>
      <c r="M5923" s="51">
        <v>9.9489729870207207E-3</v>
      </c>
    </row>
    <row r="5924" spans="1:13" x14ac:dyDescent="0.35">
      <c r="A5924" s="19" t="str">
        <f>B4353&amp;C5919&amp;D5924</f>
        <v>CONSUMO PER CAPITA (kg ó litros por individuo)Esparragos Ing.MDD AM</v>
      </c>
      <c r="B5924" s="19">
        <v>0</v>
      </c>
      <c r="C5924" s="19">
        <v>0</v>
      </c>
      <c r="D5924" s="19" t="s">
        <v>5</v>
      </c>
      <c r="E5924" s="20">
        <v>4.2911687155922501E-2</v>
      </c>
      <c r="F5924" s="20">
        <v>4.0267841324899099E-2</v>
      </c>
      <c r="G5924" s="20">
        <v>3.2825825479425003E-2</v>
      </c>
      <c r="H5924" s="20">
        <v>5.0912266388022299E-2</v>
      </c>
      <c r="I5924" s="20">
        <v>3.15898715762317E-2</v>
      </c>
      <c r="J5924" s="20">
        <v>2.7196015655008499E-2</v>
      </c>
      <c r="K5924" s="20">
        <v>2.7498410321893499E-2</v>
      </c>
      <c r="L5924" s="20">
        <v>1.7255587494790999E-2</v>
      </c>
      <c r="M5924" s="51">
        <v>5.2160192836150802E-2</v>
      </c>
    </row>
    <row r="5925" spans="1:13" x14ac:dyDescent="0.35">
      <c r="A5925" s="19" t="str">
        <f>B4353&amp;C5919&amp;D5925</f>
        <v>CONSUMO PER CAPITA (kg ó litros por individuo)Esparragos Ing.RTO CENTRO</v>
      </c>
      <c r="B5925" s="19">
        <v>0</v>
      </c>
      <c r="C5925" s="19">
        <v>0</v>
      </c>
      <c r="D5925" s="19" t="s">
        <v>6</v>
      </c>
      <c r="E5925" s="20">
        <v>2.1815437387675898E-2</v>
      </c>
      <c r="F5925" s="20">
        <v>1.63634909773685E-2</v>
      </c>
      <c r="G5925" s="20">
        <v>1.8119483966581799E-2</v>
      </c>
      <c r="H5925" s="20">
        <v>2.2652059064456401E-2</v>
      </c>
      <c r="I5925" s="20">
        <v>2.94070696389769E-2</v>
      </c>
      <c r="J5925" s="20">
        <v>1.9601856508352899E-2</v>
      </c>
      <c r="K5925" s="20">
        <v>4.2431233047266398E-2</v>
      </c>
      <c r="L5925" s="20">
        <v>5.5517309208876403E-2</v>
      </c>
      <c r="M5925" s="51">
        <v>4.0427495843666998E-2</v>
      </c>
    </row>
    <row r="5926" spans="1:13" x14ac:dyDescent="0.35">
      <c r="A5926" s="19" t="str">
        <f>B4353&amp;C5919&amp;D5926</f>
        <v>CONSUMO PER CAPITA (kg ó litros por individuo)Esparragos Ing.NORTE-CENTRO</v>
      </c>
      <c r="B5926" s="19">
        <v>0</v>
      </c>
      <c r="C5926" s="19">
        <v>0</v>
      </c>
      <c r="D5926" s="19" t="s">
        <v>7</v>
      </c>
      <c r="E5926" s="20">
        <v>4.5821505213014098E-2</v>
      </c>
      <c r="F5926" s="20">
        <v>3.3479915860224502E-2</v>
      </c>
      <c r="G5926" s="20">
        <v>2.3671689831290098E-2</v>
      </c>
      <c r="H5926" s="20">
        <v>1.4507820693197801E-2</v>
      </c>
      <c r="I5926" s="20">
        <v>3.1647136825635698E-2</v>
      </c>
      <c r="J5926" s="20">
        <v>1.9014937075992801E-2</v>
      </c>
      <c r="K5926" s="20">
        <v>1.6834916787789901E-2</v>
      </c>
      <c r="L5926" s="20">
        <v>1.73404424733219E-2</v>
      </c>
      <c r="M5926" s="51">
        <v>1.94618435064421E-2</v>
      </c>
    </row>
    <row r="5927" spans="1:13" x14ac:dyDescent="0.35">
      <c r="A5927" s="19" t="str">
        <f>B4353&amp;C5919&amp;D5927</f>
        <v>CONSUMO PER CAPITA (kg ó litros por individuo)Esparragos Ing.NOROESTE</v>
      </c>
      <c r="B5927" s="19">
        <v>0</v>
      </c>
      <c r="C5927" s="19">
        <v>0</v>
      </c>
      <c r="D5927" s="19" t="s">
        <v>8</v>
      </c>
      <c r="E5927" s="20">
        <v>1.7771840279974398E-2</v>
      </c>
      <c r="F5927" s="20">
        <v>3.3497976724662102E-3</v>
      </c>
      <c r="G5927" s="20">
        <v>3.7249527036790401E-3</v>
      </c>
      <c r="H5927" s="20">
        <v>1.34039362539014E-2</v>
      </c>
      <c r="I5927" s="20">
        <v>7.2518643379439101E-3</v>
      </c>
      <c r="J5927" s="20">
        <v>1.1613228711802599E-2</v>
      </c>
      <c r="K5927" s="20">
        <v>1.0530975494404401E-2</v>
      </c>
      <c r="L5927" s="20">
        <v>1.40330933555928E-2</v>
      </c>
      <c r="M5927" s="51">
        <v>1.0493886583878899E-2</v>
      </c>
    </row>
    <row r="5928" spans="1:13" x14ac:dyDescent="0.35">
      <c r="A5928" s="19" t="str">
        <f>B4353&amp;C5919&amp;D5928</f>
        <v>CONSUMO PER CAPITA (kg ó litros por individuo)Esparragos Ing.&lt;2MIL</v>
      </c>
      <c r="B5928" s="19">
        <v>0</v>
      </c>
      <c r="C5928" s="19">
        <v>0</v>
      </c>
      <c r="D5928" s="19" t="s">
        <v>9</v>
      </c>
      <c r="E5928" s="20">
        <v>3.4778742887967098E-3</v>
      </c>
      <c r="F5928" s="20">
        <v>1.6636758291426398E-2</v>
      </c>
      <c r="G5928" s="20">
        <v>1.38832799765728E-2</v>
      </c>
      <c r="H5928" s="20">
        <v>5.7714330961965103E-3</v>
      </c>
      <c r="I5928" s="20">
        <v>3.3466372859937601E-2</v>
      </c>
      <c r="J5928" s="20">
        <v>4.0050142549968998E-3</v>
      </c>
      <c r="K5928" s="20">
        <v>5.5342462064111003E-2</v>
      </c>
      <c r="L5928" s="20">
        <v>1.5492663459961699E-2</v>
      </c>
      <c r="M5928" s="51">
        <v>2.3272290243579401E-2</v>
      </c>
    </row>
    <row r="5929" spans="1:13" x14ac:dyDescent="0.35">
      <c r="A5929" s="19" t="str">
        <f>B4353&amp;C5919&amp;D5929</f>
        <v>CONSUMO PER CAPITA (kg ó litros por individuo)Esparragos Ing.2-5MIL</v>
      </c>
      <c r="B5929" s="19">
        <v>0</v>
      </c>
      <c r="C5929" s="19">
        <v>0</v>
      </c>
      <c r="D5929" s="19" t="s">
        <v>10</v>
      </c>
      <c r="E5929" s="20">
        <v>1.01454144530038E-2</v>
      </c>
      <c r="F5929" s="20" t="s">
        <v>282</v>
      </c>
      <c r="G5929" s="20">
        <v>1.7228885344084399E-2</v>
      </c>
      <c r="H5929" s="20">
        <v>2.2106809116401002E-2</v>
      </c>
      <c r="I5929" s="20">
        <v>2.8796623965729101E-2</v>
      </c>
      <c r="J5929" s="20">
        <v>5.3943746380635304E-3</v>
      </c>
      <c r="K5929" s="20">
        <v>5.6393465426450703E-3</v>
      </c>
      <c r="L5929" s="20">
        <v>2.0550950087409901E-2</v>
      </c>
      <c r="M5929" s="51">
        <v>1.03085545701877E-2</v>
      </c>
    </row>
    <row r="5930" spans="1:13" x14ac:dyDescent="0.35">
      <c r="A5930" s="19" t="str">
        <f>B4353&amp;C5919&amp;D5930</f>
        <v>CONSUMO PER CAPITA (kg ó litros por individuo)Esparragos Ing.5-10MIL</v>
      </c>
      <c r="B5930" s="19">
        <v>0</v>
      </c>
      <c r="C5930" s="19">
        <v>0</v>
      </c>
      <c r="D5930" s="19" t="s">
        <v>11</v>
      </c>
      <c r="E5930" s="20">
        <v>1.1848419441826699E-2</v>
      </c>
      <c r="F5930" s="20">
        <v>1.4795810507743999E-2</v>
      </c>
      <c r="G5930" s="20">
        <v>7.8947575481317592E-3</v>
      </c>
      <c r="H5930" s="20">
        <v>1.5390676862679699E-2</v>
      </c>
      <c r="I5930" s="20">
        <v>6.4441853417456604E-2</v>
      </c>
      <c r="J5930" s="20">
        <v>1.01950982895077E-2</v>
      </c>
      <c r="K5930" s="20">
        <v>9.4826628116322503E-3</v>
      </c>
      <c r="L5930" s="20">
        <v>4.44407297053932E-2</v>
      </c>
      <c r="M5930" s="51">
        <v>2.74494081256405E-2</v>
      </c>
    </row>
    <row r="5931" spans="1:13" x14ac:dyDescent="0.35">
      <c r="A5931" s="19" t="str">
        <f>B4353&amp;C5919&amp;D5931</f>
        <v>CONSUMO PER CAPITA (kg ó litros por individuo)Esparragos Ing.10-30MIL</v>
      </c>
      <c r="B5931" s="19">
        <v>0</v>
      </c>
      <c r="C5931" s="19">
        <v>0</v>
      </c>
      <c r="D5931" s="19" t="s">
        <v>12</v>
      </c>
      <c r="E5931" s="20">
        <v>1.9541268743307201E-2</v>
      </c>
      <c r="F5931" s="20">
        <v>1.2288832001209501E-2</v>
      </c>
      <c r="G5931" s="20">
        <v>1.4358623870173001E-2</v>
      </c>
      <c r="H5931" s="20">
        <v>6.19969963418536E-3</v>
      </c>
      <c r="I5931" s="20">
        <v>1.1576063323684299E-2</v>
      </c>
      <c r="J5931" s="20">
        <v>1.31652269948899E-2</v>
      </c>
      <c r="K5931" s="20">
        <v>2.5505709636179801E-2</v>
      </c>
      <c r="L5931" s="20">
        <v>4.9304785830168998E-3</v>
      </c>
      <c r="M5931" s="51">
        <v>2.51797103047544E-2</v>
      </c>
    </row>
    <row r="5932" spans="1:13" x14ac:dyDescent="0.35">
      <c r="A5932" s="19" t="str">
        <f>B4353&amp;C5919&amp;D5932</f>
        <v>CONSUMO PER CAPITA (kg ó litros por individuo)Esparragos Ing.30-100MIL</v>
      </c>
      <c r="B5932" s="19">
        <v>0</v>
      </c>
      <c r="C5932" s="19">
        <v>0</v>
      </c>
      <c r="D5932" s="19" t="s">
        <v>13</v>
      </c>
      <c r="E5932" s="20">
        <v>2.2843878277984501E-2</v>
      </c>
      <c r="F5932" s="20">
        <v>1.3552623587474799E-2</v>
      </c>
      <c r="G5932" s="20">
        <v>1.27040860186509E-2</v>
      </c>
      <c r="H5932" s="20">
        <v>1.22599601188755E-2</v>
      </c>
      <c r="I5932" s="20">
        <v>3.9072223651325198E-2</v>
      </c>
      <c r="J5932" s="20">
        <v>8.8270823541257998E-3</v>
      </c>
      <c r="K5932" s="20">
        <v>2.8313636548120299E-2</v>
      </c>
      <c r="L5932" s="20">
        <v>1.31884784371828E-2</v>
      </c>
      <c r="M5932" s="51">
        <v>3.8421879525386102E-2</v>
      </c>
    </row>
    <row r="5933" spans="1:13" x14ac:dyDescent="0.35">
      <c r="A5933" s="19" t="str">
        <f>B4353&amp;C5919&amp;D5933</f>
        <v>CONSUMO PER CAPITA (kg ó litros por individuo)Esparragos Ing.100-200MIL</v>
      </c>
      <c r="B5933" s="19">
        <v>0</v>
      </c>
      <c r="C5933" s="19">
        <v>0</v>
      </c>
      <c r="D5933" s="19" t="s">
        <v>14</v>
      </c>
      <c r="E5933" s="20">
        <v>7.7657087325471094E-2</v>
      </c>
      <c r="F5933" s="20">
        <v>5.5241886691264501E-2</v>
      </c>
      <c r="G5933" s="20">
        <v>2.64835849349895E-2</v>
      </c>
      <c r="H5933" s="20">
        <v>3.7559670202360798E-2</v>
      </c>
      <c r="I5933" s="20">
        <v>3.0188076127203999E-2</v>
      </c>
      <c r="J5933" s="20">
        <v>1.90637108953506E-2</v>
      </c>
      <c r="K5933" s="20">
        <v>3.4923590894602001E-2</v>
      </c>
      <c r="L5933" s="20">
        <v>2.7521075884796801E-2</v>
      </c>
      <c r="M5933" s="51">
        <v>2.60968145575548E-2</v>
      </c>
    </row>
    <row r="5934" spans="1:13" x14ac:dyDescent="0.35">
      <c r="A5934" s="19" t="str">
        <f>B4353&amp;C5919&amp;D5934</f>
        <v>CONSUMO PER CAPITA (kg ó litros por individuo)Esparragos Ing.200-500MIL</v>
      </c>
      <c r="B5934" s="19">
        <v>0</v>
      </c>
      <c r="C5934" s="19">
        <v>0</v>
      </c>
      <c r="D5934" s="19" t="s">
        <v>15</v>
      </c>
      <c r="E5934" s="20">
        <v>2.0508873386729201E-2</v>
      </c>
      <c r="F5934" s="20">
        <v>2.6629808223038302E-3</v>
      </c>
      <c r="G5934" s="20">
        <v>7.9897990677112798E-3</v>
      </c>
      <c r="H5934" s="20">
        <v>1.9481944940268701E-2</v>
      </c>
      <c r="I5934" s="20">
        <v>1.34265753347661E-2</v>
      </c>
      <c r="J5934" s="20">
        <v>1.0050248270992299E-2</v>
      </c>
      <c r="K5934" s="20">
        <v>8.9692187101432404E-3</v>
      </c>
      <c r="L5934" s="20">
        <v>1.14746127977252E-2</v>
      </c>
      <c r="M5934" s="51">
        <v>1.47578601001005E-2</v>
      </c>
    </row>
    <row r="5935" spans="1:13" x14ac:dyDescent="0.35">
      <c r="A5935" s="19" t="str">
        <f>B4353&amp;C5919&amp;D5935</f>
        <v>CONSUMO PER CAPITA (kg ó litros por individuo)Esparragos Ing.&gt;500MIL</v>
      </c>
      <c r="B5935" s="19">
        <v>0</v>
      </c>
      <c r="C5935" s="19">
        <v>0</v>
      </c>
      <c r="D5935" s="19" t="s">
        <v>16</v>
      </c>
      <c r="E5935" s="20">
        <v>3.7452384621827498E-2</v>
      </c>
      <c r="F5935" s="20">
        <v>3.6523101825459203E-2</v>
      </c>
      <c r="G5935" s="20">
        <v>2.8262145929772099E-2</v>
      </c>
      <c r="H5935" s="20">
        <v>4.1129333741256498E-2</v>
      </c>
      <c r="I5935" s="20">
        <v>3.1051336884500399E-2</v>
      </c>
      <c r="J5935" s="20">
        <v>2.5443497845144301E-2</v>
      </c>
      <c r="K5935" s="20">
        <v>1.22036331158155E-2</v>
      </c>
      <c r="L5935" s="20">
        <v>1.41631261147903E-2</v>
      </c>
      <c r="M5935" s="51">
        <v>2.2805349345126801E-2</v>
      </c>
    </row>
    <row r="5936" spans="1:13" x14ac:dyDescent="0.35">
      <c r="A5936" s="19" t="str">
        <f>B4353&amp;C5919&amp;D5936</f>
        <v>CONSUMO PER CAPITA (kg ó litros por individuo)Esparragos Ing.DE 15 A 19 AÑOS</v>
      </c>
      <c r="B5936" s="19">
        <v>0</v>
      </c>
      <c r="C5936" s="19">
        <v>0</v>
      </c>
      <c r="D5936" s="19" t="s">
        <v>39</v>
      </c>
      <c r="E5936" s="20" t="s">
        <v>282</v>
      </c>
      <c r="F5936" s="20" t="s">
        <v>282</v>
      </c>
      <c r="G5936" s="20" t="s">
        <v>282</v>
      </c>
      <c r="H5936" s="20">
        <v>1.6544224144202899E-2</v>
      </c>
      <c r="I5936" s="20" t="s">
        <v>282</v>
      </c>
      <c r="J5936" s="20" t="s">
        <v>282</v>
      </c>
      <c r="K5936" s="20" t="s">
        <v>282</v>
      </c>
      <c r="L5936" s="20" t="s">
        <v>282</v>
      </c>
      <c r="M5936" s="51" t="s">
        <v>282</v>
      </c>
    </row>
    <row r="5937" spans="1:13" x14ac:dyDescent="0.35">
      <c r="A5937" s="19" t="str">
        <f>B4353&amp;C5919&amp;D5937</f>
        <v>CONSUMO PER CAPITA (kg ó litros por individuo)Esparragos Ing.DE 20 A 24 AÑOS</v>
      </c>
      <c r="B5937" s="19">
        <v>0</v>
      </c>
      <c r="C5937" s="19">
        <v>0</v>
      </c>
      <c r="D5937" s="19" t="s">
        <v>40</v>
      </c>
      <c r="E5937" s="20">
        <v>2.70419117444995E-3</v>
      </c>
      <c r="F5937" s="20">
        <v>2.5628737664114402E-3</v>
      </c>
      <c r="G5937" s="20" t="s">
        <v>282</v>
      </c>
      <c r="H5937" s="20" t="s">
        <v>282</v>
      </c>
      <c r="I5937" s="20" t="s">
        <v>282</v>
      </c>
      <c r="J5937" s="20" t="s">
        <v>282</v>
      </c>
      <c r="K5937" s="20" t="s">
        <v>282</v>
      </c>
      <c r="L5937" s="20" t="s">
        <v>282</v>
      </c>
      <c r="M5937" s="51">
        <v>1.3899234533453801E-3</v>
      </c>
    </row>
    <row r="5938" spans="1:13" x14ac:dyDescent="0.35">
      <c r="A5938" s="19" t="str">
        <f>B4353&amp;C5919&amp;D5938</f>
        <v>CONSUMO PER CAPITA (kg ó litros por individuo)Esparragos Ing.DE 25 A 34 AÑOS</v>
      </c>
      <c r="B5938" s="19">
        <v>0</v>
      </c>
      <c r="C5938" s="19">
        <v>0</v>
      </c>
      <c r="D5938" s="19" t="s">
        <v>41</v>
      </c>
      <c r="E5938" s="20">
        <v>6.5563848563103501E-3</v>
      </c>
      <c r="F5938" s="20">
        <v>9.6948819504123294E-3</v>
      </c>
      <c r="G5938" s="20">
        <v>7.9930025829294902E-3</v>
      </c>
      <c r="H5938" s="20">
        <v>6.3312232193248304E-3</v>
      </c>
      <c r="I5938" s="20">
        <v>2.54032873038527E-2</v>
      </c>
      <c r="J5938" s="20">
        <v>7.6427315726968802E-3</v>
      </c>
      <c r="K5938" s="20">
        <v>1.9943874635763199E-3</v>
      </c>
      <c r="L5938" s="20">
        <v>1.59314331281277E-3</v>
      </c>
      <c r="M5938" s="51">
        <v>7.2516842029526603E-3</v>
      </c>
    </row>
    <row r="5939" spans="1:13" x14ac:dyDescent="0.35">
      <c r="A5939" s="19" t="str">
        <f>B4353&amp;C5919&amp;D5939</f>
        <v>CONSUMO PER CAPITA (kg ó litros por individuo)Esparragos Ing.DE 35 A 49 AÑOS</v>
      </c>
      <c r="B5939" s="19">
        <v>0</v>
      </c>
      <c r="C5939" s="19">
        <v>0</v>
      </c>
      <c r="D5939" s="19" t="s">
        <v>42</v>
      </c>
      <c r="E5939" s="20">
        <v>1.71905147054617E-2</v>
      </c>
      <c r="F5939" s="20">
        <v>5.4557299035467698E-3</v>
      </c>
      <c r="G5939" s="20">
        <v>8.9309664799972696E-3</v>
      </c>
      <c r="H5939" s="20">
        <v>8.4545546948217101E-3</v>
      </c>
      <c r="I5939" s="20">
        <v>1.0739645209915801E-2</v>
      </c>
      <c r="J5939" s="20">
        <v>6.5806519384498299E-3</v>
      </c>
      <c r="K5939" s="20">
        <v>8.2858669866150807E-3</v>
      </c>
      <c r="L5939" s="20">
        <v>4.96293859043741E-3</v>
      </c>
      <c r="M5939" s="51">
        <v>1.5151787729983299E-2</v>
      </c>
    </row>
    <row r="5940" spans="1:13" x14ac:dyDescent="0.35">
      <c r="A5940" s="19" t="str">
        <f>B4353&amp;C5919&amp;D5940</f>
        <v>CONSUMO PER CAPITA (kg ó litros por individuo)Esparragos Ing.DE 50 A 59 AÑOS</v>
      </c>
      <c r="B5940" s="19">
        <v>0</v>
      </c>
      <c r="C5940" s="19">
        <v>0</v>
      </c>
      <c r="D5940" s="19" t="s">
        <v>43</v>
      </c>
      <c r="E5940" s="20">
        <v>4.4540867392133802E-2</v>
      </c>
      <c r="F5940" s="20">
        <v>2.43340999614499E-2</v>
      </c>
      <c r="G5940" s="20">
        <v>2.5215218457918898E-2</v>
      </c>
      <c r="H5940" s="20">
        <v>3.55629824876482E-2</v>
      </c>
      <c r="I5940" s="20">
        <v>3.1679757398042602E-2</v>
      </c>
      <c r="J5940" s="20">
        <v>1.9939522628229501E-2</v>
      </c>
      <c r="K5940" s="20">
        <v>4.8113678868031903E-2</v>
      </c>
      <c r="L5940" s="20">
        <v>3.1699993667057502E-2</v>
      </c>
      <c r="M5940" s="51">
        <v>4.6013393693551903E-2</v>
      </c>
    </row>
    <row r="5941" spans="1:13" x14ac:dyDescent="0.35">
      <c r="A5941" s="19" t="str">
        <f>B4353&amp;C5919&amp;D5941</f>
        <v>CONSUMO PER CAPITA (kg ó litros por individuo)Esparragos Ing.DE 60 A 75 AÑOS</v>
      </c>
      <c r="B5941" s="19">
        <v>0</v>
      </c>
      <c r="C5941" s="19">
        <v>0</v>
      </c>
      <c r="D5941" s="19" t="s">
        <v>44</v>
      </c>
      <c r="E5941" s="20">
        <v>5.2896886869998501E-2</v>
      </c>
      <c r="F5941" s="20">
        <v>5.0539410608311998E-2</v>
      </c>
      <c r="G5941" s="20">
        <v>3.3311641037768E-2</v>
      </c>
      <c r="H5941" s="20">
        <v>3.72702534755339E-2</v>
      </c>
      <c r="I5941" s="20">
        <v>7.2387224984557103E-2</v>
      </c>
      <c r="J5941" s="20">
        <v>2.73377846244631E-2</v>
      </c>
      <c r="K5941" s="20">
        <v>4.1789438214460399E-2</v>
      </c>
      <c r="L5941" s="20">
        <v>3.6519571621469099E-2</v>
      </c>
      <c r="M5941" s="51">
        <v>4.6795321919234599E-2</v>
      </c>
    </row>
    <row r="5942" spans="1:13" x14ac:dyDescent="0.35">
      <c r="A5942" s="19" t="str">
        <f>B4353&amp;C5919&amp;D5942</f>
        <v>CONSUMO PER CAPITA (kg ó litros por individuo)Esparragos Ing.NIVEL ALTO</v>
      </c>
      <c r="B5942" s="19">
        <v>0</v>
      </c>
      <c r="C5942" s="19">
        <v>0</v>
      </c>
      <c r="D5942" s="19" t="s">
        <v>256</v>
      </c>
      <c r="E5942" s="20">
        <v>5.1728101912977699E-2</v>
      </c>
      <c r="F5942" s="20">
        <v>2.7015435812459899E-2</v>
      </c>
      <c r="G5942" s="20">
        <v>2.2892709660080401E-2</v>
      </c>
      <c r="H5942" s="20">
        <v>3.7413821082723703E-2</v>
      </c>
      <c r="I5942" s="20">
        <v>2.9548330288278E-2</v>
      </c>
      <c r="J5942" s="20">
        <v>2.3547788138488498E-2</v>
      </c>
      <c r="K5942" s="20">
        <v>2.5358267191410801E-2</v>
      </c>
      <c r="L5942" s="20">
        <v>1.8076056485347599E-2</v>
      </c>
      <c r="M5942" s="51">
        <v>3.8566383800432397E-2</v>
      </c>
    </row>
    <row r="5943" spans="1:13" x14ac:dyDescent="0.35">
      <c r="A5943" s="19" t="str">
        <f>B4353&amp;C5919&amp;D5943</f>
        <v>CONSUMO PER CAPITA (kg ó litros por individuo)Esparragos Ing.NIVEL MEDIO ALTO</v>
      </c>
      <c r="B5943" s="19">
        <v>0</v>
      </c>
      <c r="C5943" s="19">
        <v>0</v>
      </c>
      <c r="D5943" s="19" t="s">
        <v>257</v>
      </c>
      <c r="E5943" s="20">
        <v>3.0958151741642601E-2</v>
      </c>
      <c r="F5943" s="20">
        <v>1.5836945121303399E-2</v>
      </c>
      <c r="G5943" s="20">
        <v>1.9226277956673699E-2</v>
      </c>
      <c r="H5943" s="20">
        <v>1.73325176362061E-2</v>
      </c>
      <c r="I5943" s="20">
        <v>3.9855417944343899E-2</v>
      </c>
      <c r="J5943" s="20">
        <v>1.3918655919049399E-2</v>
      </c>
      <c r="K5943" s="20">
        <v>1.4528479259353201E-2</v>
      </c>
      <c r="L5943" s="20">
        <v>2.54657696156327E-2</v>
      </c>
      <c r="M5943" s="51">
        <v>2.22820488410965E-2</v>
      </c>
    </row>
    <row r="5944" spans="1:13" x14ac:dyDescent="0.35">
      <c r="A5944" s="19" t="str">
        <f>B4353&amp;C5919&amp;D5944</f>
        <v>CONSUMO PER CAPITA (kg ó litros por individuo)Esparragos Ing.NIVEL MEDIO</v>
      </c>
      <c r="B5944" s="19">
        <v>0</v>
      </c>
      <c r="C5944" s="19">
        <v>0</v>
      </c>
      <c r="D5944" s="19" t="s">
        <v>258</v>
      </c>
      <c r="E5944" s="20">
        <v>1.91836762847497E-2</v>
      </c>
      <c r="F5944" s="20">
        <v>2.9356500420014101E-2</v>
      </c>
      <c r="G5944" s="20">
        <v>1.44729344649695E-2</v>
      </c>
      <c r="H5944" s="20">
        <v>2.09798550441639E-2</v>
      </c>
      <c r="I5944" s="20">
        <v>2.4242198781889001E-2</v>
      </c>
      <c r="J5944" s="20">
        <v>1.31230732057592E-2</v>
      </c>
      <c r="K5944" s="20">
        <v>3.2693349601463098E-2</v>
      </c>
      <c r="L5944" s="20">
        <v>1.11164764973266E-2</v>
      </c>
      <c r="M5944" s="51">
        <v>2.4789037293351801E-2</v>
      </c>
    </row>
    <row r="5945" spans="1:13" x14ac:dyDescent="0.35">
      <c r="A5945" s="19" t="str">
        <f>B4353&amp;C5919&amp;D5945</f>
        <v>CONSUMO PER CAPITA (kg ó litros por individuo)Esparragos Ing.NIVEL MEDIO BAJO</v>
      </c>
      <c r="B5945" s="19">
        <v>0</v>
      </c>
      <c r="C5945" s="19">
        <v>0</v>
      </c>
      <c r="D5945" s="19" t="s">
        <v>259</v>
      </c>
      <c r="E5945" s="20">
        <v>2.4685251455970999E-2</v>
      </c>
      <c r="F5945" s="20">
        <v>1.39062836816883E-2</v>
      </c>
      <c r="G5945" s="20">
        <v>1.3003804971643799E-2</v>
      </c>
      <c r="H5945" s="20">
        <v>1.30966083721499E-2</v>
      </c>
      <c r="I5945" s="20">
        <v>4.1782990886802499E-2</v>
      </c>
      <c r="J5945" s="20">
        <v>6.6524353424091904E-3</v>
      </c>
      <c r="K5945" s="20">
        <v>2.32199423769722E-2</v>
      </c>
      <c r="L5945" s="20">
        <v>1.21813006576554E-2</v>
      </c>
      <c r="M5945" s="51">
        <v>5.8786882667424597E-3</v>
      </c>
    </row>
    <row r="5946" spans="1:13" x14ac:dyDescent="0.35">
      <c r="A5946" s="19" t="str">
        <f>B4353&amp;C5919&amp;D5946</f>
        <v>CONSUMO PER CAPITA (kg ó litros por individuo)Esparragos Ing.HOMBRE</v>
      </c>
      <c r="B5946" s="19">
        <v>0</v>
      </c>
      <c r="C5946" s="19">
        <v>0</v>
      </c>
      <c r="D5946" s="19" t="s">
        <v>21</v>
      </c>
      <c r="E5946" s="20">
        <v>2.4409710493528702E-2</v>
      </c>
      <c r="F5946" s="20">
        <v>2.5039252698515198E-2</v>
      </c>
      <c r="G5946" s="20">
        <v>2.1283506401939E-2</v>
      </c>
      <c r="H5946" s="20">
        <v>2.2593703247407101E-2</v>
      </c>
      <c r="I5946" s="20">
        <v>3.3252403830028698E-2</v>
      </c>
      <c r="J5946" s="20">
        <v>1.4709147611056701E-2</v>
      </c>
      <c r="K5946" s="20">
        <v>3.05273194225202E-2</v>
      </c>
      <c r="L5946" s="20">
        <v>1.6758061699607099E-2</v>
      </c>
      <c r="M5946" s="51">
        <v>2.1396104168630602E-2</v>
      </c>
    </row>
    <row r="5947" spans="1:13" x14ac:dyDescent="0.35">
      <c r="A5947" s="19" t="str">
        <f>B4353&amp;C5919&amp;D5947</f>
        <v>CONSUMO PER CAPITA (kg ó litros por individuo)Esparragos Ing.MUJER</v>
      </c>
      <c r="B5947" s="19">
        <v>0</v>
      </c>
      <c r="C5947" s="19">
        <v>0</v>
      </c>
      <c r="D5947" s="19" t="s">
        <v>22</v>
      </c>
      <c r="E5947" s="20">
        <v>2.95422276985964E-2</v>
      </c>
      <c r="F5947" s="20">
        <v>1.3775658589797899E-2</v>
      </c>
      <c r="G5947" s="20">
        <v>1.1519132662852601E-2</v>
      </c>
      <c r="H5947" s="20">
        <v>1.75757912209537E-2</v>
      </c>
      <c r="I5947" s="20">
        <v>2.5975935806986501E-2</v>
      </c>
      <c r="J5947" s="20">
        <v>1.1745824648110101E-2</v>
      </c>
      <c r="K5947" s="20">
        <v>1.32768328939863E-2</v>
      </c>
      <c r="L5947" s="20">
        <v>1.5956991462151199E-2</v>
      </c>
      <c r="M5947" s="51">
        <v>2.9396375348888299E-2</v>
      </c>
    </row>
    <row r="5948" spans="1:13" x14ac:dyDescent="0.35">
      <c r="A5948" s="19" t="str">
        <f>B4353&amp;C5948&amp;D5948</f>
        <v>CONSUMO PER CAPITA (kg ó litros por individuo)Otras hortalizas Ing.T.ESPAÑA</v>
      </c>
      <c r="B5948" s="19">
        <v>0</v>
      </c>
      <c r="C5948" s="19" t="s">
        <v>166</v>
      </c>
      <c r="D5948" s="19" t="s">
        <v>36</v>
      </c>
      <c r="E5948" s="20">
        <v>0.51418760714016498</v>
      </c>
      <c r="F5948" s="20">
        <v>0.394885365679151</v>
      </c>
      <c r="G5948" s="20">
        <v>0.35145745489330299</v>
      </c>
      <c r="H5948" s="20">
        <v>0.36678157192653799</v>
      </c>
      <c r="I5948" s="20">
        <v>0.53159254192507899</v>
      </c>
      <c r="J5948" s="20">
        <v>0.37192084422299299</v>
      </c>
      <c r="K5948" s="20">
        <v>0.385650160476676</v>
      </c>
      <c r="L5948" s="20">
        <v>0.40054703260711999</v>
      </c>
      <c r="M5948" s="51">
        <v>0.54197589670586899</v>
      </c>
    </row>
    <row r="5949" spans="1:13" x14ac:dyDescent="0.35">
      <c r="A5949" s="19" t="str">
        <f>B4353&amp;C5948&amp;D5949</f>
        <v>CONSUMO PER CAPITA (kg ó litros por individuo)Otras hortalizas Ing.BCN AM</v>
      </c>
      <c r="B5949" s="19">
        <v>0</v>
      </c>
      <c r="C5949" s="19">
        <v>0</v>
      </c>
      <c r="D5949" s="19" t="s">
        <v>1</v>
      </c>
      <c r="E5949" s="20">
        <v>0.56224417945361405</v>
      </c>
      <c r="F5949" s="20">
        <v>0.28953374010005101</v>
      </c>
      <c r="G5949" s="20">
        <v>0.33080935963111302</v>
      </c>
      <c r="H5949" s="20">
        <v>0.32750097907269399</v>
      </c>
      <c r="I5949" s="20">
        <v>0.51340181424429399</v>
      </c>
      <c r="J5949" s="20">
        <v>0.32682749741817002</v>
      </c>
      <c r="K5949" s="20">
        <v>0.302560011960188</v>
      </c>
      <c r="L5949" s="20">
        <v>0.34490798624194402</v>
      </c>
      <c r="M5949" s="51">
        <v>0.41178888762173599</v>
      </c>
    </row>
    <row r="5950" spans="1:13" x14ac:dyDescent="0.35">
      <c r="A5950" s="19" t="str">
        <f>B4353&amp;C5948&amp;D5950</f>
        <v>CONSUMO PER CAPITA (kg ó litros por individuo)Otras hortalizas Ing.REST.CAT ARAGON</v>
      </c>
      <c r="B5950" s="19">
        <v>0</v>
      </c>
      <c r="C5950" s="19">
        <v>0</v>
      </c>
      <c r="D5950" s="19" t="s">
        <v>2</v>
      </c>
      <c r="E5950" s="20">
        <v>0.406815372266217</v>
      </c>
      <c r="F5950" s="20">
        <v>0.45185393383646399</v>
      </c>
      <c r="G5950" s="20">
        <v>0.26659278687683502</v>
      </c>
      <c r="H5950" s="20">
        <v>0.31348842496144003</v>
      </c>
      <c r="I5950" s="20">
        <v>0.44249841979029603</v>
      </c>
      <c r="J5950" s="20">
        <v>0.28284851050494197</v>
      </c>
      <c r="K5950" s="20">
        <v>0.39697374386198397</v>
      </c>
      <c r="L5950" s="20">
        <v>0.38762969238213801</v>
      </c>
      <c r="M5950" s="51">
        <v>0.51744151952147099</v>
      </c>
    </row>
    <row r="5951" spans="1:13" x14ac:dyDescent="0.35">
      <c r="A5951" s="19" t="str">
        <f>B4353&amp;C5948&amp;D5951</f>
        <v>CONSUMO PER CAPITA (kg ó litros por individuo)Otras hortalizas Ing.LEVANTE</v>
      </c>
      <c r="B5951" s="19">
        <v>0</v>
      </c>
      <c r="C5951" s="19">
        <v>0</v>
      </c>
      <c r="D5951" s="19" t="s">
        <v>3</v>
      </c>
      <c r="E5951" s="20">
        <v>0.53560997042299296</v>
      </c>
      <c r="F5951" s="20">
        <v>0.408300059037286</v>
      </c>
      <c r="G5951" s="20">
        <v>0.40015546467111102</v>
      </c>
      <c r="H5951" s="20">
        <v>0.364931554720684</v>
      </c>
      <c r="I5951" s="20">
        <v>0.58780348947120897</v>
      </c>
      <c r="J5951" s="20">
        <v>0.419010214625546</v>
      </c>
      <c r="K5951" s="20">
        <v>0.43084251161804299</v>
      </c>
      <c r="L5951" s="20">
        <v>0.42367066601237802</v>
      </c>
      <c r="M5951" s="51">
        <v>0.61745176888122699</v>
      </c>
    </row>
    <row r="5952" spans="1:13" x14ac:dyDescent="0.35">
      <c r="A5952" s="19" t="str">
        <f>B4353&amp;C5948&amp;D5952</f>
        <v>CONSUMO PER CAPITA (kg ó litros por individuo)Otras hortalizas Ing.ANDALUCIA</v>
      </c>
      <c r="B5952" s="19">
        <v>0</v>
      </c>
      <c r="C5952" s="19">
        <v>0</v>
      </c>
      <c r="D5952" s="19" t="s">
        <v>4</v>
      </c>
      <c r="E5952" s="20">
        <v>0.43160683023234597</v>
      </c>
      <c r="F5952" s="20">
        <v>0.36282798048722498</v>
      </c>
      <c r="G5952" s="20">
        <v>0.36316611614806599</v>
      </c>
      <c r="H5952" s="20">
        <v>0.346604497730579</v>
      </c>
      <c r="I5952" s="20">
        <v>0.518025244756397</v>
      </c>
      <c r="J5952" s="20">
        <v>0.34213816356781801</v>
      </c>
      <c r="K5952" s="20">
        <v>0.38153790809735799</v>
      </c>
      <c r="L5952" s="20">
        <v>0.38893066214418598</v>
      </c>
      <c r="M5952" s="51">
        <v>0.56047068362459995</v>
      </c>
    </row>
    <row r="5953" spans="1:13" x14ac:dyDescent="0.35">
      <c r="A5953" s="19" t="str">
        <f>B4353&amp;C5948&amp;D5953</f>
        <v>CONSUMO PER CAPITA (kg ó litros por individuo)Otras hortalizas Ing.MDD AM</v>
      </c>
      <c r="B5953" s="19">
        <v>0</v>
      </c>
      <c r="C5953" s="19">
        <v>0</v>
      </c>
      <c r="D5953" s="19" t="s">
        <v>5</v>
      </c>
      <c r="E5953" s="20">
        <v>0.82966616214615696</v>
      </c>
      <c r="F5953" s="20">
        <v>0.57220672987284804</v>
      </c>
      <c r="G5953" s="20">
        <v>0.51534315222361904</v>
      </c>
      <c r="H5953" s="20">
        <v>0.536989093700039</v>
      </c>
      <c r="I5953" s="20">
        <v>0.63541761162498001</v>
      </c>
      <c r="J5953" s="20">
        <v>0.60074580609002903</v>
      </c>
      <c r="K5953" s="20">
        <v>0.52081289805394104</v>
      </c>
      <c r="L5953" s="20">
        <v>0.64994803997119399</v>
      </c>
      <c r="M5953" s="51">
        <v>0.75574734026229395</v>
      </c>
    </row>
    <row r="5954" spans="1:13" x14ac:dyDescent="0.35">
      <c r="A5954" s="19" t="str">
        <f>B4353&amp;C5948&amp;D5954</f>
        <v>CONSUMO PER CAPITA (kg ó litros por individuo)Otras hortalizas Ing.RTO CENTRO</v>
      </c>
      <c r="B5954" s="19">
        <v>0</v>
      </c>
      <c r="C5954" s="19">
        <v>0</v>
      </c>
      <c r="D5954" s="19" t="s">
        <v>6</v>
      </c>
      <c r="E5954" s="20">
        <v>0.44961328067824902</v>
      </c>
      <c r="F5954" s="20">
        <v>0.35422618300918302</v>
      </c>
      <c r="G5954" s="20">
        <v>0.29882231454208402</v>
      </c>
      <c r="H5954" s="20">
        <v>0.42986504524860802</v>
      </c>
      <c r="I5954" s="20">
        <v>0.50954902990073403</v>
      </c>
      <c r="J5954" s="20">
        <v>0.32545847397198102</v>
      </c>
      <c r="K5954" s="20">
        <v>0.398890808636233</v>
      </c>
      <c r="L5954" s="20">
        <v>0.35671117797252699</v>
      </c>
      <c r="M5954" s="51">
        <v>0.59355815520244903</v>
      </c>
    </row>
    <row r="5955" spans="1:13" x14ac:dyDescent="0.35">
      <c r="A5955" s="19" t="str">
        <f>B4353&amp;C5948&amp;D5955</f>
        <v>CONSUMO PER CAPITA (kg ó litros por individuo)Otras hortalizas Ing.NORTE-CENTRO</v>
      </c>
      <c r="B5955" s="19">
        <v>0</v>
      </c>
      <c r="C5955" s="19">
        <v>0</v>
      </c>
      <c r="D5955" s="19" t="s">
        <v>7</v>
      </c>
      <c r="E5955" s="20">
        <v>0.48967006661403001</v>
      </c>
      <c r="F5955" s="20">
        <v>0.30848596722552901</v>
      </c>
      <c r="G5955" s="20">
        <v>0.32750690605468702</v>
      </c>
      <c r="H5955" s="20">
        <v>0.281810605468857</v>
      </c>
      <c r="I5955" s="20">
        <v>0.52874229142571705</v>
      </c>
      <c r="J5955" s="20">
        <v>0.38311651496884203</v>
      </c>
      <c r="K5955" s="20">
        <v>0.34438641445907398</v>
      </c>
      <c r="L5955" s="20">
        <v>0.26230782552839998</v>
      </c>
      <c r="M5955" s="51">
        <v>0.39835518154105398</v>
      </c>
    </row>
    <row r="5956" spans="1:13" x14ac:dyDescent="0.35">
      <c r="A5956" s="19" t="str">
        <f>B4353&amp;C5948&amp;D5956</f>
        <v>CONSUMO PER CAPITA (kg ó litros por individuo)Otras hortalizas Ing.NOROESTE</v>
      </c>
      <c r="B5956" s="19">
        <v>0</v>
      </c>
      <c r="C5956" s="19">
        <v>0</v>
      </c>
      <c r="D5956" s="19" t="s">
        <v>8</v>
      </c>
      <c r="E5956" s="20">
        <v>0.39683172720166598</v>
      </c>
      <c r="F5956" s="20">
        <v>0.34451679834540999</v>
      </c>
      <c r="G5956" s="20">
        <v>0.224925730136499</v>
      </c>
      <c r="H5956" s="20">
        <v>0.304631705571765</v>
      </c>
      <c r="I5956" s="20">
        <v>0.48682652351038203</v>
      </c>
      <c r="J5956" s="20">
        <v>0.23505424655988799</v>
      </c>
      <c r="K5956" s="20">
        <v>0.214044923208562</v>
      </c>
      <c r="L5956" s="20">
        <v>0.28580067874580001</v>
      </c>
      <c r="M5956" s="51">
        <v>0.317265912254793</v>
      </c>
    </row>
    <row r="5957" spans="1:13" x14ac:dyDescent="0.35">
      <c r="A5957" s="19" t="str">
        <f>B4353&amp;C5948&amp;D5957</f>
        <v>CONSUMO PER CAPITA (kg ó litros por individuo)Otras hortalizas Ing.&lt;2MIL</v>
      </c>
      <c r="B5957" s="19">
        <v>0</v>
      </c>
      <c r="C5957" s="19">
        <v>0</v>
      </c>
      <c r="D5957" s="19" t="s">
        <v>9</v>
      </c>
      <c r="E5957" s="20">
        <v>0.39732253400099499</v>
      </c>
      <c r="F5957" s="20">
        <v>0.26591893234965702</v>
      </c>
      <c r="G5957" s="20">
        <v>0.22950474661363199</v>
      </c>
      <c r="H5957" s="20">
        <v>0.26107270313632902</v>
      </c>
      <c r="I5957" s="20">
        <v>0.55476213112936101</v>
      </c>
      <c r="J5957" s="20">
        <v>0.26422081963953398</v>
      </c>
      <c r="K5957" s="20">
        <v>0.44099193604758302</v>
      </c>
      <c r="L5957" s="20">
        <v>0.26888335757653797</v>
      </c>
      <c r="M5957" s="51">
        <v>0.66321863783002499</v>
      </c>
    </row>
    <row r="5958" spans="1:13" x14ac:dyDescent="0.35">
      <c r="A5958" s="19" t="str">
        <f>B4353&amp;C5948&amp;D5958</f>
        <v>CONSUMO PER CAPITA (kg ó litros por individuo)Otras hortalizas Ing.2-5MIL</v>
      </c>
      <c r="B5958" s="19">
        <v>0</v>
      </c>
      <c r="C5958" s="19">
        <v>0</v>
      </c>
      <c r="D5958" s="19" t="s">
        <v>10</v>
      </c>
      <c r="E5958" s="20">
        <v>0.29557556457273698</v>
      </c>
      <c r="F5958" s="20">
        <v>0.30639741199294301</v>
      </c>
      <c r="G5958" s="20">
        <v>0.147156386903317</v>
      </c>
      <c r="H5958" s="20">
        <v>0.19860635936707999</v>
      </c>
      <c r="I5958" s="20">
        <v>0.36908886205915598</v>
      </c>
      <c r="J5958" s="20">
        <v>0.20332854432171199</v>
      </c>
      <c r="K5958" s="20">
        <v>0.206132540498214</v>
      </c>
      <c r="L5958" s="20">
        <v>0.24982814522632399</v>
      </c>
      <c r="M5958" s="51">
        <v>0.341341183189108</v>
      </c>
    </row>
    <row r="5959" spans="1:13" x14ac:dyDescent="0.35">
      <c r="A5959" s="19" t="str">
        <f>B4353&amp;C5948&amp;D5959</f>
        <v>CONSUMO PER CAPITA (kg ó litros por individuo)Otras hortalizas Ing.5-10MIL</v>
      </c>
      <c r="B5959" s="19">
        <v>0</v>
      </c>
      <c r="C5959" s="19">
        <v>0</v>
      </c>
      <c r="D5959" s="19" t="s">
        <v>11</v>
      </c>
      <c r="E5959" s="20">
        <v>0.42017333895662101</v>
      </c>
      <c r="F5959" s="20">
        <v>0.307175708810009</v>
      </c>
      <c r="G5959" s="20">
        <v>0.321677202292802</v>
      </c>
      <c r="H5959" s="20">
        <v>0.36568708900595498</v>
      </c>
      <c r="I5959" s="20">
        <v>0.57538323087396104</v>
      </c>
      <c r="J5959" s="20">
        <v>0.32401933951580703</v>
      </c>
      <c r="K5959" s="20">
        <v>0.51789927843955397</v>
      </c>
      <c r="L5959" s="20">
        <v>0.34382263551055298</v>
      </c>
      <c r="M5959" s="51">
        <v>0.42307009667970602</v>
      </c>
    </row>
    <row r="5960" spans="1:13" x14ac:dyDescent="0.35">
      <c r="A5960" s="19" t="str">
        <f>B4353&amp;C5948&amp;D5960</f>
        <v>CONSUMO PER CAPITA (kg ó litros por individuo)Otras hortalizas Ing.10-30MIL</v>
      </c>
      <c r="B5960" s="19">
        <v>0</v>
      </c>
      <c r="C5960" s="19">
        <v>0</v>
      </c>
      <c r="D5960" s="19" t="s">
        <v>12</v>
      </c>
      <c r="E5960" s="20">
        <v>0.31566979932796402</v>
      </c>
      <c r="F5960" s="20">
        <v>0.28300558119734698</v>
      </c>
      <c r="G5960" s="20">
        <v>0.32311667256266702</v>
      </c>
      <c r="H5960" s="20">
        <v>0.29461427586468097</v>
      </c>
      <c r="I5960" s="20">
        <v>0.43183288085110599</v>
      </c>
      <c r="J5960" s="20">
        <v>0.34540388879026002</v>
      </c>
      <c r="K5960" s="20">
        <v>0.335926577976976</v>
      </c>
      <c r="L5960" s="20">
        <v>0.365174805748402</v>
      </c>
      <c r="M5960" s="51">
        <v>0.49497867062323497</v>
      </c>
    </row>
    <row r="5961" spans="1:13" x14ac:dyDescent="0.35">
      <c r="A5961" s="19" t="str">
        <f>B4353&amp;C5948&amp;D5961</f>
        <v>CONSUMO PER CAPITA (kg ó litros por individuo)Otras hortalizas Ing.30-100MIL</v>
      </c>
      <c r="B5961" s="19">
        <v>0</v>
      </c>
      <c r="C5961" s="19">
        <v>0</v>
      </c>
      <c r="D5961" s="19" t="s">
        <v>13</v>
      </c>
      <c r="E5961" s="20">
        <v>0.53611788061526999</v>
      </c>
      <c r="F5961" s="20">
        <v>0.53667860124905997</v>
      </c>
      <c r="G5961" s="20">
        <v>0.42238667051018802</v>
      </c>
      <c r="H5961" s="20">
        <v>0.410502208309246</v>
      </c>
      <c r="I5961" s="20">
        <v>0.56940458238734604</v>
      </c>
      <c r="J5961" s="20">
        <v>0.35520312877886701</v>
      </c>
      <c r="K5961" s="20">
        <v>0.40592364192737601</v>
      </c>
      <c r="L5961" s="20">
        <v>0.44090768632884603</v>
      </c>
      <c r="M5961" s="51">
        <v>0.65034229543738697</v>
      </c>
    </row>
    <row r="5962" spans="1:13" x14ac:dyDescent="0.35">
      <c r="A5962" s="19" t="str">
        <f>B4353&amp;C5948&amp;D5962</f>
        <v>CONSUMO PER CAPITA (kg ó litros por individuo)Otras hortalizas Ing.100-200MIL</v>
      </c>
      <c r="B5962" s="19">
        <v>0</v>
      </c>
      <c r="C5962" s="19">
        <v>0</v>
      </c>
      <c r="D5962" s="19" t="s">
        <v>14</v>
      </c>
      <c r="E5962" s="20">
        <v>0.51526373378749701</v>
      </c>
      <c r="F5962" s="20">
        <v>0.323846727014167</v>
      </c>
      <c r="G5962" s="20">
        <v>0.33372057493686602</v>
      </c>
      <c r="H5962" s="20">
        <v>0.299156738203877</v>
      </c>
      <c r="I5962" s="20">
        <v>0.37190750359216201</v>
      </c>
      <c r="J5962" s="20">
        <v>0.34715013021267699</v>
      </c>
      <c r="K5962" s="20">
        <v>0.29677011829566302</v>
      </c>
      <c r="L5962" s="20">
        <v>0.41985464601123201</v>
      </c>
      <c r="M5962" s="51">
        <v>0.46535595136013103</v>
      </c>
    </row>
    <row r="5963" spans="1:13" x14ac:dyDescent="0.35">
      <c r="A5963" s="19" t="str">
        <f>B4353&amp;C5948&amp;D5963</f>
        <v>CONSUMO PER CAPITA (kg ó litros por individuo)Otras hortalizas Ing.200-500MIL</v>
      </c>
      <c r="B5963" s="19">
        <v>0</v>
      </c>
      <c r="C5963" s="19">
        <v>0</v>
      </c>
      <c r="D5963" s="19" t="s">
        <v>15</v>
      </c>
      <c r="E5963" s="20">
        <v>0.73356039609759705</v>
      </c>
      <c r="F5963" s="20">
        <v>0.45133903737755798</v>
      </c>
      <c r="G5963" s="20">
        <v>0.36830341045849502</v>
      </c>
      <c r="H5963" s="20">
        <v>0.447706831778522</v>
      </c>
      <c r="I5963" s="20">
        <v>0.69233519151655498</v>
      </c>
      <c r="J5963" s="20">
        <v>0.44922352090145001</v>
      </c>
      <c r="K5963" s="20">
        <v>0.405990117889238</v>
      </c>
      <c r="L5963" s="20">
        <v>0.46598904548320402</v>
      </c>
      <c r="M5963" s="51">
        <v>0.62067878449237701</v>
      </c>
    </row>
    <row r="5964" spans="1:13" x14ac:dyDescent="0.35">
      <c r="A5964" s="19" t="str">
        <f>B4353&amp;C5948&amp;D5964</f>
        <v>CONSUMO PER CAPITA (kg ó litros por individuo)Otras hortalizas Ing.&gt;500MIL</v>
      </c>
      <c r="B5964" s="19">
        <v>0</v>
      </c>
      <c r="C5964" s="19">
        <v>0</v>
      </c>
      <c r="D5964" s="19" t="s">
        <v>16</v>
      </c>
      <c r="E5964" s="20">
        <v>0.69836060373824804</v>
      </c>
      <c r="F5964" s="20">
        <v>0.45991514990389498</v>
      </c>
      <c r="G5964" s="20">
        <v>0.42740488991167203</v>
      </c>
      <c r="H5964" s="20">
        <v>0.469112151747344</v>
      </c>
      <c r="I5964" s="20">
        <v>0.59365365631839195</v>
      </c>
      <c r="J5964" s="20">
        <v>0.50143868224370203</v>
      </c>
      <c r="K5964" s="20">
        <v>0.44188061870737699</v>
      </c>
      <c r="L5964" s="20">
        <v>0.46141310830874399</v>
      </c>
      <c r="M5964" s="51">
        <v>0.54185324794702105</v>
      </c>
    </row>
    <row r="5965" spans="1:13" x14ac:dyDescent="0.35">
      <c r="A5965" s="19" t="str">
        <f>B4353&amp;C5948&amp;D5965</f>
        <v>CONSUMO PER CAPITA (kg ó litros por individuo)Otras hortalizas Ing.DE 15 A 19 AÑOS</v>
      </c>
      <c r="B5965" s="19">
        <v>0</v>
      </c>
      <c r="C5965" s="19">
        <v>0</v>
      </c>
      <c r="D5965" s="19" t="s">
        <v>39</v>
      </c>
      <c r="E5965" s="20">
        <v>0.16041377667443399</v>
      </c>
      <c r="F5965" s="20">
        <v>8.7050223012893793E-2</v>
      </c>
      <c r="G5965" s="20">
        <v>3.4918782886668297E-2</v>
      </c>
      <c r="H5965" s="20">
        <v>0.11613779865887899</v>
      </c>
      <c r="I5965" s="20">
        <v>0.15172055754182701</v>
      </c>
      <c r="J5965" s="20">
        <v>7.9583523699712402E-2</v>
      </c>
      <c r="K5965" s="20">
        <v>0.16531470160954401</v>
      </c>
      <c r="L5965" s="20">
        <v>7.1739901250070598E-2</v>
      </c>
      <c r="M5965" s="51">
        <v>0.21287412080225299</v>
      </c>
    </row>
    <row r="5966" spans="1:13" x14ac:dyDescent="0.35">
      <c r="A5966" s="19" t="str">
        <f>B4353&amp;C5948&amp;D5966</f>
        <v>CONSUMO PER CAPITA (kg ó litros por individuo)Otras hortalizas Ing.DE 20 A 24 AÑOS</v>
      </c>
      <c r="B5966" s="19">
        <v>0</v>
      </c>
      <c r="C5966" s="19">
        <v>0</v>
      </c>
      <c r="D5966" s="19" t="s">
        <v>40</v>
      </c>
      <c r="E5966" s="20">
        <v>0.14867843685056301</v>
      </c>
      <c r="F5966" s="20">
        <v>0.160177809682961</v>
      </c>
      <c r="G5966" s="20">
        <v>0.10471088678394599</v>
      </c>
      <c r="H5966" s="20">
        <v>0.12161142511716</v>
      </c>
      <c r="I5966" s="20">
        <v>0.21449799151882801</v>
      </c>
      <c r="J5966" s="20">
        <v>0.11731851955648</v>
      </c>
      <c r="K5966" s="20">
        <v>7.3785035923855505E-2</v>
      </c>
      <c r="L5966" s="20">
        <v>8.8926820636375803E-2</v>
      </c>
      <c r="M5966" s="51">
        <v>0.27804569416605002</v>
      </c>
    </row>
    <row r="5967" spans="1:13" x14ac:dyDescent="0.35">
      <c r="A5967" s="19" t="str">
        <f>B4353&amp;C5948&amp;D5967</f>
        <v>CONSUMO PER CAPITA (kg ó litros por individuo)Otras hortalizas Ing.DE 25 A 34 AÑOS</v>
      </c>
      <c r="B5967" s="19">
        <v>0</v>
      </c>
      <c r="C5967" s="19">
        <v>0</v>
      </c>
      <c r="D5967" s="19" t="s">
        <v>41</v>
      </c>
      <c r="E5967" s="20">
        <v>0.39883875998581497</v>
      </c>
      <c r="F5967" s="20">
        <v>0.29274480851729801</v>
      </c>
      <c r="G5967" s="20">
        <v>0.27650379382788198</v>
      </c>
      <c r="H5967" s="20">
        <v>0.27264048048394901</v>
      </c>
      <c r="I5967" s="20">
        <v>0.39125257365733301</v>
      </c>
      <c r="J5967" s="20">
        <v>0.24311165906652901</v>
      </c>
      <c r="K5967" s="20">
        <v>0.23266082150630299</v>
      </c>
      <c r="L5967" s="20">
        <v>0.25299864207037198</v>
      </c>
      <c r="M5967" s="51">
        <v>0.30950736815994101</v>
      </c>
    </row>
    <row r="5968" spans="1:13" x14ac:dyDescent="0.35">
      <c r="A5968" s="19" t="str">
        <f>B4353&amp;C5948&amp;D5968</f>
        <v>CONSUMO PER CAPITA (kg ó litros por individuo)Otras hortalizas Ing.DE 35 A 49 AÑOS</v>
      </c>
      <c r="B5968" s="19">
        <v>0</v>
      </c>
      <c r="C5968" s="19">
        <v>0</v>
      </c>
      <c r="D5968" s="19" t="s">
        <v>42</v>
      </c>
      <c r="E5968" s="20">
        <v>0.51253576996106698</v>
      </c>
      <c r="F5968" s="20">
        <v>0.42381615729504002</v>
      </c>
      <c r="G5968" s="20">
        <v>0.36463789491878201</v>
      </c>
      <c r="H5968" s="20">
        <v>0.35685524396914498</v>
      </c>
      <c r="I5968" s="20">
        <v>0.459690816530612</v>
      </c>
      <c r="J5968" s="20">
        <v>0.40786343149888099</v>
      </c>
      <c r="K5968" s="20">
        <v>0.34096061324608701</v>
      </c>
      <c r="L5968" s="20">
        <v>0.33612073680603399</v>
      </c>
      <c r="M5968" s="51">
        <v>0.45589508248551303</v>
      </c>
    </row>
    <row r="5969" spans="1:13" x14ac:dyDescent="0.35">
      <c r="A5969" s="19" t="str">
        <f>B4353&amp;C5948&amp;D5969</f>
        <v>CONSUMO PER CAPITA (kg ó litros por individuo)Otras hortalizas Ing.DE 50 A 59 AÑOS</v>
      </c>
      <c r="B5969" s="19">
        <v>0</v>
      </c>
      <c r="C5969" s="19">
        <v>0</v>
      </c>
      <c r="D5969" s="19" t="s">
        <v>43</v>
      </c>
      <c r="E5969" s="20">
        <v>0.64424080806264805</v>
      </c>
      <c r="F5969" s="20">
        <v>0.52701343512042398</v>
      </c>
      <c r="G5969" s="20">
        <v>0.52283657495638303</v>
      </c>
      <c r="H5969" s="20">
        <v>0.49839836377040397</v>
      </c>
      <c r="I5969" s="20">
        <v>0.73005142765118802</v>
      </c>
      <c r="J5969" s="20">
        <v>0.49133539612889299</v>
      </c>
      <c r="K5969" s="20">
        <v>0.55731024891385605</v>
      </c>
      <c r="L5969" s="20">
        <v>0.65972306878939302</v>
      </c>
      <c r="M5969" s="51">
        <v>0.82125722033568405</v>
      </c>
    </row>
    <row r="5970" spans="1:13" x14ac:dyDescent="0.35">
      <c r="A5970" s="19" t="str">
        <f>B4353&amp;C5948&amp;D5970</f>
        <v>CONSUMO PER CAPITA (kg ó litros por individuo)Otras hortalizas Ing.DE 60 A 75 AÑOS</v>
      </c>
      <c r="B5970" s="19">
        <v>0</v>
      </c>
      <c r="C5970" s="19">
        <v>0</v>
      </c>
      <c r="D5970" s="19" t="s">
        <v>44</v>
      </c>
      <c r="E5970" s="20">
        <v>0.68766275933892496</v>
      </c>
      <c r="F5970" s="20">
        <v>0.46579231232923202</v>
      </c>
      <c r="G5970" s="20">
        <v>0.39968612081104099</v>
      </c>
      <c r="H5970" s="20">
        <v>0.471435779211961</v>
      </c>
      <c r="I5970" s="20">
        <v>0.74772615237665996</v>
      </c>
      <c r="J5970" s="20">
        <v>0.46497888647576902</v>
      </c>
      <c r="K5970" s="20">
        <v>0.54875329352413305</v>
      </c>
      <c r="L5970" s="20">
        <v>0.54239422440700202</v>
      </c>
      <c r="M5970" s="51">
        <v>0.73287492672160004</v>
      </c>
    </row>
    <row r="5971" spans="1:13" x14ac:dyDescent="0.35">
      <c r="A5971" s="19" t="str">
        <f>B4353&amp;C5948&amp;D5971</f>
        <v>CONSUMO PER CAPITA (kg ó litros por individuo)Otras hortalizas Ing.NIVEL ALTO</v>
      </c>
      <c r="B5971" s="19">
        <v>0</v>
      </c>
      <c r="C5971" s="19">
        <v>0</v>
      </c>
      <c r="D5971" s="19" t="s">
        <v>256</v>
      </c>
      <c r="E5971" s="20">
        <v>0.54672030239616098</v>
      </c>
      <c r="F5971" s="20">
        <v>0.41439425891141002</v>
      </c>
      <c r="G5971" s="20">
        <v>0.42861741874898202</v>
      </c>
      <c r="H5971" s="20">
        <v>0.48340751512624902</v>
      </c>
      <c r="I5971" s="20">
        <v>0.596740713985768</v>
      </c>
      <c r="J5971" s="20">
        <v>0.48840149318449</v>
      </c>
      <c r="K5971" s="20">
        <v>0.48262031898615798</v>
      </c>
      <c r="L5971" s="20">
        <v>0.43977842935757999</v>
      </c>
      <c r="M5971" s="51">
        <v>0.65784828282420105</v>
      </c>
    </row>
    <row r="5972" spans="1:13" x14ac:dyDescent="0.35">
      <c r="A5972" s="19" t="str">
        <f>B4353&amp;C5948&amp;D5972</f>
        <v>CONSUMO PER CAPITA (kg ó litros por individuo)Otras hortalizas Ing.NIVEL MEDIO ALTO</v>
      </c>
      <c r="B5972" s="19">
        <v>0</v>
      </c>
      <c r="C5972" s="19">
        <v>0</v>
      </c>
      <c r="D5972" s="19" t="s">
        <v>257</v>
      </c>
      <c r="E5972" s="20">
        <v>0.48675411186808998</v>
      </c>
      <c r="F5972" s="20">
        <v>0.35992391741906299</v>
      </c>
      <c r="G5972" s="20">
        <v>0.35868079135417302</v>
      </c>
      <c r="H5972" s="20">
        <v>0.33683188817673099</v>
      </c>
      <c r="I5972" s="20">
        <v>0.43729856393550398</v>
      </c>
      <c r="J5972" s="20">
        <v>0.34268259947313001</v>
      </c>
      <c r="K5972" s="20">
        <v>0.34318683136932499</v>
      </c>
      <c r="L5972" s="20">
        <v>0.42307593155377898</v>
      </c>
      <c r="M5972" s="51">
        <v>0.53627223030131899</v>
      </c>
    </row>
    <row r="5973" spans="1:13" x14ac:dyDescent="0.35">
      <c r="A5973" s="19" t="str">
        <f>B4353&amp;C5948&amp;D5973</f>
        <v>CONSUMO PER CAPITA (kg ó litros por individuo)Otras hortalizas Ing.NIVEL MEDIO</v>
      </c>
      <c r="B5973" s="19">
        <v>0</v>
      </c>
      <c r="C5973" s="19">
        <v>0</v>
      </c>
      <c r="D5973" s="19" t="s">
        <v>258</v>
      </c>
      <c r="E5973" s="20">
        <v>0.56449271990130201</v>
      </c>
      <c r="F5973" s="20">
        <v>0.39750341077988299</v>
      </c>
      <c r="G5973" s="20">
        <v>0.32192561732898101</v>
      </c>
      <c r="H5973" s="20">
        <v>0.32475387208636503</v>
      </c>
      <c r="I5973" s="20">
        <v>0.57590185222635903</v>
      </c>
      <c r="J5973" s="20">
        <v>0.32866997147286597</v>
      </c>
      <c r="K5973" s="20">
        <v>0.33846850485701702</v>
      </c>
      <c r="L5973" s="20">
        <v>0.40414685403130302</v>
      </c>
      <c r="M5973" s="51">
        <v>0.54882862678306199</v>
      </c>
    </row>
    <row r="5974" spans="1:13" x14ac:dyDescent="0.35">
      <c r="A5974" s="19" t="str">
        <f>B4353&amp;C5948&amp;D5974</f>
        <v>CONSUMO PER CAPITA (kg ó litros por individuo)Otras hortalizas Ing.NIVEL MEDIO BAJO</v>
      </c>
      <c r="B5974" s="19">
        <v>0</v>
      </c>
      <c r="C5974" s="19">
        <v>0</v>
      </c>
      <c r="D5974" s="19" t="s">
        <v>259</v>
      </c>
      <c r="E5974" s="20">
        <v>0.54572921409074904</v>
      </c>
      <c r="F5974" s="20">
        <v>0.37318140953828499</v>
      </c>
      <c r="G5974" s="20">
        <v>0.36573301537838498</v>
      </c>
      <c r="H5974" s="20">
        <v>0.32892499627425797</v>
      </c>
      <c r="I5974" s="20">
        <v>0.479224457871122</v>
      </c>
      <c r="J5974" s="20">
        <v>0.38634740932511502</v>
      </c>
      <c r="K5974" s="20">
        <v>0.43279016870034698</v>
      </c>
      <c r="L5974" s="20">
        <v>0.32914436386610302</v>
      </c>
      <c r="M5974" s="51">
        <v>0.42443983922930401</v>
      </c>
    </row>
    <row r="5975" spans="1:13" x14ac:dyDescent="0.35">
      <c r="A5975" s="19" t="str">
        <f>B4353&amp;C5948&amp;D5975</f>
        <v>CONSUMO PER CAPITA (kg ó litros por individuo)Otras hortalizas Ing.HOMBRE</v>
      </c>
      <c r="B5975" s="19">
        <v>0</v>
      </c>
      <c r="C5975" s="19">
        <v>0</v>
      </c>
      <c r="D5975" s="19" t="s">
        <v>21</v>
      </c>
      <c r="E5975" s="20">
        <v>0.50439221374078103</v>
      </c>
      <c r="F5975" s="20">
        <v>0.39942705480561103</v>
      </c>
      <c r="G5975" s="20">
        <v>0.33791750298580803</v>
      </c>
      <c r="H5975" s="20">
        <v>0.39514106597854498</v>
      </c>
      <c r="I5975" s="20">
        <v>0.54087388974432404</v>
      </c>
      <c r="J5975" s="20">
        <v>0.33493259625641902</v>
      </c>
      <c r="K5975" s="20">
        <v>0.43104385001145201</v>
      </c>
      <c r="L5975" s="20">
        <v>0.38617299559196</v>
      </c>
      <c r="M5975" s="51">
        <v>0.55130279273567095</v>
      </c>
    </row>
    <row r="5976" spans="1:13" x14ac:dyDescent="0.35">
      <c r="A5976" s="19" t="str">
        <f>B4353&amp;C5948&amp;D5976</f>
        <v>CONSUMO PER CAPITA (kg ó litros por individuo)Otras hortalizas Ing.MUJER</v>
      </c>
      <c r="B5976" s="19">
        <v>0</v>
      </c>
      <c r="C5976" s="19">
        <v>0</v>
      </c>
      <c r="D5976" s="19" t="s">
        <v>22</v>
      </c>
      <c r="E5976" s="20">
        <v>0.523879298555468</v>
      </c>
      <c r="F5976" s="20">
        <v>0.39038269045276602</v>
      </c>
      <c r="G5976" s="20">
        <v>0.36483582721931401</v>
      </c>
      <c r="H5976" s="20">
        <v>0.338760178968456</v>
      </c>
      <c r="I5976" s="20">
        <v>0.52242161625544004</v>
      </c>
      <c r="J5976" s="20">
        <v>0.40846819634451698</v>
      </c>
      <c r="K5976" s="20">
        <v>0.34085526672315802</v>
      </c>
      <c r="L5976" s="20">
        <v>0.41473104952183898</v>
      </c>
      <c r="M5976" s="51">
        <v>0.532778735617218</v>
      </c>
    </row>
    <row r="5977" spans="1:13" x14ac:dyDescent="0.35">
      <c r="A5977" s="19" t="str">
        <f>B4353&amp;C5977&amp;D5977</f>
        <v>CONSUMO PER CAPITA (kg ó litros por individuo).Aceite alino Ing.T.ESPAÑA</v>
      </c>
      <c r="B5977" s="19">
        <v>0</v>
      </c>
      <c r="C5977" s="19" t="s">
        <v>191</v>
      </c>
      <c r="D5977" s="19" t="s">
        <v>36</v>
      </c>
      <c r="E5977" s="20">
        <v>1.7857993426700001E-2</v>
      </c>
      <c r="F5977" s="20">
        <v>1.2131907324863999E-2</v>
      </c>
      <c r="G5977" s="20">
        <v>1.1511400511597601E-2</v>
      </c>
      <c r="H5977" s="20">
        <v>1.2053454603279799E-2</v>
      </c>
      <c r="I5977" s="20">
        <v>1.9561592405011301E-2</v>
      </c>
      <c r="J5977" s="20">
        <v>1.13805536592356E-2</v>
      </c>
      <c r="K5977" s="20">
        <v>1.32189644299456E-2</v>
      </c>
      <c r="L5977" s="20">
        <v>1.3756633435925401E-2</v>
      </c>
      <c r="M5977" s="51">
        <v>1.9579067941380101E-2</v>
      </c>
    </row>
    <row r="5978" spans="1:13" x14ac:dyDescent="0.35">
      <c r="A5978" s="19" t="str">
        <f>B4353&amp;C5977&amp;D5978</f>
        <v>CONSUMO PER CAPITA (kg ó litros por individuo).Aceite alino Ing.BCN AM</v>
      </c>
      <c r="B5978" s="19">
        <v>0</v>
      </c>
      <c r="C5978" s="19">
        <v>0</v>
      </c>
      <c r="D5978" s="19" t="s">
        <v>1</v>
      </c>
      <c r="E5978" s="20">
        <v>1.8326112523652498E-2</v>
      </c>
      <c r="F5978" s="20">
        <v>1.4434085484676701E-2</v>
      </c>
      <c r="G5978" s="20">
        <v>1.242004179699E-2</v>
      </c>
      <c r="H5978" s="20">
        <v>1.26278640382715E-2</v>
      </c>
      <c r="I5978" s="20">
        <v>2.11615819772164E-2</v>
      </c>
      <c r="J5978" s="20">
        <v>1.10653831959583E-2</v>
      </c>
      <c r="K5978" s="20">
        <v>1.60273673497657E-2</v>
      </c>
      <c r="L5978" s="20">
        <v>1.3421340854109299E-2</v>
      </c>
      <c r="M5978" s="51">
        <v>1.8749715540824202E-2</v>
      </c>
    </row>
    <row r="5979" spans="1:13" x14ac:dyDescent="0.35">
      <c r="A5979" s="19" t="str">
        <f>B4353&amp;C5977&amp;D5979</f>
        <v>CONSUMO PER CAPITA (kg ó litros por individuo).Aceite alino Ing.REST.CAT ARAGON</v>
      </c>
      <c r="B5979" s="19">
        <v>0</v>
      </c>
      <c r="C5979" s="19">
        <v>0</v>
      </c>
      <c r="D5979" s="19" t="s">
        <v>2</v>
      </c>
      <c r="E5979" s="20">
        <v>5.6114431685085099E-3</v>
      </c>
      <c r="F5979" s="20">
        <v>6.6483325852465898E-3</v>
      </c>
      <c r="G5979" s="20">
        <v>2.52701264217094E-3</v>
      </c>
      <c r="H5979" s="20">
        <v>5.8606588404204402E-3</v>
      </c>
      <c r="I5979" s="20">
        <v>1.2263095456451101E-2</v>
      </c>
      <c r="J5979" s="20">
        <v>7.04622529315551E-3</v>
      </c>
      <c r="K5979" s="20">
        <v>9.4191727859235502E-3</v>
      </c>
      <c r="L5979" s="20">
        <v>1.00247301188652E-2</v>
      </c>
      <c r="M5979" s="51">
        <v>1.4978390926138001E-2</v>
      </c>
    </row>
    <row r="5980" spans="1:13" x14ac:dyDescent="0.35">
      <c r="A5980" s="19" t="str">
        <f>B4353&amp;C5977&amp;D5980</f>
        <v>CONSUMO PER CAPITA (kg ó litros por individuo).Aceite alino Ing.LEVANTE</v>
      </c>
      <c r="B5980" s="19">
        <v>0</v>
      </c>
      <c r="C5980" s="19">
        <v>0</v>
      </c>
      <c r="D5980" s="19" t="s">
        <v>3</v>
      </c>
      <c r="E5980" s="20">
        <v>2.5274236596214E-2</v>
      </c>
      <c r="F5980" s="20">
        <v>1.6229148296236E-2</v>
      </c>
      <c r="G5980" s="20">
        <v>1.7225028322290701E-2</v>
      </c>
      <c r="H5980" s="20">
        <v>1.62016361624376E-2</v>
      </c>
      <c r="I5980" s="20">
        <v>2.4662688998153E-2</v>
      </c>
      <c r="J5980" s="20">
        <v>1.7203907094905199E-2</v>
      </c>
      <c r="K5980" s="20">
        <v>1.4913637260995601E-2</v>
      </c>
      <c r="L5980" s="20">
        <v>1.8408002113075601E-2</v>
      </c>
      <c r="M5980" s="51">
        <v>2.1421299982672701E-2</v>
      </c>
    </row>
    <row r="5981" spans="1:13" x14ac:dyDescent="0.35">
      <c r="A5981" s="19" t="str">
        <f>B4353&amp;C5977&amp;D5981</f>
        <v>CONSUMO PER CAPITA (kg ó litros por individuo).Aceite alino Ing.ANDALUCIA</v>
      </c>
      <c r="B5981" s="19">
        <v>0</v>
      </c>
      <c r="C5981" s="19">
        <v>0</v>
      </c>
      <c r="D5981" s="19" t="s">
        <v>4</v>
      </c>
      <c r="E5981" s="20">
        <v>2.0581038487174099E-2</v>
      </c>
      <c r="F5981" s="20">
        <v>1.52776538067146E-2</v>
      </c>
      <c r="G5981" s="20">
        <v>1.40001377465068E-2</v>
      </c>
      <c r="H5981" s="20">
        <v>1.55568922677421E-2</v>
      </c>
      <c r="I5981" s="20">
        <v>2.0013973772878901E-2</v>
      </c>
      <c r="J5981" s="20">
        <v>1.3581463959061299E-2</v>
      </c>
      <c r="K5981" s="20">
        <v>1.6911473086078498E-2</v>
      </c>
      <c r="L5981" s="20">
        <v>1.7408144000640401E-2</v>
      </c>
      <c r="M5981" s="51">
        <v>2.6242356081386999E-2</v>
      </c>
    </row>
    <row r="5982" spans="1:13" x14ac:dyDescent="0.35">
      <c r="A5982" s="19" t="str">
        <f>B4353&amp;C5977&amp;D5982</f>
        <v>CONSUMO PER CAPITA (kg ó litros por individuo).Aceite alino Ing.MDD AM</v>
      </c>
      <c r="B5982" s="19">
        <v>0</v>
      </c>
      <c r="C5982" s="19">
        <v>0</v>
      </c>
      <c r="D5982" s="19" t="s">
        <v>5</v>
      </c>
      <c r="E5982" s="20">
        <v>2.7731178948017701E-2</v>
      </c>
      <c r="F5982" s="20">
        <v>1.7537725275145799E-2</v>
      </c>
      <c r="G5982" s="20">
        <v>1.7013256514172501E-2</v>
      </c>
      <c r="H5982" s="20">
        <v>1.59584069996122E-2</v>
      </c>
      <c r="I5982" s="20">
        <v>2.7568986397263601E-2</v>
      </c>
      <c r="J5982" s="20">
        <v>1.55701204005858E-2</v>
      </c>
      <c r="K5982" s="20">
        <v>1.8409998763056001E-2</v>
      </c>
      <c r="L5982" s="20">
        <v>1.8820948221855701E-2</v>
      </c>
      <c r="M5982" s="51">
        <v>2.8346430563464298E-2</v>
      </c>
    </row>
    <row r="5983" spans="1:13" x14ac:dyDescent="0.35">
      <c r="A5983" s="19" t="str">
        <f>B4353&amp;C5977&amp;D5983</f>
        <v>CONSUMO PER CAPITA (kg ó litros por individuo).Aceite alino Ing.RTO CENTRO</v>
      </c>
      <c r="B5983" s="19">
        <v>0</v>
      </c>
      <c r="C5983" s="19">
        <v>0</v>
      </c>
      <c r="D5983" s="19" t="s">
        <v>6</v>
      </c>
      <c r="E5983" s="20">
        <v>1.4120413602295699E-2</v>
      </c>
      <c r="F5983" s="20">
        <v>8.7694251926310005E-3</v>
      </c>
      <c r="G5983" s="20">
        <v>1.1475369534060901E-2</v>
      </c>
      <c r="H5983" s="20">
        <v>1.03794586649199E-2</v>
      </c>
      <c r="I5983" s="20">
        <v>2.2209538613820998E-2</v>
      </c>
      <c r="J5983" s="20">
        <v>9.2221631900576296E-3</v>
      </c>
      <c r="K5983" s="20">
        <v>1.03346940264223E-2</v>
      </c>
      <c r="L5983" s="20">
        <v>1.29754442370715E-2</v>
      </c>
      <c r="M5983" s="51">
        <v>1.6516221971470801E-2</v>
      </c>
    </row>
    <row r="5984" spans="1:13" x14ac:dyDescent="0.35">
      <c r="A5984" s="19" t="str">
        <f>B4353&amp;C5977&amp;D5984</f>
        <v>CONSUMO PER CAPITA (kg ó litros por individuo).Aceite alino Ing.NORTE-CENTRO</v>
      </c>
      <c r="B5984" s="19">
        <v>0</v>
      </c>
      <c r="C5984" s="19">
        <v>0</v>
      </c>
      <c r="D5984" s="19" t="s">
        <v>7</v>
      </c>
      <c r="E5984" s="20">
        <v>1.5146154736471899E-2</v>
      </c>
      <c r="F5984" s="20">
        <v>5.4615240997615503E-3</v>
      </c>
      <c r="G5984" s="20">
        <v>5.8204048084195201E-3</v>
      </c>
      <c r="H5984" s="20">
        <v>7.0941856514071498E-3</v>
      </c>
      <c r="I5984" s="20">
        <v>1.3268447603547199E-2</v>
      </c>
      <c r="J5984" s="20">
        <v>5.4481402498895602E-3</v>
      </c>
      <c r="K5984" s="20">
        <v>7.2050620958073403E-3</v>
      </c>
      <c r="L5984" s="20">
        <v>4.7364120357801798E-3</v>
      </c>
      <c r="M5984" s="51">
        <v>1.0485409083416801E-2</v>
      </c>
    </row>
    <row r="5985" spans="1:13" x14ac:dyDescent="0.35">
      <c r="A5985" s="19" t="str">
        <f>B4353&amp;C5977&amp;D5985</f>
        <v>CONSUMO PER CAPITA (kg ó litros por individuo).Aceite alino Ing.NOROESTE</v>
      </c>
      <c r="B5985" s="19">
        <v>0</v>
      </c>
      <c r="C5985" s="19">
        <v>0</v>
      </c>
      <c r="D5985" s="19" t="s">
        <v>8</v>
      </c>
      <c r="E5985" s="20">
        <v>8.2675035915017198E-3</v>
      </c>
      <c r="F5985" s="20">
        <v>5.9508735179050597E-3</v>
      </c>
      <c r="G5985" s="20">
        <v>5.9142023850732696E-3</v>
      </c>
      <c r="H5985" s="20">
        <v>6.4943596317368702E-3</v>
      </c>
      <c r="I5985" s="20">
        <v>1.05451432208325E-2</v>
      </c>
      <c r="J5985" s="20">
        <v>5.1975780644592604E-3</v>
      </c>
      <c r="K5985" s="20">
        <v>6.2122684832784398E-3</v>
      </c>
      <c r="L5985" s="20">
        <v>5.8978772736307996E-3</v>
      </c>
      <c r="M5985" s="51">
        <v>8.7019617989749394E-3</v>
      </c>
    </row>
    <row r="5986" spans="1:13" x14ac:dyDescent="0.35">
      <c r="A5986" s="19" t="str">
        <f>B4353&amp;C5977&amp;D5986</f>
        <v>CONSUMO PER CAPITA (kg ó litros por individuo).Aceite alino Ing.&lt;2MIL</v>
      </c>
      <c r="B5986" s="19">
        <v>0</v>
      </c>
      <c r="C5986" s="19">
        <v>0</v>
      </c>
      <c r="D5986" s="19" t="s">
        <v>9</v>
      </c>
      <c r="E5986" s="20">
        <v>9.9493133226561704E-3</v>
      </c>
      <c r="F5986" s="20">
        <v>4.9084786642562498E-3</v>
      </c>
      <c r="G5986" s="20">
        <v>8.4807552164772107E-3</v>
      </c>
      <c r="H5986" s="20">
        <v>5.7307574921727899E-3</v>
      </c>
      <c r="I5986" s="20">
        <v>1.47286102560613E-2</v>
      </c>
      <c r="J5986" s="20">
        <v>6.2855010393449802E-3</v>
      </c>
      <c r="K5986" s="20">
        <v>6.9135550659849103E-3</v>
      </c>
      <c r="L5986" s="20">
        <v>8.9700345815697004E-3</v>
      </c>
      <c r="M5986" s="51">
        <v>1.21792946054821E-2</v>
      </c>
    </row>
    <row r="5987" spans="1:13" x14ac:dyDescent="0.35">
      <c r="A5987" s="19" t="str">
        <f>B4353&amp;C5977&amp;D5987</f>
        <v>CONSUMO PER CAPITA (kg ó litros por individuo).Aceite alino Ing.2-5MIL</v>
      </c>
      <c r="B5987" s="19">
        <v>0</v>
      </c>
      <c r="C5987" s="19">
        <v>0</v>
      </c>
      <c r="D5987" s="19" t="s">
        <v>10</v>
      </c>
      <c r="E5987" s="20">
        <v>1.25059360395945E-2</v>
      </c>
      <c r="F5987" s="20">
        <v>9.7903520650274908E-3</v>
      </c>
      <c r="G5987" s="20">
        <v>1.08314649746474E-2</v>
      </c>
      <c r="H5987" s="20">
        <v>1.08811073504226E-2</v>
      </c>
      <c r="I5987" s="20">
        <v>1.4095321004089801E-2</v>
      </c>
      <c r="J5987" s="20">
        <v>9.9475518534393095E-3</v>
      </c>
      <c r="K5987" s="20">
        <v>1.09730805770326E-2</v>
      </c>
      <c r="L5987" s="20">
        <v>8.9945473558740302E-3</v>
      </c>
      <c r="M5987" s="51">
        <v>1.5675046857857099E-2</v>
      </c>
    </row>
    <row r="5988" spans="1:13" x14ac:dyDescent="0.35">
      <c r="A5988" s="19" t="str">
        <f>B4353&amp;C5977&amp;D5988</f>
        <v>CONSUMO PER CAPITA (kg ó litros por individuo).Aceite alino Ing.5-10MIL</v>
      </c>
      <c r="B5988" s="19">
        <v>0</v>
      </c>
      <c r="C5988" s="19">
        <v>0</v>
      </c>
      <c r="D5988" s="19" t="s">
        <v>11</v>
      </c>
      <c r="E5988" s="20">
        <v>1.32606341727488E-2</v>
      </c>
      <c r="F5988" s="20">
        <v>1.05326462298853E-2</v>
      </c>
      <c r="G5988" s="20">
        <v>6.9244854098923598E-3</v>
      </c>
      <c r="H5988" s="20">
        <v>8.4941974768050401E-3</v>
      </c>
      <c r="I5988" s="20">
        <v>1.1401536346775799E-2</v>
      </c>
      <c r="J5988" s="20">
        <v>6.6016168527772501E-3</v>
      </c>
      <c r="K5988" s="20">
        <v>8.0662655465751094E-3</v>
      </c>
      <c r="L5988" s="20">
        <v>1.18765765760806E-2</v>
      </c>
      <c r="M5988" s="51">
        <v>1.5906778760731301E-2</v>
      </c>
    </row>
    <row r="5989" spans="1:13" x14ac:dyDescent="0.35">
      <c r="A5989" s="19" t="str">
        <f>B4353&amp;C5977&amp;D5989</f>
        <v>CONSUMO PER CAPITA (kg ó litros por individuo).Aceite alino Ing.10-30MIL</v>
      </c>
      <c r="B5989" s="19">
        <v>0</v>
      </c>
      <c r="C5989" s="19">
        <v>0</v>
      </c>
      <c r="D5989" s="19" t="s">
        <v>12</v>
      </c>
      <c r="E5989" s="20">
        <v>1.5956187654573101E-2</v>
      </c>
      <c r="F5989" s="20">
        <v>1.0521638985616699E-2</v>
      </c>
      <c r="G5989" s="20">
        <v>9.1494042180747508E-3</v>
      </c>
      <c r="H5989" s="20">
        <v>1.1588835314597E-2</v>
      </c>
      <c r="I5989" s="20">
        <v>1.61022431288733E-2</v>
      </c>
      <c r="J5989" s="20">
        <v>1.0803075638578E-2</v>
      </c>
      <c r="K5989" s="20">
        <v>1.21614698240134E-2</v>
      </c>
      <c r="L5989" s="20">
        <v>1.41509611165717E-2</v>
      </c>
      <c r="M5989" s="51">
        <v>1.8170043373397601E-2</v>
      </c>
    </row>
    <row r="5990" spans="1:13" x14ac:dyDescent="0.35">
      <c r="A5990" s="19" t="str">
        <f>B4353&amp;C5977&amp;D5990</f>
        <v>CONSUMO PER CAPITA (kg ó litros por individuo).Aceite alino Ing.30-100MIL</v>
      </c>
      <c r="B5990" s="19">
        <v>0</v>
      </c>
      <c r="C5990" s="19">
        <v>0</v>
      </c>
      <c r="D5990" s="19" t="s">
        <v>13</v>
      </c>
      <c r="E5990" s="20">
        <v>1.9518323937729801E-2</v>
      </c>
      <c r="F5990" s="20">
        <v>1.5474674579496601E-2</v>
      </c>
      <c r="G5990" s="20">
        <v>1.3283123436879599E-2</v>
      </c>
      <c r="H5990" s="20">
        <v>1.1548682169032799E-2</v>
      </c>
      <c r="I5990" s="20">
        <v>2.1268571689724201E-2</v>
      </c>
      <c r="J5990" s="20">
        <v>1.0836962157704501E-2</v>
      </c>
      <c r="K5990" s="20">
        <v>1.53209585182721E-2</v>
      </c>
      <c r="L5990" s="20">
        <v>1.6323221267715099E-2</v>
      </c>
      <c r="M5990" s="51">
        <v>2.1683727240619701E-2</v>
      </c>
    </row>
    <row r="5991" spans="1:13" x14ac:dyDescent="0.35">
      <c r="A5991" s="19" t="str">
        <f>B4353&amp;C5977&amp;D5991</f>
        <v>CONSUMO PER CAPITA (kg ó litros por individuo).Aceite alino Ing.100-200MIL</v>
      </c>
      <c r="B5991" s="19">
        <v>0</v>
      </c>
      <c r="C5991" s="19">
        <v>0</v>
      </c>
      <c r="D5991" s="19" t="s">
        <v>14</v>
      </c>
      <c r="E5991" s="20">
        <v>2.0660072664177499E-2</v>
      </c>
      <c r="F5991" s="20">
        <v>8.6844748016950499E-3</v>
      </c>
      <c r="G5991" s="20">
        <v>9.8381103878379499E-3</v>
      </c>
      <c r="H5991" s="20">
        <v>1.1042533191234501E-2</v>
      </c>
      <c r="I5991" s="20">
        <v>1.6184488483092702E-2</v>
      </c>
      <c r="J5991" s="20">
        <v>1.09193461239876E-2</v>
      </c>
      <c r="K5991" s="20">
        <v>1.30535479416939E-2</v>
      </c>
      <c r="L5991" s="20">
        <v>1.0383741759051299E-2</v>
      </c>
      <c r="M5991" s="51">
        <v>1.7452005980805801E-2</v>
      </c>
    </row>
    <row r="5992" spans="1:13" x14ac:dyDescent="0.35">
      <c r="A5992" s="19" t="str">
        <f>B4353&amp;C5977&amp;D5992</f>
        <v>CONSUMO PER CAPITA (kg ó litros por individuo).Aceite alino Ing.200-500MIL</v>
      </c>
      <c r="B5992" s="19">
        <v>0</v>
      </c>
      <c r="C5992" s="19">
        <v>0</v>
      </c>
      <c r="D5992" s="19" t="s">
        <v>15</v>
      </c>
      <c r="E5992" s="20">
        <v>1.88385909919257E-2</v>
      </c>
      <c r="F5992" s="20">
        <v>1.0730478943153101E-2</v>
      </c>
      <c r="G5992" s="20">
        <v>1.2672146602330601E-2</v>
      </c>
      <c r="H5992" s="20">
        <v>1.4197062962048699E-2</v>
      </c>
      <c r="I5992" s="20">
        <v>2.1972240366595799E-2</v>
      </c>
      <c r="J5992" s="20">
        <v>1.22536098403526E-2</v>
      </c>
      <c r="K5992" s="20">
        <v>1.21606926684869E-2</v>
      </c>
      <c r="L5992" s="20">
        <v>1.2168751079133301E-2</v>
      </c>
      <c r="M5992" s="51">
        <v>1.7742586961583599E-2</v>
      </c>
    </row>
    <row r="5993" spans="1:13" x14ac:dyDescent="0.35">
      <c r="A5993" s="19" t="str">
        <f>B4353&amp;C5977&amp;D5993</f>
        <v>CONSUMO PER CAPITA (kg ó litros por individuo).Aceite alino Ing.&gt;500MIL</v>
      </c>
      <c r="B5993" s="19">
        <v>0</v>
      </c>
      <c r="C5993" s="19">
        <v>0</v>
      </c>
      <c r="D5993" s="19" t="s">
        <v>16</v>
      </c>
      <c r="E5993" s="20">
        <v>2.2488818524590001E-2</v>
      </c>
      <c r="F5993" s="20">
        <v>1.7029125736627199E-2</v>
      </c>
      <c r="G5993" s="20">
        <v>1.5462590612178501E-2</v>
      </c>
      <c r="H5993" s="20">
        <v>1.64950659086474E-2</v>
      </c>
      <c r="I5993" s="20">
        <v>2.90201872324134E-2</v>
      </c>
      <c r="J5993" s="20">
        <v>1.6944840637644201E-2</v>
      </c>
      <c r="K5993" s="20">
        <v>1.82693616468017E-2</v>
      </c>
      <c r="L5993" s="20">
        <v>1.7913870256997599E-2</v>
      </c>
      <c r="M5993" s="51">
        <v>2.7081833560799001E-2</v>
      </c>
    </row>
    <row r="5994" spans="1:13" x14ac:dyDescent="0.35">
      <c r="A5994" s="19" t="str">
        <f>B4353&amp;C5977&amp;D5994</f>
        <v>CONSUMO PER CAPITA (kg ó litros por individuo).Aceite alino Ing.DE 15 A 19 AÑOS</v>
      </c>
      <c r="B5994" s="19">
        <v>0</v>
      </c>
      <c r="C5994" s="19">
        <v>0</v>
      </c>
      <c r="D5994" s="19" t="s">
        <v>39</v>
      </c>
      <c r="E5994" s="20">
        <v>7.3466214892196902E-4</v>
      </c>
      <c r="F5994" s="20">
        <v>2.9699520397858401E-4</v>
      </c>
      <c r="G5994" s="20">
        <v>1.2731330619151101E-3</v>
      </c>
      <c r="H5994" s="20">
        <v>1.8963255610633799E-3</v>
      </c>
      <c r="I5994" s="20">
        <v>5.3899505981048097E-3</v>
      </c>
      <c r="J5994" s="20">
        <v>1.2442921918771699E-3</v>
      </c>
      <c r="K5994" s="20">
        <v>1.6608267069745601E-3</v>
      </c>
      <c r="L5994" s="20">
        <v>4.4410258527425602E-4</v>
      </c>
      <c r="M5994" s="51" t="s">
        <v>282</v>
      </c>
    </row>
    <row r="5995" spans="1:13" x14ac:dyDescent="0.35">
      <c r="A5995" s="19" t="str">
        <f>B4353&amp;C5977&amp;D5995</f>
        <v>CONSUMO PER CAPITA (kg ó litros por individuo).Aceite alino Ing.DE 20 A 24 AÑOS</v>
      </c>
      <c r="B5995" s="19">
        <v>0</v>
      </c>
      <c r="C5995" s="19">
        <v>0</v>
      </c>
      <c r="D5995" s="19" t="s">
        <v>40</v>
      </c>
      <c r="E5995" s="20">
        <v>3.1669711288973999E-3</v>
      </c>
      <c r="F5995" s="20">
        <v>3.0738910984205001E-3</v>
      </c>
      <c r="G5995" s="20">
        <v>3.5085589563185202E-3</v>
      </c>
      <c r="H5995" s="20">
        <v>1.0740262870081599E-3</v>
      </c>
      <c r="I5995" s="20">
        <v>2.9062698218216298E-3</v>
      </c>
      <c r="J5995" s="20">
        <v>1.5286348747441301E-3</v>
      </c>
      <c r="K5995" s="20">
        <v>9.3274523073164496E-4</v>
      </c>
      <c r="L5995" s="20">
        <v>1.44995360232222E-3</v>
      </c>
      <c r="M5995" s="51">
        <v>1.49027351628709E-3</v>
      </c>
    </row>
    <row r="5996" spans="1:13" x14ac:dyDescent="0.35">
      <c r="A5996" s="19" t="str">
        <f>B4353&amp;C5977&amp;D5996</f>
        <v>CONSUMO PER CAPITA (kg ó litros por individuo).Aceite alino Ing.DE 25 A 34 AÑOS</v>
      </c>
      <c r="B5996" s="19">
        <v>0</v>
      </c>
      <c r="C5996" s="19">
        <v>0</v>
      </c>
      <c r="D5996" s="19" t="s">
        <v>41</v>
      </c>
      <c r="E5996" s="20">
        <v>6.5461790553103597E-3</v>
      </c>
      <c r="F5996" s="20">
        <v>3.8282776533845502E-3</v>
      </c>
      <c r="G5996" s="20">
        <v>3.9673389810038302E-3</v>
      </c>
      <c r="H5996" s="20">
        <v>3.7343385945686901E-3</v>
      </c>
      <c r="I5996" s="20">
        <v>5.1392177384146304E-3</v>
      </c>
      <c r="J5996" s="20">
        <v>3.09989304820453E-3</v>
      </c>
      <c r="K5996" s="20">
        <v>3.3934481539198702E-3</v>
      </c>
      <c r="L5996" s="20">
        <v>3.4903214115786499E-3</v>
      </c>
      <c r="M5996" s="51">
        <v>5.11648063079693E-3</v>
      </c>
    </row>
    <row r="5997" spans="1:13" x14ac:dyDescent="0.35">
      <c r="A5997" s="19" t="str">
        <f>B4353&amp;C5977&amp;D5997</f>
        <v>CONSUMO PER CAPITA (kg ó litros por individuo).Aceite alino Ing.DE 35 A 49 AÑOS</v>
      </c>
      <c r="B5997" s="19">
        <v>0</v>
      </c>
      <c r="C5997" s="19">
        <v>0</v>
      </c>
      <c r="D5997" s="19" t="s">
        <v>42</v>
      </c>
      <c r="E5997" s="20">
        <v>1.3608551314312E-2</v>
      </c>
      <c r="F5997" s="20">
        <v>8.0496012233764493E-3</v>
      </c>
      <c r="G5997" s="20">
        <v>7.49409506516867E-3</v>
      </c>
      <c r="H5997" s="20">
        <v>7.30539672474609E-3</v>
      </c>
      <c r="I5997" s="20">
        <v>1.04147925756278E-2</v>
      </c>
      <c r="J5997" s="20">
        <v>6.0908714162152397E-3</v>
      </c>
      <c r="K5997" s="20">
        <v>7.4812736407350502E-3</v>
      </c>
      <c r="L5997" s="20">
        <v>8.2399726903040899E-3</v>
      </c>
      <c r="M5997" s="51">
        <v>1.1000249237627E-2</v>
      </c>
    </row>
    <row r="5998" spans="1:13" x14ac:dyDescent="0.35">
      <c r="A5998" s="19" t="str">
        <f>B4353&amp;C5977&amp;D5998</f>
        <v>CONSUMO PER CAPITA (kg ó litros por individuo).Aceite alino Ing.DE 50 A 59 AÑOS</v>
      </c>
      <c r="B5998" s="19">
        <v>0</v>
      </c>
      <c r="C5998" s="19">
        <v>0</v>
      </c>
      <c r="D5998" s="19" t="s">
        <v>43</v>
      </c>
      <c r="E5998" s="20">
        <v>2.4206828298238801E-2</v>
      </c>
      <c r="F5998" s="20">
        <v>1.8996728702083999E-2</v>
      </c>
      <c r="G5998" s="20">
        <v>1.72944465028518E-2</v>
      </c>
      <c r="H5998" s="20">
        <v>2.05657894066099E-2</v>
      </c>
      <c r="I5998" s="20">
        <v>3.1701087619454199E-2</v>
      </c>
      <c r="J5998" s="20">
        <v>1.9764847976824498E-2</v>
      </c>
      <c r="K5998" s="20">
        <v>2.1492061231382701E-2</v>
      </c>
      <c r="L5998" s="20">
        <v>2.33662075014664E-2</v>
      </c>
      <c r="M5998" s="51">
        <v>3.1705479885889898E-2</v>
      </c>
    </row>
    <row r="5999" spans="1:13" x14ac:dyDescent="0.35">
      <c r="A5999" s="19" t="str">
        <f>B4353&amp;C5977&amp;D5999</f>
        <v>CONSUMO PER CAPITA (kg ó litros por individuo).Aceite alino Ing.DE 60 A 75 AÑOS</v>
      </c>
      <c r="B5999" s="19">
        <v>0</v>
      </c>
      <c r="C5999" s="19">
        <v>0</v>
      </c>
      <c r="D5999" s="19" t="s">
        <v>44</v>
      </c>
      <c r="E5999" s="20">
        <v>3.4567379424429598E-2</v>
      </c>
      <c r="F5999" s="20">
        <v>2.30636283350019E-2</v>
      </c>
      <c r="G5999" s="20">
        <v>2.1867258723502401E-2</v>
      </c>
      <c r="H5999" s="20">
        <v>2.2321239720413898E-2</v>
      </c>
      <c r="I5999" s="20">
        <v>3.9100787972022599E-2</v>
      </c>
      <c r="J5999" s="20">
        <v>2.2105702399071801E-2</v>
      </c>
      <c r="K5999" s="20">
        <v>2.6604223426339699E-2</v>
      </c>
      <c r="L5999" s="20">
        <v>2.6529295831862001E-2</v>
      </c>
      <c r="M5999" s="51">
        <v>4.0264179091285802E-2</v>
      </c>
    </row>
    <row r="6000" spans="1:13" x14ac:dyDescent="0.35">
      <c r="A6000" s="19" t="str">
        <f>B4353&amp;C5977&amp;D6000</f>
        <v>CONSUMO PER CAPITA (kg ó litros por individuo).Aceite alino Ing.NIVEL ALTO</v>
      </c>
      <c r="B6000" s="19">
        <v>0</v>
      </c>
      <c r="C6000" s="19">
        <v>0</v>
      </c>
      <c r="D6000" s="19" t="s">
        <v>256</v>
      </c>
      <c r="E6000" s="20">
        <v>2.1648016132146401E-2</v>
      </c>
      <c r="F6000" s="20">
        <v>1.43601385587414E-2</v>
      </c>
      <c r="G6000" s="20">
        <v>1.3925624583914401E-2</v>
      </c>
      <c r="H6000" s="20">
        <v>1.22524888995286E-2</v>
      </c>
      <c r="I6000" s="20">
        <v>1.9422431709862801E-2</v>
      </c>
      <c r="J6000" s="20">
        <v>1.1992478321458101E-2</v>
      </c>
      <c r="K6000" s="20">
        <v>1.4192720550381E-2</v>
      </c>
      <c r="L6000" s="20">
        <v>1.38576343825351E-2</v>
      </c>
      <c r="M6000" s="51">
        <v>1.9221234070133701E-2</v>
      </c>
    </row>
    <row r="6001" spans="1:13" x14ac:dyDescent="0.35">
      <c r="A6001" s="19" t="str">
        <f>B4353&amp;C5977&amp;D6001</f>
        <v>CONSUMO PER CAPITA (kg ó litros por individuo).Aceite alino Ing.NIVEL MEDIO ALTO</v>
      </c>
      <c r="B6001" s="19">
        <v>0</v>
      </c>
      <c r="C6001" s="19">
        <v>0</v>
      </c>
      <c r="D6001" s="19" t="s">
        <v>257</v>
      </c>
      <c r="E6001" s="20">
        <v>1.6468155344527901E-2</v>
      </c>
      <c r="F6001" s="20">
        <v>9.0608578639976706E-3</v>
      </c>
      <c r="G6001" s="20">
        <v>8.2394403057527606E-3</v>
      </c>
      <c r="H6001" s="20">
        <v>1.0467570677156699E-2</v>
      </c>
      <c r="I6001" s="20">
        <v>1.40600806699632E-2</v>
      </c>
      <c r="J6001" s="20">
        <v>8.3227937987766492E-3</v>
      </c>
      <c r="K6001" s="20">
        <v>1.2249165900667399E-2</v>
      </c>
      <c r="L6001" s="20">
        <v>1.13373316817493E-2</v>
      </c>
      <c r="M6001" s="51">
        <v>1.8266068772132101E-2</v>
      </c>
    </row>
    <row r="6002" spans="1:13" x14ac:dyDescent="0.35">
      <c r="A6002" s="19" t="str">
        <f>B4353&amp;C5977&amp;D6002</f>
        <v>CONSUMO PER CAPITA (kg ó litros por individuo).Aceite alino Ing.NIVEL MEDIO</v>
      </c>
      <c r="B6002" s="19">
        <v>0</v>
      </c>
      <c r="C6002" s="19">
        <v>0</v>
      </c>
      <c r="D6002" s="19" t="s">
        <v>258</v>
      </c>
      <c r="E6002" s="20">
        <v>1.55939360676309E-2</v>
      </c>
      <c r="F6002" s="20">
        <v>1.25964608167538E-2</v>
      </c>
      <c r="G6002" s="20">
        <v>9.3247492821450194E-3</v>
      </c>
      <c r="H6002" s="20">
        <v>1.0272838943716301E-2</v>
      </c>
      <c r="I6002" s="20">
        <v>1.7724173568742001E-2</v>
      </c>
      <c r="J6002" s="20">
        <v>8.9066476077804893E-3</v>
      </c>
      <c r="K6002" s="20">
        <v>9.9355403501905203E-3</v>
      </c>
      <c r="L6002" s="20">
        <v>1.14311702908871E-2</v>
      </c>
      <c r="M6002" s="51">
        <v>2.0452636769499301E-2</v>
      </c>
    </row>
    <row r="6003" spans="1:13" x14ac:dyDescent="0.35">
      <c r="A6003" s="19" t="str">
        <f>B4353&amp;C5977&amp;D6003</f>
        <v>CONSUMO PER CAPITA (kg ó litros por individuo).Aceite alino Ing.NIVEL MEDIO BAJO</v>
      </c>
      <c r="B6003" s="19">
        <v>0</v>
      </c>
      <c r="C6003" s="19">
        <v>0</v>
      </c>
      <c r="D6003" s="19" t="s">
        <v>259</v>
      </c>
      <c r="E6003" s="20">
        <v>1.2960572348063901E-2</v>
      </c>
      <c r="F6003" s="20">
        <v>1.05452397627446E-2</v>
      </c>
      <c r="G6003" s="20">
        <v>1.1940830408513301E-2</v>
      </c>
      <c r="H6003" s="20">
        <v>1.14858762918424E-2</v>
      </c>
      <c r="I6003" s="20">
        <v>1.8809596394003501E-2</v>
      </c>
      <c r="J6003" s="20">
        <v>1.15025168142051E-2</v>
      </c>
      <c r="K6003" s="20">
        <v>1.1844218431015E-2</v>
      </c>
      <c r="L6003" s="20">
        <v>1.3388848553622899E-2</v>
      </c>
      <c r="M6003" s="51">
        <v>1.5639041673192199E-2</v>
      </c>
    </row>
    <row r="6004" spans="1:13" x14ac:dyDescent="0.35">
      <c r="A6004" s="19" t="str">
        <f>B4353&amp;C5977&amp;D6004</f>
        <v>CONSUMO PER CAPITA (kg ó litros por individuo).Aceite alino Ing.HOMBRE</v>
      </c>
      <c r="B6004" s="19">
        <v>0</v>
      </c>
      <c r="C6004" s="19">
        <v>0</v>
      </c>
      <c r="D6004" s="19" t="s">
        <v>21</v>
      </c>
      <c r="E6004" s="20">
        <v>2.01632741566736E-2</v>
      </c>
      <c r="F6004" s="20">
        <v>1.2298985533057499E-2</v>
      </c>
      <c r="G6004" s="20">
        <v>1.1727796702180099E-2</v>
      </c>
      <c r="H6004" s="20">
        <v>1.33117041496916E-2</v>
      </c>
      <c r="I6004" s="20">
        <v>2.27248888007213E-2</v>
      </c>
      <c r="J6004" s="20">
        <v>1.29669743688246E-2</v>
      </c>
      <c r="K6004" s="20">
        <v>1.4727264737116099E-2</v>
      </c>
      <c r="L6004" s="20">
        <v>1.5042739871951301E-2</v>
      </c>
      <c r="M6004" s="51">
        <v>2.1609035422758001E-2</v>
      </c>
    </row>
    <row r="6005" spans="1:13" x14ac:dyDescent="0.35">
      <c r="A6005" s="19" t="str">
        <f>B4353&amp;C5977&amp;D6005</f>
        <v>CONSUMO PER CAPITA (kg ó litros por individuo).Aceite alino Ing.MUJER</v>
      </c>
      <c r="B6005" s="19">
        <v>0</v>
      </c>
      <c r="C6005" s="19">
        <v>0</v>
      </c>
      <c r="D6005" s="19" t="s">
        <v>22</v>
      </c>
      <c r="E6005" s="20">
        <v>1.55771583058052E-2</v>
      </c>
      <c r="F6005" s="20">
        <v>1.1966263841865899E-2</v>
      </c>
      <c r="G6005" s="20">
        <v>1.12975800845124E-2</v>
      </c>
      <c r="H6005" s="20">
        <v>1.08102099639125E-2</v>
      </c>
      <c r="I6005" s="20">
        <v>1.6436020117645101E-2</v>
      </c>
      <c r="J6005" s="20">
        <v>9.8130330794862098E-3</v>
      </c>
      <c r="K6005" s="20">
        <v>1.1730570193795101E-2</v>
      </c>
      <c r="L6005" s="20">
        <v>1.2487509900235999E-2</v>
      </c>
      <c r="M6005" s="51">
        <v>1.7577347210347798E-2</v>
      </c>
    </row>
    <row r="6006" spans="1:13" x14ac:dyDescent="0.35">
      <c r="A6006" s="19" t="str">
        <f>B4353&amp;C6006&amp;D6006</f>
        <v>CONSUMO PER CAPITA (kg ó litros por individuo)Aceite oliva Ing.T.ESPAÑA</v>
      </c>
      <c r="B6006" s="19">
        <v>0</v>
      </c>
      <c r="C6006" s="19" t="s">
        <v>270</v>
      </c>
      <c r="D6006" s="19" t="s">
        <v>36</v>
      </c>
      <c r="E6006" s="20">
        <v>5.8361640669866597E-3</v>
      </c>
      <c r="F6006" s="20">
        <v>3.6795009745571598E-3</v>
      </c>
      <c r="G6006" s="20">
        <v>3.0608974840534301E-3</v>
      </c>
      <c r="H6006" s="20">
        <v>3.5300631699681701E-3</v>
      </c>
      <c r="I6006" s="20">
        <v>6.3169991963091098E-3</v>
      </c>
      <c r="J6006" s="20">
        <v>3.1515433215192198E-3</v>
      </c>
      <c r="K6006" s="20">
        <v>3.3977461551421202E-3</v>
      </c>
      <c r="L6006" s="20">
        <v>4.0380933409290701E-3</v>
      </c>
      <c r="M6006" s="51">
        <v>5.9863649145033898E-3</v>
      </c>
    </row>
    <row r="6007" spans="1:13" x14ac:dyDescent="0.35">
      <c r="A6007" s="19" t="str">
        <f>B4353&amp;C6006&amp;D6007</f>
        <v>CONSUMO PER CAPITA (kg ó litros por individuo)Aceite oliva Ing.BCN AM</v>
      </c>
      <c r="B6007" s="19">
        <v>0</v>
      </c>
      <c r="C6007" s="19">
        <v>0</v>
      </c>
      <c r="D6007" s="19" t="s">
        <v>1</v>
      </c>
      <c r="E6007" s="20">
        <v>4.9335374123600896E-3</v>
      </c>
      <c r="F6007" s="20">
        <v>3.84891610266386E-3</v>
      </c>
      <c r="G6007" s="20">
        <v>2.9078635029772802E-3</v>
      </c>
      <c r="H6007" s="20">
        <v>3.1720672584472998E-3</v>
      </c>
      <c r="I6007" s="20">
        <v>5.8312677010580599E-3</v>
      </c>
      <c r="J6007" s="20">
        <v>2.12941065478948E-3</v>
      </c>
      <c r="K6007" s="20">
        <v>5.3370707241276799E-3</v>
      </c>
      <c r="L6007" s="20">
        <v>3.45495249090315E-3</v>
      </c>
      <c r="M6007" s="51">
        <v>6.7186025057897501E-3</v>
      </c>
    </row>
    <row r="6008" spans="1:13" x14ac:dyDescent="0.35">
      <c r="A6008" s="19" t="str">
        <f>B4353&amp;C6006&amp;D6008</f>
        <v>CONSUMO PER CAPITA (kg ó litros por individuo)Aceite oliva Ing.REST.CAT ARAGON</v>
      </c>
      <c r="B6008" s="19">
        <v>0</v>
      </c>
      <c r="C6008" s="19">
        <v>0</v>
      </c>
      <c r="D6008" s="19" t="s">
        <v>2</v>
      </c>
      <c r="E6008" s="20">
        <v>3.7842970966720599E-3</v>
      </c>
      <c r="F6008" s="20">
        <v>3.8621871170454601E-3</v>
      </c>
      <c r="G6008" s="20">
        <v>1.6117715378363301E-3</v>
      </c>
      <c r="H6008" s="20">
        <v>2.4982355599553101E-3</v>
      </c>
      <c r="I6008" s="20">
        <v>4.9852855284465997E-3</v>
      </c>
      <c r="J6008" s="20">
        <v>2.4859995490442198E-3</v>
      </c>
      <c r="K6008" s="20">
        <v>1.9737786412177502E-3</v>
      </c>
      <c r="L6008" s="20">
        <v>3.2278866754503902E-3</v>
      </c>
      <c r="M6008" s="51">
        <v>5.1418352996068497E-3</v>
      </c>
    </row>
    <row r="6009" spans="1:13" x14ac:dyDescent="0.35">
      <c r="A6009" s="19" t="str">
        <f>B4353&amp;C6006&amp;D6009</f>
        <v>CONSUMO PER CAPITA (kg ó litros por individuo)Aceite oliva Ing.LEVANTE</v>
      </c>
      <c r="B6009" s="19">
        <v>0</v>
      </c>
      <c r="C6009" s="19">
        <v>0</v>
      </c>
      <c r="D6009" s="19" t="s">
        <v>3</v>
      </c>
      <c r="E6009" s="20">
        <v>7.5221314415222203E-3</v>
      </c>
      <c r="F6009" s="20">
        <v>5.5014392553804099E-3</v>
      </c>
      <c r="G6009" s="20">
        <v>5.1330791715085197E-3</v>
      </c>
      <c r="H6009" s="20">
        <v>5.1975098131774398E-3</v>
      </c>
      <c r="I6009" s="20">
        <v>7.5479295989615896E-3</v>
      </c>
      <c r="J6009" s="20">
        <v>5.6907155267440198E-3</v>
      </c>
      <c r="K6009" s="20">
        <v>3.9857890327529904E-3</v>
      </c>
      <c r="L6009" s="20">
        <v>7.0829161219033701E-3</v>
      </c>
      <c r="M6009" s="51">
        <v>6.4926938618168504E-3</v>
      </c>
    </row>
    <row r="6010" spans="1:13" x14ac:dyDescent="0.35">
      <c r="A6010" s="19" t="str">
        <f>B4353&amp;C6006&amp;D6010</f>
        <v>CONSUMO PER CAPITA (kg ó litros por individuo)Aceite oliva Ing.ANDALUCIA</v>
      </c>
      <c r="B6010" s="19">
        <v>0</v>
      </c>
      <c r="C6010" s="19">
        <v>0</v>
      </c>
      <c r="D6010" s="19" t="s">
        <v>4</v>
      </c>
      <c r="E6010" s="20">
        <v>4.1801643388259804E-3</v>
      </c>
      <c r="F6010" s="20">
        <v>2.7338369119528001E-3</v>
      </c>
      <c r="G6010" s="20">
        <v>1.84868495458483E-3</v>
      </c>
      <c r="H6010" s="20">
        <v>2.3914669486863101E-3</v>
      </c>
      <c r="I6010" s="20">
        <v>3.8305528950004501E-3</v>
      </c>
      <c r="J6010" s="20">
        <v>2.2406633150200599E-3</v>
      </c>
      <c r="K6010" s="20">
        <v>2.5705815217879498E-3</v>
      </c>
      <c r="L6010" s="20">
        <v>3.4947376096368201E-3</v>
      </c>
      <c r="M6010" s="51">
        <v>4.3488172472827902E-3</v>
      </c>
    </row>
    <row r="6011" spans="1:13" x14ac:dyDescent="0.35">
      <c r="A6011" s="19" t="str">
        <f>B4353&amp;C6006&amp;D6011</f>
        <v>CONSUMO PER CAPITA (kg ó litros por individuo)Aceite oliva Ing.MDD AM</v>
      </c>
      <c r="B6011" s="19">
        <v>0</v>
      </c>
      <c r="C6011" s="19">
        <v>0</v>
      </c>
      <c r="D6011" s="19" t="s">
        <v>5</v>
      </c>
      <c r="E6011" s="20">
        <v>5.9391563692612901E-3</v>
      </c>
      <c r="F6011" s="20">
        <v>3.1958640080426699E-3</v>
      </c>
      <c r="G6011" s="20">
        <v>2.65084619978476E-3</v>
      </c>
      <c r="H6011" s="20">
        <v>3.0505708301460902E-3</v>
      </c>
      <c r="I6011" s="20">
        <v>6.3999494932821203E-3</v>
      </c>
      <c r="J6011" s="20">
        <v>3.55272027528458E-3</v>
      </c>
      <c r="K6011" s="20">
        <v>3.2412047877381999E-3</v>
      </c>
      <c r="L6011" s="20">
        <v>3.7054868757803298E-3</v>
      </c>
      <c r="M6011" s="51">
        <v>7.4730542508091198E-3</v>
      </c>
    </row>
    <row r="6012" spans="1:13" x14ac:dyDescent="0.35">
      <c r="A6012" s="19" t="str">
        <f>B4353&amp;C6006&amp;D6012</f>
        <v>CONSUMO PER CAPITA (kg ó litros por individuo)Aceite oliva Ing.RTO CENTRO</v>
      </c>
      <c r="B6012" s="19">
        <v>0</v>
      </c>
      <c r="C6012" s="19">
        <v>0</v>
      </c>
      <c r="D6012" s="19" t="s">
        <v>6</v>
      </c>
      <c r="E6012" s="20">
        <v>6.8866503749781399E-3</v>
      </c>
      <c r="F6012" s="20">
        <v>1.9245808936202301E-3</v>
      </c>
      <c r="G6012" s="20">
        <v>3.1914288112445898E-3</v>
      </c>
      <c r="H6012" s="20">
        <v>2.5193064763665901E-3</v>
      </c>
      <c r="I6012" s="20">
        <v>6.5378050362087199E-3</v>
      </c>
      <c r="J6012" s="20">
        <v>1.4775099108327199E-3</v>
      </c>
      <c r="K6012" s="20">
        <v>2.5174431128842699E-3</v>
      </c>
      <c r="L6012" s="20">
        <v>2.7768168342827198E-3</v>
      </c>
      <c r="M6012" s="51">
        <v>5.3700273712794996E-3</v>
      </c>
    </row>
    <row r="6013" spans="1:13" x14ac:dyDescent="0.35">
      <c r="A6013" s="19" t="str">
        <f>B4353&amp;C6006&amp;D6013</f>
        <v>CONSUMO PER CAPITA (kg ó litros por individuo)Aceite oliva Ing.NORTE-CENTRO</v>
      </c>
      <c r="B6013" s="19">
        <v>0</v>
      </c>
      <c r="C6013" s="19">
        <v>0</v>
      </c>
      <c r="D6013" s="19" t="s">
        <v>7</v>
      </c>
      <c r="E6013" s="20">
        <v>8.6496565925620206E-3</v>
      </c>
      <c r="F6013" s="20">
        <v>4.5446015640410601E-3</v>
      </c>
      <c r="G6013" s="20">
        <v>3.2296535899031501E-3</v>
      </c>
      <c r="H6013" s="20">
        <v>4.89783236607575E-3</v>
      </c>
      <c r="I6013" s="20">
        <v>9.7317584619139794E-3</v>
      </c>
      <c r="J6013" s="20">
        <v>3.42334426885857E-3</v>
      </c>
      <c r="K6013" s="20">
        <v>4.2098239844008001E-3</v>
      </c>
      <c r="L6013" s="20">
        <v>3.3731540087005799E-3</v>
      </c>
      <c r="M6013" s="51">
        <v>7.0185304272878599E-3</v>
      </c>
    </row>
    <row r="6014" spans="1:13" x14ac:dyDescent="0.35">
      <c r="A6014" s="19" t="str">
        <f>B4353&amp;C6006&amp;D6014</f>
        <v>CONSUMO PER CAPITA (kg ó litros por individuo)Aceite oliva Ing.NOROESTE</v>
      </c>
      <c r="B6014" s="19">
        <v>0</v>
      </c>
      <c r="C6014" s="19">
        <v>0</v>
      </c>
      <c r="D6014" s="19" t="s">
        <v>8</v>
      </c>
      <c r="E6014" s="20">
        <v>6.3990051605986699E-3</v>
      </c>
      <c r="F6014" s="20">
        <v>3.8970463466496E-3</v>
      </c>
      <c r="G6014" s="20">
        <v>4.7693831793561596E-3</v>
      </c>
      <c r="H6014" s="20">
        <v>5.4536643919262601E-3</v>
      </c>
      <c r="I6014" s="20">
        <v>8.3620567047381494E-3</v>
      </c>
      <c r="J6014" s="20">
        <v>3.75339347713233E-3</v>
      </c>
      <c r="K6014" s="20">
        <v>4.6467205740889196E-3</v>
      </c>
      <c r="L6014" s="20">
        <v>4.2757546811346301E-3</v>
      </c>
      <c r="M6014" s="51">
        <v>6.67873871377041E-3</v>
      </c>
    </row>
    <row r="6015" spans="1:13" x14ac:dyDescent="0.35">
      <c r="A6015" s="19" t="str">
        <f>B4353&amp;C6006&amp;D6015</f>
        <v>CONSUMO PER CAPITA (kg ó litros por individuo)Aceite oliva Ing.&lt;2MIL</v>
      </c>
      <c r="B6015" s="19">
        <v>0</v>
      </c>
      <c r="C6015" s="19">
        <v>0</v>
      </c>
      <c r="D6015" s="19" t="s">
        <v>9</v>
      </c>
      <c r="E6015" s="20">
        <v>4.9379500635579098E-3</v>
      </c>
      <c r="F6015" s="20">
        <v>1.6456376267428099E-3</v>
      </c>
      <c r="G6015" s="20">
        <v>3.6548229052502401E-3</v>
      </c>
      <c r="H6015" s="20">
        <v>2.5349411265907199E-3</v>
      </c>
      <c r="I6015" s="20">
        <v>3.6316344849716899E-3</v>
      </c>
      <c r="J6015" s="20">
        <v>3.27073952260382E-3</v>
      </c>
      <c r="K6015" s="20">
        <v>2.8882445741677501E-3</v>
      </c>
      <c r="L6015" s="20">
        <v>2.8855494734309501E-3</v>
      </c>
      <c r="M6015" s="51">
        <v>4.8278686278674203E-3</v>
      </c>
    </row>
    <row r="6016" spans="1:13" x14ac:dyDescent="0.35">
      <c r="A6016" s="19" t="str">
        <f>B4353&amp;C6006&amp;D6016</f>
        <v>CONSUMO PER CAPITA (kg ó litros por individuo)Aceite oliva Ing.2-5MIL</v>
      </c>
      <c r="B6016" s="19">
        <v>0</v>
      </c>
      <c r="C6016" s="19">
        <v>0</v>
      </c>
      <c r="D6016" s="19" t="s">
        <v>10</v>
      </c>
      <c r="E6016" s="20">
        <v>5.81587943593408E-3</v>
      </c>
      <c r="F6016" s="20">
        <v>3.1251900156082099E-3</v>
      </c>
      <c r="G6016" s="20">
        <v>3.4173752402567301E-3</v>
      </c>
      <c r="H6016" s="20">
        <v>4.13558767549696E-3</v>
      </c>
      <c r="I6016" s="20">
        <v>5.8836797069942402E-3</v>
      </c>
      <c r="J6016" s="20">
        <v>2.5913384886354302E-3</v>
      </c>
      <c r="K6016" s="20">
        <v>3.2780592901046602E-3</v>
      </c>
      <c r="L6016" s="20">
        <v>2.0667834620082801E-3</v>
      </c>
      <c r="M6016" s="51">
        <v>3.54635883352475E-3</v>
      </c>
    </row>
    <row r="6017" spans="1:13" x14ac:dyDescent="0.35">
      <c r="A6017" s="19" t="str">
        <f>B4353&amp;C6006&amp;D6017</f>
        <v>CONSUMO PER CAPITA (kg ó litros por individuo)Aceite oliva Ing.5-10MIL</v>
      </c>
      <c r="B6017" s="19">
        <v>0</v>
      </c>
      <c r="C6017" s="19">
        <v>0</v>
      </c>
      <c r="D6017" s="19" t="s">
        <v>11</v>
      </c>
      <c r="E6017" s="20">
        <v>4.8853046736733602E-3</v>
      </c>
      <c r="F6017" s="20">
        <v>3.9280761775349598E-3</v>
      </c>
      <c r="G6017" s="20">
        <v>2.6550053227803799E-3</v>
      </c>
      <c r="H6017" s="20">
        <v>3.87909319850685E-3</v>
      </c>
      <c r="I6017" s="20">
        <v>5.5453188159150096E-3</v>
      </c>
      <c r="J6017" s="20">
        <v>3.0932889497341199E-3</v>
      </c>
      <c r="K6017" s="20">
        <v>3.24829707918291E-3</v>
      </c>
      <c r="L6017" s="20">
        <v>6.2376347746221803E-3</v>
      </c>
      <c r="M6017" s="51">
        <v>8.0472196457291E-3</v>
      </c>
    </row>
    <row r="6018" spans="1:13" x14ac:dyDescent="0.35">
      <c r="A6018" s="19" t="str">
        <f>B4353&amp;C6006&amp;D6018</f>
        <v>CONSUMO PER CAPITA (kg ó litros por individuo)Aceite oliva Ing.10-30MIL</v>
      </c>
      <c r="B6018" s="19">
        <v>0</v>
      </c>
      <c r="C6018" s="19">
        <v>0</v>
      </c>
      <c r="D6018" s="19" t="s">
        <v>12</v>
      </c>
      <c r="E6018" s="20">
        <v>5.6845548991917303E-3</v>
      </c>
      <c r="F6018" s="20">
        <v>4.0798118145808802E-3</v>
      </c>
      <c r="G6018" s="20">
        <v>2.8837062224882398E-3</v>
      </c>
      <c r="H6018" s="20">
        <v>3.8318503392915202E-3</v>
      </c>
      <c r="I6018" s="20">
        <v>6.0973472163162101E-3</v>
      </c>
      <c r="J6018" s="20">
        <v>2.8499850509731898E-3</v>
      </c>
      <c r="K6018" s="20">
        <v>3.9385217221376704E-3</v>
      </c>
      <c r="L6018" s="20">
        <v>5.1793030127156503E-3</v>
      </c>
      <c r="M6018" s="51">
        <v>6.1254816006215199E-3</v>
      </c>
    </row>
    <row r="6019" spans="1:13" x14ac:dyDescent="0.35">
      <c r="A6019" s="19" t="str">
        <f>B4353&amp;C6006&amp;D6019</f>
        <v>CONSUMO PER CAPITA (kg ó litros por individuo)Aceite oliva Ing.30-100MIL</v>
      </c>
      <c r="B6019" s="19">
        <v>0</v>
      </c>
      <c r="C6019" s="19">
        <v>0</v>
      </c>
      <c r="D6019" s="19" t="s">
        <v>13</v>
      </c>
      <c r="E6019" s="20">
        <v>6.1429037290191401E-3</v>
      </c>
      <c r="F6019" s="20">
        <v>4.2941766294406804E-3</v>
      </c>
      <c r="G6019" s="20">
        <v>2.9719811589780502E-3</v>
      </c>
      <c r="H6019" s="20">
        <v>2.89001875391867E-3</v>
      </c>
      <c r="I6019" s="20">
        <v>5.7178120391703103E-3</v>
      </c>
      <c r="J6019" s="20">
        <v>2.5458471931237301E-3</v>
      </c>
      <c r="K6019" s="20">
        <v>2.7530563306884001E-3</v>
      </c>
      <c r="L6019" s="20">
        <v>4.8408699767312898E-3</v>
      </c>
      <c r="M6019" s="51">
        <v>7.2005048216331503E-3</v>
      </c>
    </row>
    <row r="6020" spans="1:13" x14ac:dyDescent="0.35">
      <c r="A6020" s="19" t="str">
        <f>B4353&amp;C6006&amp;D6020</f>
        <v>CONSUMO PER CAPITA (kg ó litros por individuo)Aceite oliva Ing.100-200MIL</v>
      </c>
      <c r="B6020" s="19">
        <v>0</v>
      </c>
      <c r="C6020" s="19">
        <v>0</v>
      </c>
      <c r="D6020" s="19" t="s">
        <v>14</v>
      </c>
      <c r="E6020" s="20">
        <v>7.1869757344428103E-3</v>
      </c>
      <c r="F6020" s="20">
        <v>2.5357269643718301E-3</v>
      </c>
      <c r="G6020" s="20">
        <v>1.1659572663205401E-3</v>
      </c>
      <c r="H6020" s="20">
        <v>3.4247599639542401E-3</v>
      </c>
      <c r="I6020" s="20">
        <v>5.23381011721672E-3</v>
      </c>
      <c r="J6020" s="20">
        <v>2.3857887822559998E-3</v>
      </c>
      <c r="K6020" s="20">
        <v>1.32792648551603E-3</v>
      </c>
      <c r="L6020" s="20">
        <v>1.9968702645723601E-3</v>
      </c>
      <c r="M6020" s="51">
        <v>4.8576177663344098E-3</v>
      </c>
    </row>
    <row r="6021" spans="1:13" x14ac:dyDescent="0.35">
      <c r="A6021" s="19" t="str">
        <f>B4353&amp;C6006&amp;D6021</f>
        <v>CONSUMO PER CAPITA (kg ó litros por individuo)Aceite oliva Ing.200-500MIL</v>
      </c>
      <c r="B6021" s="19">
        <v>0</v>
      </c>
      <c r="C6021" s="19">
        <v>0</v>
      </c>
      <c r="D6021" s="19" t="s">
        <v>15</v>
      </c>
      <c r="E6021" s="20">
        <v>5.9971852824518401E-3</v>
      </c>
      <c r="F6021" s="20">
        <v>3.8213074887818101E-3</v>
      </c>
      <c r="G6021" s="20">
        <v>3.8104167604238498E-3</v>
      </c>
      <c r="H6021" s="20">
        <v>3.9712299346833096E-3</v>
      </c>
      <c r="I6021" s="20">
        <v>8.5928895586002106E-3</v>
      </c>
      <c r="J6021" s="20">
        <v>4.3431129937350496E-3</v>
      </c>
      <c r="K6021" s="20">
        <v>5.0816547352656501E-3</v>
      </c>
      <c r="L6021" s="20">
        <v>4.3860735896902201E-3</v>
      </c>
      <c r="M6021" s="51">
        <v>3.6032281763214899E-3</v>
      </c>
    </row>
    <row r="6022" spans="1:13" x14ac:dyDescent="0.35">
      <c r="A6022" s="19" t="str">
        <f>B4353&amp;C6006&amp;D6022</f>
        <v>CONSUMO PER CAPITA (kg ó litros por individuo)Aceite oliva Ing.&gt;500MIL</v>
      </c>
      <c r="B6022" s="19">
        <v>0</v>
      </c>
      <c r="C6022" s="19">
        <v>0</v>
      </c>
      <c r="D6022" s="19" t="s">
        <v>16</v>
      </c>
      <c r="E6022" s="20">
        <v>5.4938486320977803E-3</v>
      </c>
      <c r="F6022" s="20">
        <v>3.8657052493525201E-3</v>
      </c>
      <c r="G6022" s="20">
        <v>3.7423115847909898E-3</v>
      </c>
      <c r="H6022" s="20">
        <v>3.6583979739619001E-3</v>
      </c>
      <c r="I6022" s="20">
        <v>7.6407699389688596E-3</v>
      </c>
      <c r="J6022" s="20">
        <v>3.9522275357850196E-3</v>
      </c>
      <c r="K6022" s="20">
        <v>3.9317237803723802E-3</v>
      </c>
      <c r="L6022" s="20">
        <v>2.9308856865588799E-3</v>
      </c>
      <c r="M6022" s="51">
        <v>7.1606884114698904E-3</v>
      </c>
    </row>
    <row r="6023" spans="1:13" x14ac:dyDescent="0.35">
      <c r="A6023" s="19" t="str">
        <f>B4353&amp;C6006&amp;D6023</f>
        <v>CONSUMO PER CAPITA (kg ó litros por individuo)Aceite oliva Ing.DE 15 A 19 AÑOS</v>
      </c>
      <c r="B6023" s="19">
        <v>0</v>
      </c>
      <c r="C6023" s="19">
        <v>0</v>
      </c>
      <c r="D6023" s="19" t="s">
        <v>39</v>
      </c>
      <c r="E6023" s="20" t="s">
        <v>282</v>
      </c>
      <c r="F6023" s="20" t="s">
        <v>282</v>
      </c>
      <c r="G6023" s="20">
        <v>9.09505800824936E-4</v>
      </c>
      <c r="H6023" s="20">
        <v>1.63541295946254E-3</v>
      </c>
      <c r="I6023" s="20">
        <v>2.5688185125939699E-3</v>
      </c>
      <c r="J6023" s="20" t="s">
        <v>282</v>
      </c>
      <c r="K6023" s="20" t="s">
        <v>282</v>
      </c>
      <c r="L6023" s="20" t="s">
        <v>282</v>
      </c>
      <c r="M6023" s="51" t="s">
        <v>282</v>
      </c>
    </row>
    <row r="6024" spans="1:13" x14ac:dyDescent="0.35">
      <c r="A6024" s="19" t="str">
        <f>B4353&amp;C6006&amp;D6024</f>
        <v>CONSUMO PER CAPITA (kg ó litros por individuo)Aceite oliva Ing.DE 20 A 24 AÑOS</v>
      </c>
      <c r="B6024" s="19">
        <v>0</v>
      </c>
      <c r="C6024" s="19">
        <v>0</v>
      </c>
      <c r="D6024" s="19" t="s">
        <v>40</v>
      </c>
      <c r="E6024" s="20">
        <v>8.2048155159055195E-4</v>
      </c>
      <c r="F6024" s="20">
        <v>3.2401869484219802E-4</v>
      </c>
      <c r="G6024" s="20">
        <v>1.1971198082887499E-3</v>
      </c>
      <c r="H6024" s="20">
        <v>3.08550699997292E-4</v>
      </c>
      <c r="I6024" s="20">
        <v>2.8463994400654101E-4</v>
      </c>
      <c r="J6024" s="20">
        <v>4.86431578815213E-4</v>
      </c>
      <c r="K6024" s="20">
        <v>5.1635637349315105E-4</v>
      </c>
      <c r="L6024" s="20">
        <v>8.5697018487358495E-4</v>
      </c>
      <c r="M6024" s="51">
        <v>3.6788862763529597E-4</v>
      </c>
    </row>
    <row r="6025" spans="1:13" x14ac:dyDescent="0.35">
      <c r="A6025" s="19" t="str">
        <f>B4353&amp;C6006&amp;D6025</f>
        <v>CONSUMO PER CAPITA (kg ó litros por individuo)Aceite oliva Ing.DE 25 A 34 AÑOS</v>
      </c>
      <c r="B6025" s="19">
        <v>0</v>
      </c>
      <c r="C6025" s="19">
        <v>0</v>
      </c>
      <c r="D6025" s="19" t="s">
        <v>41</v>
      </c>
      <c r="E6025" s="20">
        <v>1.4987891250290201E-3</v>
      </c>
      <c r="F6025" s="20">
        <v>9.1021864343122103E-4</v>
      </c>
      <c r="G6025" s="20">
        <v>8.4363870295806195E-4</v>
      </c>
      <c r="H6025" s="20">
        <v>1.02312649567483E-3</v>
      </c>
      <c r="I6025" s="20">
        <v>2.10591813697531E-3</v>
      </c>
      <c r="J6025" s="20">
        <v>9.3402915677729E-4</v>
      </c>
      <c r="K6025" s="20">
        <v>6.6060483441185804E-4</v>
      </c>
      <c r="L6025" s="20">
        <v>6.4411466313930605E-4</v>
      </c>
      <c r="M6025" s="51">
        <v>1.7944544711225E-3</v>
      </c>
    </row>
    <row r="6026" spans="1:13" x14ac:dyDescent="0.35">
      <c r="A6026" s="19" t="str">
        <f>B4353&amp;C6006&amp;D6026</f>
        <v>CONSUMO PER CAPITA (kg ó litros por individuo)Aceite oliva Ing.DE 35 A 49 AÑOS</v>
      </c>
      <c r="B6026" s="19">
        <v>0</v>
      </c>
      <c r="C6026" s="19">
        <v>0</v>
      </c>
      <c r="D6026" s="19" t="s">
        <v>42</v>
      </c>
      <c r="E6026" s="20">
        <v>4.2696334431189904E-3</v>
      </c>
      <c r="F6026" s="20">
        <v>1.9255163766402001E-3</v>
      </c>
      <c r="G6026" s="20">
        <v>1.9782166374111001E-3</v>
      </c>
      <c r="H6026" s="20">
        <v>2.0504375391807101E-3</v>
      </c>
      <c r="I6026" s="20">
        <v>3.0965086258139302E-3</v>
      </c>
      <c r="J6026" s="20">
        <v>1.7545125583819899E-3</v>
      </c>
      <c r="K6026" s="20">
        <v>1.8312189808907199E-3</v>
      </c>
      <c r="L6026" s="20">
        <v>2.82518972295318E-3</v>
      </c>
      <c r="M6026" s="51">
        <v>2.9559210128973401E-3</v>
      </c>
    </row>
    <row r="6027" spans="1:13" x14ac:dyDescent="0.35">
      <c r="A6027" s="19" t="str">
        <f>B4353&amp;C6006&amp;D6027</f>
        <v>CONSUMO PER CAPITA (kg ó litros por individuo)Aceite oliva Ing.DE 50 A 59 AÑOS</v>
      </c>
      <c r="B6027" s="19">
        <v>0</v>
      </c>
      <c r="C6027" s="19">
        <v>0</v>
      </c>
      <c r="D6027" s="19" t="s">
        <v>43</v>
      </c>
      <c r="E6027" s="20">
        <v>8.5224499178669297E-3</v>
      </c>
      <c r="F6027" s="20">
        <v>6.6660139723478899E-3</v>
      </c>
      <c r="G6027" s="20">
        <v>4.3293472310267801E-3</v>
      </c>
      <c r="H6027" s="20">
        <v>5.6627592758561399E-3</v>
      </c>
      <c r="I6027" s="20">
        <v>1.00390322584902E-2</v>
      </c>
      <c r="J6027" s="20">
        <v>4.9011289173354899E-3</v>
      </c>
      <c r="K6027" s="20">
        <v>4.6751926301734498E-3</v>
      </c>
      <c r="L6027" s="20">
        <v>7.0524974865852699E-3</v>
      </c>
      <c r="M6027" s="51">
        <v>8.4022569868462803E-3</v>
      </c>
    </row>
    <row r="6028" spans="1:13" x14ac:dyDescent="0.35">
      <c r="A6028" s="19" t="str">
        <f>B4353&amp;C6006&amp;D6028</f>
        <v>CONSUMO PER CAPITA (kg ó litros por individuo)Aceite oliva Ing.DE 60 A 75 AÑOS</v>
      </c>
      <c r="B6028" s="19">
        <v>0</v>
      </c>
      <c r="C6028" s="19">
        <v>0</v>
      </c>
      <c r="D6028" s="19" t="s">
        <v>44</v>
      </c>
      <c r="E6028" s="20">
        <v>1.1544691090922101E-2</v>
      </c>
      <c r="F6028" s="20">
        <v>7.2612516741384801E-3</v>
      </c>
      <c r="G6028" s="20">
        <v>5.9524326204483504E-3</v>
      </c>
      <c r="H6028" s="20">
        <v>6.6877212581458899E-3</v>
      </c>
      <c r="I6028" s="20">
        <v>1.28062495946994E-2</v>
      </c>
      <c r="J6028" s="20">
        <v>6.5669136707803E-3</v>
      </c>
      <c r="K6028" s="20">
        <v>7.8660725907612004E-3</v>
      </c>
      <c r="L6028" s="20">
        <v>7.2588875270715803E-3</v>
      </c>
      <c r="M6028" s="51">
        <v>1.38200036836818E-2</v>
      </c>
    </row>
    <row r="6029" spans="1:13" x14ac:dyDescent="0.35">
      <c r="A6029" s="19" t="str">
        <f>B4353&amp;C6006&amp;D6029</f>
        <v>CONSUMO PER CAPITA (kg ó litros por individuo)Aceite oliva Ing.NIVEL ALTO</v>
      </c>
      <c r="B6029" s="19">
        <v>0</v>
      </c>
      <c r="C6029" s="19">
        <v>0</v>
      </c>
      <c r="D6029" s="19" t="s">
        <v>256</v>
      </c>
      <c r="E6029" s="20">
        <v>7.1131419114985901E-3</v>
      </c>
      <c r="F6029" s="20">
        <v>4.8993258241836002E-3</v>
      </c>
      <c r="G6029" s="20">
        <v>4.5859949439338204E-3</v>
      </c>
      <c r="H6029" s="20">
        <v>4.21501641619626E-3</v>
      </c>
      <c r="I6029" s="20">
        <v>8.0233974346548796E-3</v>
      </c>
      <c r="J6029" s="20">
        <v>4.4128091698379199E-3</v>
      </c>
      <c r="K6029" s="20">
        <v>3.6574697069773001E-3</v>
      </c>
      <c r="L6029" s="20">
        <v>5.10857886829589E-3</v>
      </c>
      <c r="M6029" s="51">
        <v>7.4641716726093002E-3</v>
      </c>
    </row>
    <row r="6030" spans="1:13" x14ac:dyDescent="0.35">
      <c r="A6030" s="19" t="str">
        <f>B4353&amp;C6006&amp;D6030</f>
        <v>CONSUMO PER CAPITA (kg ó litros por individuo)Aceite oliva Ing.NIVEL MEDIO ALTO</v>
      </c>
      <c r="B6030" s="19">
        <v>0</v>
      </c>
      <c r="C6030" s="19">
        <v>0</v>
      </c>
      <c r="D6030" s="19" t="s">
        <v>257</v>
      </c>
      <c r="E6030" s="20">
        <v>7.7498962156887802E-3</v>
      </c>
      <c r="F6030" s="20">
        <v>3.37668496749499E-3</v>
      </c>
      <c r="G6030" s="20">
        <v>3.0947710066255999E-3</v>
      </c>
      <c r="H6030" s="20">
        <v>4.3027235725706702E-3</v>
      </c>
      <c r="I6030" s="20">
        <v>6.83756435688477E-3</v>
      </c>
      <c r="J6030" s="20">
        <v>3.7843772015702798E-3</v>
      </c>
      <c r="K6030" s="20">
        <v>4.5972157186360404E-3</v>
      </c>
      <c r="L6030" s="20">
        <v>3.35188375029626E-3</v>
      </c>
      <c r="M6030" s="51">
        <v>7.3618398242881701E-3</v>
      </c>
    </row>
    <row r="6031" spans="1:13" x14ac:dyDescent="0.35">
      <c r="A6031" s="19" t="str">
        <f>B4353&amp;C6006&amp;D6031</f>
        <v>CONSUMO PER CAPITA (kg ó litros por individuo)Aceite oliva Ing.NIVEL MEDIO</v>
      </c>
      <c r="B6031" s="19">
        <v>0</v>
      </c>
      <c r="C6031" s="19">
        <v>0</v>
      </c>
      <c r="D6031" s="19" t="s">
        <v>258</v>
      </c>
      <c r="E6031" s="20">
        <v>5.7237623595833799E-3</v>
      </c>
      <c r="F6031" s="20">
        <v>4.3505099130399698E-3</v>
      </c>
      <c r="G6031" s="20">
        <v>2.5391943092304601E-3</v>
      </c>
      <c r="H6031" s="20">
        <v>3.42595532841232E-3</v>
      </c>
      <c r="I6031" s="20">
        <v>6.8831684737279903E-3</v>
      </c>
      <c r="J6031" s="20">
        <v>2.7324985134032E-3</v>
      </c>
      <c r="K6031" s="20">
        <v>2.9494375943409702E-3</v>
      </c>
      <c r="L6031" s="20">
        <v>3.3696788949601699E-3</v>
      </c>
      <c r="M6031" s="51">
        <v>6.2548044608072501E-3</v>
      </c>
    </row>
    <row r="6032" spans="1:13" x14ac:dyDescent="0.35">
      <c r="A6032" s="19" t="str">
        <f>B4353&amp;C6006&amp;D6032</f>
        <v>CONSUMO PER CAPITA (kg ó litros por individuo)Aceite oliva Ing.NIVEL MEDIO BAJO</v>
      </c>
      <c r="B6032" s="19">
        <v>0</v>
      </c>
      <c r="C6032" s="19">
        <v>0</v>
      </c>
      <c r="D6032" s="19" t="s">
        <v>259</v>
      </c>
      <c r="E6032" s="20">
        <v>3.6617092129681301E-3</v>
      </c>
      <c r="F6032" s="20">
        <v>2.8439238131127598E-3</v>
      </c>
      <c r="G6032" s="20">
        <v>2.5422302475555099E-3</v>
      </c>
      <c r="H6032" s="20">
        <v>2.4362321760046501E-3</v>
      </c>
      <c r="I6032" s="20">
        <v>4.75290127420797E-3</v>
      </c>
      <c r="J6032" s="20">
        <v>2.2454431581724601E-3</v>
      </c>
      <c r="K6032" s="20">
        <v>2.3860872229487999E-3</v>
      </c>
      <c r="L6032" s="20">
        <v>4.3284305024569496E-3</v>
      </c>
      <c r="M6032" s="51">
        <v>4.6993220482784703E-3</v>
      </c>
    </row>
    <row r="6033" spans="1:13" x14ac:dyDescent="0.35">
      <c r="A6033" s="19" t="str">
        <f>B4353&amp;C6006&amp;D6033</f>
        <v>CONSUMO PER CAPITA (kg ó litros por individuo)Aceite oliva Ing.HOMBRE</v>
      </c>
      <c r="B6033" s="19">
        <v>0</v>
      </c>
      <c r="C6033" s="19">
        <v>0</v>
      </c>
      <c r="D6033" s="19" t="s">
        <v>21</v>
      </c>
      <c r="E6033" s="20">
        <v>7.5100043126621503E-3</v>
      </c>
      <c r="F6033" s="20">
        <v>4.15892714168958E-3</v>
      </c>
      <c r="G6033" s="20">
        <v>3.3630853483726099E-3</v>
      </c>
      <c r="H6033" s="20">
        <v>4.2445712670592098E-3</v>
      </c>
      <c r="I6033" s="20">
        <v>7.8237119941671502E-3</v>
      </c>
      <c r="J6033" s="20">
        <v>3.8942469443282901E-3</v>
      </c>
      <c r="K6033" s="20">
        <v>4.5526988763247402E-3</v>
      </c>
      <c r="L6033" s="20">
        <v>4.6380245235665097E-3</v>
      </c>
      <c r="M6033" s="51">
        <v>7.4970206913848496E-3</v>
      </c>
    </row>
    <row r="6034" spans="1:13" x14ac:dyDescent="0.35">
      <c r="A6034" s="19" t="str">
        <f>B4353&amp;C6006&amp;D6034</f>
        <v>CONSUMO PER CAPITA (kg ó litros por individuo)Aceite oliva Ing.MUJER</v>
      </c>
      <c r="B6034" s="19">
        <v>0</v>
      </c>
      <c r="C6034" s="19">
        <v>0</v>
      </c>
      <c r="D6034" s="19" t="s">
        <v>22</v>
      </c>
      <c r="E6034" s="20">
        <v>4.1800701490609304E-3</v>
      </c>
      <c r="F6034" s="20">
        <v>3.20417752965957E-3</v>
      </c>
      <c r="G6034" s="20">
        <v>2.7623125099984201E-3</v>
      </c>
      <c r="H6034" s="20">
        <v>2.8240776381579999E-3</v>
      </c>
      <c r="I6034" s="20">
        <v>4.8282642804445596E-3</v>
      </c>
      <c r="J6034" s="20">
        <v>2.4176927074601598E-3</v>
      </c>
      <c r="K6034" s="20">
        <v>2.2580309992874599E-3</v>
      </c>
      <c r="L6034" s="20">
        <v>3.4460879577437702E-3</v>
      </c>
      <c r="M6034" s="51">
        <v>4.4967347328254102E-3</v>
      </c>
    </row>
    <row r="6035" spans="1:13" x14ac:dyDescent="0.35">
      <c r="A6035" s="19" t="str">
        <f>B4353&amp;C6035&amp;D6035</f>
        <v>CONSUMO PER CAPITA (kg ó litros por individuo)Resto aceite Ing.T.ESPAÑA</v>
      </c>
      <c r="B6035" s="19">
        <v>0</v>
      </c>
      <c r="C6035" s="19" t="s">
        <v>271</v>
      </c>
      <c r="D6035" s="19" t="s">
        <v>36</v>
      </c>
      <c r="E6035" s="20">
        <v>1.20218304799555E-2</v>
      </c>
      <c r="F6035" s="20">
        <v>8.4524085054546293E-3</v>
      </c>
      <c r="G6035" s="20">
        <v>8.4504990454180601E-3</v>
      </c>
      <c r="H6035" s="20">
        <v>8.52338956123125E-3</v>
      </c>
      <c r="I6035" s="20">
        <v>1.3244585325361101E-2</v>
      </c>
      <c r="J6035" s="20">
        <v>8.22900801982074E-3</v>
      </c>
      <c r="K6035" s="20">
        <v>9.8212216612127406E-3</v>
      </c>
      <c r="L6035" s="20">
        <v>9.7185401663172199E-3</v>
      </c>
      <c r="M6035" s="51">
        <v>1.35926982385684E-2</v>
      </c>
    </row>
    <row r="6036" spans="1:13" x14ac:dyDescent="0.35">
      <c r="A6036" s="19" t="str">
        <f>B4353&amp;C6035&amp;D6036</f>
        <v>CONSUMO PER CAPITA (kg ó litros por individuo)Resto aceite Ing.BCN AM</v>
      </c>
      <c r="B6036" s="19">
        <v>0</v>
      </c>
      <c r="C6036" s="19">
        <v>0</v>
      </c>
      <c r="D6036" s="19" t="s">
        <v>1</v>
      </c>
      <c r="E6036" s="20">
        <v>1.3392574217134001E-2</v>
      </c>
      <c r="F6036" s="20">
        <v>1.0585168969843E-2</v>
      </c>
      <c r="G6036" s="20">
        <v>9.5121753278563492E-3</v>
      </c>
      <c r="H6036" s="20">
        <v>9.4557924219019901E-3</v>
      </c>
      <c r="I6036" s="20">
        <v>1.5330309447203001E-2</v>
      </c>
      <c r="J6036" s="20">
        <v>8.9359708373353899E-3</v>
      </c>
      <c r="K6036" s="20">
        <v>1.06902961577847E-2</v>
      </c>
      <c r="L6036" s="20">
        <v>9.96638351810618E-3</v>
      </c>
      <c r="M6036" s="51">
        <v>1.20311100292174E-2</v>
      </c>
    </row>
    <row r="6037" spans="1:13" x14ac:dyDescent="0.35">
      <c r="A6037" s="19" t="str">
        <f>B4353&amp;C6035&amp;D6037</f>
        <v>CONSUMO PER CAPITA (kg ó litros por individuo)Resto aceite Ing.REST.CAT ARAGON</v>
      </c>
      <c r="B6037" s="19">
        <v>0</v>
      </c>
      <c r="C6037" s="19">
        <v>0</v>
      </c>
      <c r="D6037" s="19" t="s">
        <v>2</v>
      </c>
      <c r="E6037" s="20">
        <v>1.8271468484416999E-3</v>
      </c>
      <c r="F6037" s="20">
        <v>2.7861478285634098E-3</v>
      </c>
      <c r="G6037" s="20">
        <v>9.1524060303907896E-4</v>
      </c>
      <c r="H6037" s="20">
        <v>3.3624238226660501E-3</v>
      </c>
      <c r="I6037" s="20">
        <v>7.2778064500025798E-3</v>
      </c>
      <c r="J6037" s="20">
        <v>4.5602263157115703E-3</v>
      </c>
      <c r="K6037" s="20">
        <v>7.4453924819183996E-3</v>
      </c>
      <c r="L6037" s="20">
        <v>6.7968466294629397E-3</v>
      </c>
      <c r="M6037" s="51">
        <v>9.8365590190469202E-3</v>
      </c>
    </row>
    <row r="6038" spans="1:13" x14ac:dyDescent="0.35">
      <c r="A6038" s="19" t="str">
        <f>B4353&amp;C6035&amp;D6038</f>
        <v>CONSUMO PER CAPITA (kg ó litros por individuo)Resto aceite Ing.LEVANTE</v>
      </c>
      <c r="B6038" s="19">
        <v>0</v>
      </c>
      <c r="C6038" s="19">
        <v>0</v>
      </c>
      <c r="D6038" s="19" t="s">
        <v>3</v>
      </c>
      <c r="E6038" s="20">
        <v>1.77521044554215E-2</v>
      </c>
      <c r="F6038" s="20">
        <v>1.07277035719538E-2</v>
      </c>
      <c r="G6038" s="20">
        <v>1.2091944113863599E-2</v>
      </c>
      <c r="H6038" s="20">
        <v>1.10041195949137E-2</v>
      </c>
      <c r="I6038" s="20">
        <v>1.7114747108828599E-2</v>
      </c>
      <c r="J6038" s="20">
        <v>1.15131858861759E-2</v>
      </c>
      <c r="K6038" s="20">
        <v>1.09278495944371E-2</v>
      </c>
      <c r="L6038" s="20">
        <v>1.13250865868335E-2</v>
      </c>
      <c r="M6038" s="51">
        <v>1.4928612240542601E-2</v>
      </c>
    </row>
    <row r="6039" spans="1:13" x14ac:dyDescent="0.35">
      <c r="A6039" s="19" t="str">
        <f>B4353&amp;C6035&amp;D6039</f>
        <v>CONSUMO PER CAPITA (kg ó litros por individuo)Resto aceite Ing.ANDALUCIA</v>
      </c>
      <c r="B6039" s="19">
        <v>0</v>
      </c>
      <c r="C6039" s="19">
        <v>0</v>
      </c>
      <c r="D6039" s="19" t="s">
        <v>4</v>
      </c>
      <c r="E6039" s="20">
        <v>1.6400879213887901E-2</v>
      </c>
      <c r="F6039" s="20">
        <v>1.2543812995192199E-2</v>
      </c>
      <c r="G6039" s="20">
        <v>1.21514493579159E-2</v>
      </c>
      <c r="H6039" s="20">
        <v>1.31654237362444E-2</v>
      </c>
      <c r="I6039" s="20">
        <v>1.6183418668534101E-2</v>
      </c>
      <c r="J6039" s="20">
        <v>1.13408095863308E-2</v>
      </c>
      <c r="K6039" s="20">
        <v>1.43408930481195E-2</v>
      </c>
      <c r="L6039" s="20">
        <v>1.3913403814791401E-2</v>
      </c>
      <c r="M6039" s="51">
        <v>2.1893538182623001E-2</v>
      </c>
    </row>
    <row r="6040" spans="1:13" x14ac:dyDescent="0.35">
      <c r="A6040" s="19" t="str">
        <f>B4353&amp;C6035&amp;D6040</f>
        <v>CONSUMO PER CAPITA (kg ó litros por individuo)Resto aceite Ing.MDD AM</v>
      </c>
      <c r="B6040" s="19">
        <v>0</v>
      </c>
      <c r="C6040" s="19">
        <v>0</v>
      </c>
      <c r="D6040" s="19" t="s">
        <v>5</v>
      </c>
      <c r="E6040" s="20">
        <v>2.1792021076922002E-2</v>
      </c>
      <c r="F6040" s="20">
        <v>1.4341865548926001E-2</v>
      </c>
      <c r="G6040" s="20">
        <v>1.4362412849856201E-2</v>
      </c>
      <c r="H6040" s="20">
        <v>1.29078362373958E-2</v>
      </c>
      <c r="I6040" s="20">
        <v>2.1169039048435701E-2</v>
      </c>
      <c r="J6040" s="20">
        <v>1.20173958692742E-2</v>
      </c>
      <c r="K6040" s="20">
        <v>1.5168792317899599E-2</v>
      </c>
      <c r="L6040" s="20">
        <v>1.51154593703531E-2</v>
      </c>
      <c r="M6040" s="51">
        <v>2.08733911686101E-2</v>
      </c>
    </row>
    <row r="6041" spans="1:13" x14ac:dyDescent="0.35">
      <c r="A6041" s="19" t="str">
        <f>B4353&amp;C6035&amp;D6041</f>
        <v>CONSUMO PER CAPITA (kg ó litros por individuo)Resto aceite Ing.RTO CENTRO</v>
      </c>
      <c r="B6041" s="19">
        <v>0</v>
      </c>
      <c r="C6041" s="19">
        <v>0</v>
      </c>
      <c r="D6041" s="19" t="s">
        <v>6</v>
      </c>
      <c r="E6041" s="20">
        <v>7.2337671500302403E-3</v>
      </c>
      <c r="F6041" s="20">
        <v>6.8448440706516704E-3</v>
      </c>
      <c r="G6041" s="20">
        <v>8.2839363167912308E-3</v>
      </c>
      <c r="H6041" s="20">
        <v>7.8601553027388502E-3</v>
      </c>
      <c r="I6041" s="20">
        <v>1.5671735382986999E-2</v>
      </c>
      <c r="J6041" s="20">
        <v>7.7446524805876204E-3</v>
      </c>
      <c r="K6041" s="20">
        <v>7.81725159561957E-3</v>
      </c>
      <c r="L6041" s="20">
        <v>1.0198631340880599E-2</v>
      </c>
      <c r="M6041" s="51">
        <v>1.1146198444640701E-2</v>
      </c>
    </row>
    <row r="6042" spans="1:13" x14ac:dyDescent="0.35">
      <c r="A6042" s="19" t="str">
        <f>B4353&amp;C6035&amp;D6042</f>
        <v>CONSUMO PER CAPITA (kg ó litros por individuo)Resto aceite Ing.NORTE-CENTRO</v>
      </c>
      <c r="B6042" s="19">
        <v>0</v>
      </c>
      <c r="C6042" s="19">
        <v>0</v>
      </c>
      <c r="D6042" s="19" t="s">
        <v>7</v>
      </c>
      <c r="E6042" s="20">
        <v>6.49649752089459E-3</v>
      </c>
      <c r="F6042" s="20">
        <v>9.1692322799536395E-4</v>
      </c>
      <c r="G6042" s="20">
        <v>2.5907499321515498E-3</v>
      </c>
      <c r="H6042" s="20">
        <v>2.19635180663334E-3</v>
      </c>
      <c r="I6042" s="20">
        <v>3.53668886395467E-3</v>
      </c>
      <c r="J6042" s="20">
        <v>2.0247970572000698E-3</v>
      </c>
      <c r="K6042" s="20">
        <v>2.9952385639393101E-3</v>
      </c>
      <c r="L6042" s="20">
        <v>1.3632575182863499E-3</v>
      </c>
      <c r="M6042" s="51">
        <v>3.4668775298545701E-3</v>
      </c>
    </row>
    <row r="6043" spans="1:13" x14ac:dyDescent="0.35">
      <c r="A6043" s="19" t="str">
        <f>B4353&amp;C6035&amp;D6043</f>
        <v>CONSUMO PER CAPITA (kg ó litros por individuo)Resto aceite Ing.NOROESTE</v>
      </c>
      <c r="B6043" s="19">
        <v>0</v>
      </c>
      <c r="C6043" s="19">
        <v>0</v>
      </c>
      <c r="D6043" s="19" t="s">
        <v>8</v>
      </c>
      <c r="E6043" s="20">
        <v>1.8684964719950601E-3</v>
      </c>
      <c r="F6043" s="20">
        <v>2.0538279067496001E-3</v>
      </c>
      <c r="G6043" s="20">
        <v>1.1448182958288099E-3</v>
      </c>
      <c r="H6043" s="20">
        <v>1.0406977669035801E-3</v>
      </c>
      <c r="I6043" s="20">
        <v>2.18308589694294E-3</v>
      </c>
      <c r="J6043" s="20">
        <v>1.44418451081805E-3</v>
      </c>
      <c r="K6043" s="20">
        <v>1.56554547671559E-3</v>
      </c>
      <c r="L6043" s="20">
        <v>1.62212510416862E-3</v>
      </c>
      <c r="M6043" s="51">
        <v>2.0232217867626801E-3</v>
      </c>
    </row>
    <row r="6044" spans="1:13" x14ac:dyDescent="0.35">
      <c r="A6044" s="19" t="str">
        <f>B4353&amp;C6035&amp;D6044</f>
        <v>CONSUMO PER CAPITA (kg ó litros por individuo)Resto aceite Ing.&lt;2MIL</v>
      </c>
      <c r="B6044" s="19">
        <v>0</v>
      </c>
      <c r="C6044" s="19">
        <v>0</v>
      </c>
      <c r="D6044" s="19" t="s">
        <v>9</v>
      </c>
      <c r="E6044" s="20">
        <v>5.0113610062195299E-3</v>
      </c>
      <c r="F6044" s="20">
        <v>3.2628412192474698E-3</v>
      </c>
      <c r="G6044" s="20">
        <v>4.82593302423603E-3</v>
      </c>
      <c r="H6044" s="20">
        <v>3.19581481626327E-3</v>
      </c>
      <c r="I6044" s="20">
        <v>1.10969782337395E-2</v>
      </c>
      <c r="J6044" s="20">
        <v>3.0147599678531601E-3</v>
      </c>
      <c r="K6044" s="20">
        <v>4.0253086291873602E-3</v>
      </c>
      <c r="L6044" s="20">
        <v>6.0844859031990699E-3</v>
      </c>
      <c r="M6044" s="51">
        <v>7.3514225137865097E-3</v>
      </c>
    </row>
    <row r="6045" spans="1:13" x14ac:dyDescent="0.35">
      <c r="A6045" s="19" t="str">
        <f>B4353&amp;C6035&amp;D6045</f>
        <v>CONSUMO PER CAPITA (kg ó litros por individuo)Resto aceite Ing.2-5MIL</v>
      </c>
      <c r="B6045" s="19">
        <v>0</v>
      </c>
      <c r="C6045" s="19">
        <v>0</v>
      </c>
      <c r="D6045" s="19" t="s">
        <v>10</v>
      </c>
      <c r="E6045" s="20">
        <v>6.6900591382780903E-3</v>
      </c>
      <c r="F6045" s="20">
        <v>6.6651613851271404E-3</v>
      </c>
      <c r="G6045" s="20">
        <v>7.4140913508282703E-3</v>
      </c>
      <c r="H6045" s="20">
        <v>6.7455205887969197E-3</v>
      </c>
      <c r="I6045" s="20">
        <v>8.2116392597791597E-3</v>
      </c>
      <c r="J6045" s="20">
        <v>7.3562136538470298E-3</v>
      </c>
      <c r="K6045" s="20">
        <v>7.6950208385979197E-3</v>
      </c>
      <c r="L6045" s="20">
        <v>6.9277672401722896E-3</v>
      </c>
      <c r="M6045" s="51">
        <v>1.21286910701919E-2</v>
      </c>
    </row>
    <row r="6046" spans="1:13" x14ac:dyDescent="0.35">
      <c r="A6046" s="19" t="str">
        <f>B4353&amp;C6035&amp;D6046</f>
        <v>CONSUMO PER CAPITA (kg ó litros por individuo)Resto aceite Ing.5-10MIL</v>
      </c>
      <c r="B6046" s="19">
        <v>0</v>
      </c>
      <c r="C6046" s="19">
        <v>0</v>
      </c>
      <c r="D6046" s="19" t="s">
        <v>11</v>
      </c>
      <c r="E6046" s="20">
        <v>8.3753314303863895E-3</v>
      </c>
      <c r="F6046" s="20">
        <v>6.6045678970514101E-3</v>
      </c>
      <c r="G6046" s="20">
        <v>4.2694839436051603E-3</v>
      </c>
      <c r="H6046" s="20">
        <v>4.6151059785350503E-3</v>
      </c>
      <c r="I6046" s="20">
        <v>5.8562158965224697E-3</v>
      </c>
      <c r="J6046" s="20">
        <v>3.5083294692017999E-3</v>
      </c>
      <c r="K6046" s="20">
        <v>4.8179712131747902E-3</v>
      </c>
      <c r="L6046" s="20">
        <v>5.6389418686959699E-3</v>
      </c>
      <c r="M6046" s="51">
        <v>7.8595555880226296E-3</v>
      </c>
    </row>
    <row r="6047" spans="1:13" x14ac:dyDescent="0.35">
      <c r="A6047" s="19" t="str">
        <f>B4353&amp;C6035&amp;D6047</f>
        <v>CONSUMO PER CAPITA (kg ó litros por individuo)Resto aceite Ing.10-30MIL</v>
      </c>
      <c r="B6047" s="19">
        <v>0</v>
      </c>
      <c r="C6047" s="19">
        <v>0</v>
      </c>
      <c r="D6047" s="19" t="s">
        <v>12</v>
      </c>
      <c r="E6047" s="20">
        <v>1.02716340142932E-2</v>
      </c>
      <c r="F6047" s="20">
        <v>6.4418258234163403E-3</v>
      </c>
      <c r="G6047" s="20">
        <v>6.2656936351977999E-3</v>
      </c>
      <c r="H6047" s="20">
        <v>7.7569864690162802E-3</v>
      </c>
      <c r="I6047" s="20">
        <v>1.0004896091388301E-2</v>
      </c>
      <c r="J6047" s="20">
        <v>7.9530917187432895E-3</v>
      </c>
      <c r="K6047" s="20">
        <v>8.2229462289980706E-3</v>
      </c>
      <c r="L6047" s="20">
        <v>8.9716500880355297E-3</v>
      </c>
      <c r="M6047" s="51">
        <v>1.2044571008580199E-2</v>
      </c>
    </row>
    <row r="6048" spans="1:13" x14ac:dyDescent="0.35">
      <c r="A6048" s="19" t="str">
        <f>B4353&amp;C6035&amp;D6048</f>
        <v>CONSUMO PER CAPITA (kg ó litros por individuo)Resto aceite Ing.30-100MIL</v>
      </c>
      <c r="B6048" s="19">
        <v>0</v>
      </c>
      <c r="C6048" s="19">
        <v>0</v>
      </c>
      <c r="D6048" s="19" t="s">
        <v>13</v>
      </c>
      <c r="E6048" s="20">
        <v>1.3375416421814499E-2</v>
      </c>
      <c r="F6048" s="20">
        <v>1.11804909232565E-2</v>
      </c>
      <c r="G6048" s="20">
        <v>1.03111409297459E-2</v>
      </c>
      <c r="H6048" s="20">
        <v>8.6586641474737797E-3</v>
      </c>
      <c r="I6048" s="20">
        <v>1.5550761450741199E-2</v>
      </c>
      <c r="J6048" s="20">
        <v>8.2911181938195595E-3</v>
      </c>
      <c r="K6048" s="20">
        <v>1.25679121759316E-2</v>
      </c>
      <c r="L6048" s="20">
        <v>1.1482354403471199E-2</v>
      </c>
      <c r="M6048" s="51">
        <v>1.44832174062242E-2</v>
      </c>
    </row>
    <row r="6049" spans="1:13" x14ac:dyDescent="0.35">
      <c r="A6049" s="19" t="str">
        <f>B4353&amp;C6035&amp;D6049</f>
        <v>CONSUMO PER CAPITA (kg ó litros por individuo)Resto aceite Ing.100-200MIL</v>
      </c>
      <c r="B6049" s="19">
        <v>0</v>
      </c>
      <c r="C6049" s="19">
        <v>0</v>
      </c>
      <c r="D6049" s="19" t="s">
        <v>14</v>
      </c>
      <c r="E6049" s="20">
        <v>1.34730897850055E-2</v>
      </c>
      <c r="F6049" s="20">
        <v>6.1487490620157704E-3</v>
      </c>
      <c r="G6049" s="20">
        <v>8.6721565800760708E-3</v>
      </c>
      <c r="H6049" s="20">
        <v>7.6177674864211196E-3</v>
      </c>
      <c r="I6049" s="20">
        <v>1.0950677293337799E-2</v>
      </c>
      <c r="J6049" s="20">
        <v>8.5335557141638999E-3</v>
      </c>
      <c r="K6049" s="20">
        <v>1.1725621523176201E-2</v>
      </c>
      <c r="L6049" s="20">
        <v>8.3868704518276493E-3</v>
      </c>
      <c r="M6049" s="51">
        <v>1.25943992061812E-2</v>
      </c>
    </row>
    <row r="6050" spans="1:13" x14ac:dyDescent="0.35">
      <c r="A6050" s="19" t="str">
        <f>B4353&amp;C6035&amp;D6050</f>
        <v>CONSUMO PER CAPITA (kg ó litros por individuo)Resto aceite Ing.200-500MIL</v>
      </c>
      <c r="B6050" s="19">
        <v>0</v>
      </c>
      <c r="C6050" s="19">
        <v>0</v>
      </c>
      <c r="D6050" s="19" t="s">
        <v>15</v>
      </c>
      <c r="E6050" s="20">
        <v>1.28414147074412E-2</v>
      </c>
      <c r="F6050" s="20">
        <v>6.9091722524538398E-3</v>
      </c>
      <c r="G6050" s="20">
        <v>8.8617364256206605E-3</v>
      </c>
      <c r="H6050" s="20">
        <v>1.0225839060402499E-2</v>
      </c>
      <c r="I6050" s="20">
        <v>1.3379347599396201E-2</v>
      </c>
      <c r="J6050" s="20">
        <v>7.9104980665953995E-3</v>
      </c>
      <c r="K6050" s="20">
        <v>7.0790387250775902E-3</v>
      </c>
      <c r="L6050" s="20">
        <v>7.7826863560082398E-3</v>
      </c>
      <c r="M6050" s="51">
        <v>1.4139369857983501E-2</v>
      </c>
    </row>
    <row r="6051" spans="1:13" x14ac:dyDescent="0.35">
      <c r="A6051" s="19" t="str">
        <f>B4353&amp;C6035&amp;D6051</f>
        <v>CONSUMO PER CAPITA (kg ó litros por individuo)Resto aceite Ing.&gt;500MIL</v>
      </c>
      <c r="B6051" s="19">
        <v>0</v>
      </c>
      <c r="C6051" s="19">
        <v>0</v>
      </c>
      <c r="D6051" s="19" t="s">
        <v>16</v>
      </c>
      <c r="E6051" s="20">
        <v>1.6994972513788401E-2</v>
      </c>
      <c r="F6051" s="20">
        <v>1.3163422961385301E-2</v>
      </c>
      <c r="G6051" s="20">
        <v>1.17202763017172E-2</v>
      </c>
      <c r="H6051" s="20">
        <v>1.2836671907431501E-2</v>
      </c>
      <c r="I6051" s="20">
        <v>2.1379414671766898E-2</v>
      </c>
      <c r="J6051" s="20">
        <v>1.2992614297545699E-2</v>
      </c>
      <c r="K6051" s="20">
        <v>1.43376402344438E-2</v>
      </c>
      <c r="L6051" s="20">
        <v>1.4982990739173301E-2</v>
      </c>
      <c r="M6051" s="51">
        <v>1.9921150184057702E-2</v>
      </c>
    </row>
    <row r="6052" spans="1:13" x14ac:dyDescent="0.35">
      <c r="A6052" s="19" t="str">
        <f>B4353&amp;C6035&amp;D6052</f>
        <v>CONSUMO PER CAPITA (kg ó litros por individuo)Resto aceite Ing.DE 15 A 19 AÑOS</v>
      </c>
      <c r="B6052" s="19">
        <v>0</v>
      </c>
      <c r="C6052" s="19">
        <v>0</v>
      </c>
      <c r="D6052" s="19" t="s">
        <v>39</v>
      </c>
      <c r="E6052" s="20">
        <v>7.3466214892196902E-4</v>
      </c>
      <c r="F6052" s="20">
        <v>2.9699520397858401E-4</v>
      </c>
      <c r="G6052" s="20">
        <v>3.6362719371947399E-4</v>
      </c>
      <c r="H6052" s="20">
        <v>2.6091329092819699E-4</v>
      </c>
      <c r="I6052" s="20">
        <v>2.8211334812403401E-3</v>
      </c>
      <c r="J6052" s="20">
        <v>1.2442921918771699E-3</v>
      </c>
      <c r="K6052" s="20">
        <v>1.6608267069745601E-3</v>
      </c>
      <c r="L6052" s="20">
        <v>4.4410258527425602E-4</v>
      </c>
      <c r="M6052" s="51" t="s">
        <v>282</v>
      </c>
    </row>
    <row r="6053" spans="1:13" x14ac:dyDescent="0.35">
      <c r="A6053" s="19" t="str">
        <f>B4353&amp;C6035&amp;D6053</f>
        <v>CONSUMO PER CAPITA (kg ó litros por individuo)Resto aceite Ing.DE 20 A 24 AÑOS</v>
      </c>
      <c r="B6053" s="19">
        <v>0</v>
      </c>
      <c r="C6053" s="19">
        <v>0</v>
      </c>
      <c r="D6053" s="19" t="s">
        <v>40</v>
      </c>
      <c r="E6053" s="20">
        <v>2.3464894442179799E-3</v>
      </c>
      <c r="F6053" s="20">
        <v>2.7498736801916902E-3</v>
      </c>
      <c r="G6053" s="20">
        <v>2.31143946723671E-3</v>
      </c>
      <c r="H6053" s="20">
        <v>7.6547578725239505E-4</v>
      </c>
      <c r="I6053" s="20">
        <v>2.62162959114073E-3</v>
      </c>
      <c r="J6053" s="20">
        <v>1.04220281008697E-3</v>
      </c>
      <c r="K6053" s="20">
        <v>4.1638869551804698E-4</v>
      </c>
      <c r="L6053" s="20">
        <v>5.9298274118331398E-4</v>
      </c>
      <c r="M6053" s="51">
        <v>1.12238424928111E-3</v>
      </c>
    </row>
    <row r="6054" spans="1:13" x14ac:dyDescent="0.35">
      <c r="A6054" s="19" t="str">
        <f>B4353&amp;C6035&amp;D6054</f>
        <v>CONSUMO PER CAPITA (kg ó litros por individuo)Resto aceite Ing.DE 25 A 34 AÑOS</v>
      </c>
      <c r="B6054" s="19">
        <v>0</v>
      </c>
      <c r="C6054" s="19">
        <v>0</v>
      </c>
      <c r="D6054" s="19" t="s">
        <v>41</v>
      </c>
      <c r="E6054" s="20">
        <v>5.04738862680351E-3</v>
      </c>
      <c r="F6054" s="20">
        <v>2.9180564991661E-3</v>
      </c>
      <c r="G6054" s="20">
        <v>3.12370043066256E-3</v>
      </c>
      <c r="H6054" s="20">
        <v>2.7112127577194199E-3</v>
      </c>
      <c r="I6054" s="20">
        <v>3.0333002286926001E-3</v>
      </c>
      <c r="J6054" s="20">
        <v>2.1658652437135401E-3</v>
      </c>
      <c r="K6054" s="20">
        <v>2.7328438980122201E-3</v>
      </c>
      <c r="L6054" s="20">
        <v>2.84620565307874E-3</v>
      </c>
      <c r="M6054" s="51">
        <v>3.3220265486193301E-3</v>
      </c>
    </row>
    <row r="6055" spans="1:13" x14ac:dyDescent="0.35">
      <c r="A6055" s="19" t="str">
        <f>B4353&amp;C6035&amp;D6055</f>
        <v>CONSUMO PER CAPITA (kg ó litros por individuo)Resto aceite Ing.DE 35 A 49 AÑOS</v>
      </c>
      <c r="B6055" s="19">
        <v>0</v>
      </c>
      <c r="C6055" s="19">
        <v>0</v>
      </c>
      <c r="D6055" s="19" t="s">
        <v>42</v>
      </c>
      <c r="E6055" s="20">
        <v>9.3389125992668492E-3</v>
      </c>
      <c r="F6055" s="20">
        <v>6.1240875155303097E-3</v>
      </c>
      <c r="G6055" s="20">
        <v>5.5158752256908002E-3</v>
      </c>
      <c r="H6055" s="20">
        <v>5.2549608201510603E-3</v>
      </c>
      <c r="I6055" s="20">
        <v>7.3182853591381601E-3</v>
      </c>
      <c r="J6055" s="20">
        <v>4.3363573588029204E-3</v>
      </c>
      <c r="K6055" s="20">
        <v>5.6500566251960404E-3</v>
      </c>
      <c r="L6055" s="20">
        <v>5.4147876773930504E-3</v>
      </c>
      <c r="M6055" s="51">
        <v>8.0443275476829307E-3</v>
      </c>
    </row>
    <row r="6056" spans="1:13" x14ac:dyDescent="0.35">
      <c r="A6056" s="19" t="str">
        <f>B4353&amp;C6035&amp;D6056</f>
        <v>CONSUMO PER CAPITA (kg ó litros por individuo)Resto aceite Ing.DE 50 A 59 AÑOS</v>
      </c>
      <c r="B6056" s="19">
        <v>0</v>
      </c>
      <c r="C6056" s="19">
        <v>0</v>
      </c>
      <c r="D6056" s="19" t="s">
        <v>43</v>
      </c>
      <c r="E6056" s="20">
        <v>1.56843803699377E-2</v>
      </c>
      <c r="F6056" s="20">
        <v>1.23307183889726E-2</v>
      </c>
      <c r="G6056" s="20">
        <v>1.2965095037060099E-2</v>
      </c>
      <c r="H6056" s="20">
        <v>1.49030320840819E-2</v>
      </c>
      <c r="I6056" s="20">
        <v>2.1662052731562201E-2</v>
      </c>
      <c r="J6056" s="20">
        <v>1.48637139632657E-2</v>
      </c>
      <c r="K6056" s="20">
        <v>1.68168703104488E-2</v>
      </c>
      <c r="L6056" s="20">
        <v>1.6313710390424101E-2</v>
      </c>
      <c r="M6056" s="51">
        <v>2.33032187363089E-2</v>
      </c>
    </row>
    <row r="6057" spans="1:13" x14ac:dyDescent="0.35">
      <c r="A6057" s="19" t="str">
        <f>B4353&amp;C6035&amp;D6057</f>
        <v>CONSUMO PER CAPITA (kg ó litros por individuo)Resto aceite Ing.DE 60 A 75 AÑOS</v>
      </c>
      <c r="B6057" s="19">
        <v>0</v>
      </c>
      <c r="C6057" s="19">
        <v>0</v>
      </c>
      <c r="D6057" s="19" t="s">
        <v>44</v>
      </c>
      <c r="E6057" s="20">
        <v>2.3022693230929599E-2</v>
      </c>
      <c r="F6057" s="20">
        <v>1.58023838653133E-2</v>
      </c>
      <c r="G6057" s="20">
        <v>1.5914826259812598E-2</v>
      </c>
      <c r="H6057" s="20">
        <v>1.5633514395762702E-2</v>
      </c>
      <c r="I6057" s="20">
        <v>2.6294539259489401E-2</v>
      </c>
      <c r="J6057" s="20">
        <v>1.55387856720386E-2</v>
      </c>
      <c r="K6057" s="20">
        <v>1.8738150724223301E-2</v>
      </c>
      <c r="L6057" s="20">
        <v>1.9270413336732801E-2</v>
      </c>
      <c r="M6057" s="51">
        <v>2.64441781753754E-2</v>
      </c>
    </row>
    <row r="6058" spans="1:13" x14ac:dyDescent="0.35">
      <c r="A6058" s="19" t="str">
        <f>B4353&amp;C6035&amp;D6058</f>
        <v>CONSUMO PER CAPITA (kg ó litros por individuo)Resto aceite Ing.NIVEL ALTO</v>
      </c>
      <c r="B6058" s="19">
        <v>0</v>
      </c>
      <c r="C6058" s="19">
        <v>0</v>
      </c>
      <c r="D6058" s="19" t="s">
        <v>256</v>
      </c>
      <c r="E6058" s="20">
        <v>1.45348762419649E-2</v>
      </c>
      <c r="F6058" s="20">
        <v>9.4608180190630803E-3</v>
      </c>
      <c r="G6058" s="20">
        <v>9.3396252348533996E-3</v>
      </c>
      <c r="H6058" s="20">
        <v>8.0374745569673292E-3</v>
      </c>
      <c r="I6058" s="20">
        <v>1.1399035984287299E-2</v>
      </c>
      <c r="J6058" s="20">
        <v>7.5796629515304604E-3</v>
      </c>
      <c r="K6058" s="20">
        <v>1.0535252927712801E-2</v>
      </c>
      <c r="L6058" s="20">
        <v>8.7490554386108303E-3</v>
      </c>
      <c r="M6058" s="51">
        <v>1.1757058568342501E-2</v>
      </c>
    </row>
    <row r="6059" spans="1:13" x14ac:dyDescent="0.35">
      <c r="A6059" s="19" t="str">
        <f>B4353&amp;C6035&amp;D6059</f>
        <v>CONSUMO PER CAPITA (kg ó litros por individuo)Resto aceite Ing.NIVEL MEDIO ALTO</v>
      </c>
      <c r="B6059" s="19">
        <v>0</v>
      </c>
      <c r="C6059" s="19">
        <v>0</v>
      </c>
      <c r="D6059" s="19" t="s">
        <v>257</v>
      </c>
      <c r="E6059" s="20">
        <v>8.7182573226633302E-3</v>
      </c>
      <c r="F6059" s="20">
        <v>5.6841722910003899E-3</v>
      </c>
      <c r="G6059" s="20">
        <v>5.1446725438263497E-3</v>
      </c>
      <c r="H6059" s="20">
        <v>6.1648489886770496E-3</v>
      </c>
      <c r="I6059" s="20">
        <v>7.2225145352665804E-3</v>
      </c>
      <c r="J6059" s="20">
        <v>4.5384191241520802E-3</v>
      </c>
      <c r="K6059" s="20">
        <v>7.6519532003382698E-3</v>
      </c>
      <c r="L6059" s="20">
        <v>7.9854480463473002E-3</v>
      </c>
      <c r="M6059" s="51">
        <v>1.09042240227931E-2</v>
      </c>
    </row>
    <row r="6060" spans="1:13" x14ac:dyDescent="0.35">
      <c r="A6060" s="19" t="str">
        <f>B4353&amp;C6035&amp;D6060</f>
        <v>CONSUMO PER CAPITA (kg ó litros por individuo)Resto aceite Ing.NIVEL MEDIO</v>
      </c>
      <c r="B6060" s="19">
        <v>0</v>
      </c>
      <c r="C6060" s="19">
        <v>0</v>
      </c>
      <c r="D6060" s="19" t="s">
        <v>258</v>
      </c>
      <c r="E6060" s="20">
        <v>9.8701782003803307E-3</v>
      </c>
      <c r="F6060" s="20">
        <v>8.2459575376328809E-3</v>
      </c>
      <c r="G6060" s="20">
        <v>6.7855533289519704E-3</v>
      </c>
      <c r="H6060" s="20">
        <v>6.8468811792272103E-3</v>
      </c>
      <c r="I6060" s="20">
        <v>1.0841003640617601E-2</v>
      </c>
      <c r="J6060" s="20">
        <v>6.1741514542530797E-3</v>
      </c>
      <c r="K6060" s="20">
        <v>6.9861040980407699E-3</v>
      </c>
      <c r="L6060" s="20">
        <v>8.0614949627794506E-3</v>
      </c>
      <c r="M6060" s="51">
        <v>1.41978284115797E-2</v>
      </c>
    </row>
    <row r="6061" spans="1:13" x14ac:dyDescent="0.35">
      <c r="A6061" s="19" t="str">
        <f>B4353&amp;C6035&amp;D6061</f>
        <v>CONSUMO PER CAPITA (kg ó litros por individuo)Resto aceite Ing.NIVEL MEDIO BAJO</v>
      </c>
      <c r="B6061" s="19">
        <v>0</v>
      </c>
      <c r="C6061" s="19">
        <v>0</v>
      </c>
      <c r="D6061" s="19" t="s">
        <v>259</v>
      </c>
      <c r="E6061" s="20">
        <v>9.2988601175989904E-3</v>
      </c>
      <c r="F6061" s="20">
        <v>7.7013170227453898E-3</v>
      </c>
      <c r="G6061" s="20">
        <v>9.3986008285481294E-3</v>
      </c>
      <c r="H6061" s="20">
        <v>9.0496476589942802E-3</v>
      </c>
      <c r="I6061" s="20">
        <v>1.40566947497523E-2</v>
      </c>
      <c r="J6061" s="20">
        <v>9.2570728681027892E-3</v>
      </c>
      <c r="K6061" s="20">
        <v>9.4581298173782007E-3</v>
      </c>
      <c r="L6061" s="20">
        <v>9.0604167450300602E-3</v>
      </c>
      <c r="M6061" s="51">
        <v>1.0939718067240201E-2</v>
      </c>
    </row>
    <row r="6062" spans="1:13" x14ac:dyDescent="0.35">
      <c r="A6062" s="19" t="str">
        <f>B4353&amp;C6035&amp;D6062</f>
        <v>CONSUMO PER CAPITA (kg ó litros por individuo)Resto aceite Ing.HOMBRE</v>
      </c>
      <c r="B6062" s="19">
        <v>0</v>
      </c>
      <c r="C6062" s="19">
        <v>0</v>
      </c>
      <c r="D6062" s="19" t="s">
        <v>21</v>
      </c>
      <c r="E6062" s="20">
        <v>1.2653266544858899E-2</v>
      </c>
      <c r="F6062" s="20">
        <v>8.1400547082405607E-3</v>
      </c>
      <c r="G6062" s="20">
        <v>8.3647102611876904E-3</v>
      </c>
      <c r="H6062" s="20">
        <v>9.0671323450813909E-3</v>
      </c>
      <c r="I6062" s="20">
        <v>1.4901171582926699E-2</v>
      </c>
      <c r="J6062" s="20">
        <v>9.0727277550595193E-3</v>
      </c>
      <c r="K6062" s="20">
        <v>1.01745610843668E-2</v>
      </c>
      <c r="L6062" s="20">
        <v>1.0404714589352399E-2</v>
      </c>
      <c r="M6062" s="51">
        <v>1.41120095945606E-2</v>
      </c>
    </row>
    <row r="6063" spans="1:13" x14ac:dyDescent="0.35">
      <c r="A6063" s="19" t="str">
        <f>B4353&amp;C6035&amp;D6063</f>
        <v>CONSUMO PER CAPITA (kg ó litros por individuo)Resto aceite Ing.MUJER</v>
      </c>
      <c r="B6063" s="19">
        <v>0</v>
      </c>
      <c r="C6063" s="19">
        <v>0</v>
      </c>
      <c r="D6063" s="19" t="s">
        <v>22</v>
      </c>
      <c r="E6063" s="20">
        <v>1.1397091949040501E-2</v>
      </c>
      <c r="F6063" s="20">
        <v>8.7620864713976801E-3</v>
      </c>
      <c r="G6063" s="20">
        <v>8.5352731719096492E-3</v>
      </c>
      <c r="H6063" s="20">
        <v>7.9861305924624308E-3</v>
      </c>
      <c r="I6063" s="20">
        <v>1.16077560307187E-2</v>
      </c>
      <c r="J6063" s="20">
        <v>7.3953390159779602E-3</v>
      </c>
      <c r="K6063" s="20">
        <v>9.4725400439476509E-3</v>
      </c>
      <c r="L6063" s="20">
        <v>9.0414255955396892E-3</v>
      </c>
      <c r="M6063" s="51">
        <v>1.30806109606734E-2</v>
      </c>
    </row>
    <row r="6064" spans="1:13" x14ac:dyDescent="0.35">
      <c r="A6064" s="19" t="str">
        <f>B4353&amp;C6064&amp;D6064</f>
        <v>CONSUMO PER CAPITA (kg ó litros por individuo).Pan Ing.T.ESPAÑA</v>
      </c>
      <c r="B6064" s="19">
        <v>0</v>
      </c>
      <c r="C6064" s="19" t="s">
        <v>167</v>
      </c>
      <c r="D6064" s="19" t="s">
        <v>36</v>
      </c>
      <c r="E6064" s="20">
        <v>1.4576028550194799</v>
      </c>
      <c r="F6064" s="20">
        <v>1.13528879320114</v>
      </c>
      <c r="G6064" s="20">
        <v>1.05986694175556</v>
      </c>
      <c r="H6064" s="20">
        <v>1.01742970258705</v>
      </c>
      <c r="I6064" s="20">
        <v>1.43958456192895</v>
      </c>
      <c r="J6064" s="20">
        <v>1.0713885176653</v>
      </c>
      <c r="K6064" s="20">
        <v>1.07651258953142</v>
      </c>
      <c r="L6064" s="20">
        <v>1.03014611775222</v>
      </c>
      <c r="M6064" s="51">
        <v>1.44862153153627</v>
      </c>
    </row>
    <row r="6065" spans="1:13" x14ac:dyDescent="0.35">
      <c r="A6065" s="19" t="str">
        <f>B4353&amp;C6064&amp;D6065</f>
        <v>CONSUMO PER CAPITA (kg ó litros por individuo).Pan Ing.BCN AM</v>
      </c>
      <c r="B6065" s="19">
        <v>0</v>
      </c>
      <c r="C6065" s="19">
        <v>0</v>
      </c>
      <c r="D6065" s="19" t="s">
        <v>1</v>
      </c>
      <c r="E6065" s="20">
        <v>1.2575478520363399</v>
      </c>
      <c r="F6065" s="20">
        <v>0.87581763405277402</v>
      </c>
      <c r="G6065" s="20">
        <v>0.84546975839974003</v>
      </c>
      <c r="H6065" s="20">
        <v>0.91456387067647704</v>
      </c>
      <c r="I6065" s="20">
        <v>1.2023365129185399</v>
      </c>
      <c r="J6065" s="20">
        <v>0.90727835259498102</v>
      </c>
      <c r="K6065" s="20">
        <v>0.87254005852198802</v>
      </c>
      <c r="L6065" s="20">
        <v>0.82362455601617401</v>
      </c>
      <c r="M6065" s="51">
        <v>1.3602702254202701</v>
      </c>
    </row>
    <row r="6066" spans="1:13" x14ac:dyDescent="0.35">
      <c r="A6066" s="19" t="str">
        <f>B4353&amp;C6064&amp;D6066</f>
        <v>CONSUMO PER CAPITA (kg ó litros por individuo).Pan Ing.REST.CAT ARAGON</v>
      </c>
      <c r="B6066" s="19">
        <v>0</v>
      </c>
      <c r="C6066" s="19">
        <v>0</v>
      </c>
      <c r="D6066" s="19" t="s">
        <v>2</v>
      </c>
      <c r="E6066" s="20">
        <v>1.09403449699716</v>
      </c>
      <c r="F6066" s="20">
        <v>0.84288779518616397</v>
      </c>
      <c r="G6066" s="20">
        <v>0.75122238424697896</v>
      </c>
      <c r="H6066" s="20">
        <v>0.79527146062361997</v>
      </c>
      <c r="I6066" s="20">
        <v>1.00433176451837</v>
      </c>
      <c r="J6066" s="20">
        <v>0.79398319684811303</v>
      </c>
      <c r="K6066" s="20">
        <v>0.79799763423737302</v>
      </c>
      <c r="L6066" s="20">
        <v>0.83239913984976199</v>
      </c>
      <c r="M6066" s="51">
        <v>1.2170491674200401</v>
      </c>
    </row>
    <row r="6067" spans="1:13" x14ac:dyDescent="0.35">
      <c r="A6067" s="19" t="str">
        <f>B4353&amp;C6064&amp;D6067</f>
        <v>CONSUMO PER CAPITA (kg ó litros por individuo).Pan Ing.LEVANTE</v>
      </c>
      <c r="B6067" s="19">
        <v>0</v>
      </c>
      <c r="C6067" s="19">
        <v>0</v>
      </c>
      <c r="D6067" s="19" t="s">
        <v>3</v>
      </c>
      <c r="E6067" s="20">
        <v>1.5416134851977601</v>
      </c>
      <c r="F6067" s="20">
        <v>1.1941650725331601</v>
      </c>
      <c r="G6067" s="20">
        <v>1.17616149781982</v>
      </c>
      <c r="H6067" s="20">
        <v>1.05168856544539</v>
      </c>
      <c r="I6067" s="20">
        <v>1.5354271355399001</v>
      </c>
      <c r="J6067" s="20">
        <v>1.1570950550554999</v>
      </c>
      <c r="K6067" s="20">
        <v>1.09318883519543</v>
      </c>
      <c r="L6067" s="20">
        <v>1.11388437582321</v>
      </c>
      <c r="M6067" s="51">
        <v>1.5655108240858</v>
      </c>
    </row>
    <row r="6068" spans="1:13" x14ac:dyDescent="0.35">
      <c r="A6068" s="19" t="str">
        <f>B4353&amp;C6064&amp;D6068</f>
        <v>CONSUMO PER CAPITA (kg ó litros por individuo).Pan Ing.ANDALUCIA</v>
      </c>
      <c r="B6068" s="19">
        <v>0</v>
      </c>
      <c r="C6068" s="19">
        <v>0</v>
      </c>
      <c r="D6068" s="19" t="s">
        <v>4</v>
      </c>
      <c r="E6068" s="20">
        <v>1.6961317989342899</v>
      </c>
      <c r="F6068" s="20">
        <v>1.20302699527461</v>
      </c>
      <c r="G6068" s="20">
        <v>1.2033629913081201</v>
      </c>
      <c r="H6068" s="20">
        <v>1.1210465083148899</v>
      </c>
      <c r="I6068" s="20">
        <v>1.6365311065231101</v>
      </c>
      <c r="J6068" s="20">
        <v>1.2376688837242</v>
      </c>
      <c r="K6068" s="20">
        <v>1.2437095533601401</v>
      </c>
      <c r="L6068" s="20">
        <v>1.1245996712006301</v>
      </c>
      <c r="M6068" s="51">
        <v>1.62325615943073</v>
      </c>
    </row>
    <row r="6069" spans="1:13" x14ac:dyDescent="0.35">
      <c r="A6069" s="19" t="str">
        <f>B4353&amp;C6064&amp;D6069</f>
        <v>CONSUMO PER CAPITA (kg ó litros por individuo).Pan Ing.MDD AM</v>
      </c>
      <c r="B6069" s="19">
        <v>0</v>
      </c>
      <c r="C6069" s="19">
        <v>0</v>
      </c>
      <c r="D6069" s="19" t="s">
        <v>5</v>
      </c>
      <c r="E6069" s="20">
        <v>1.79520679144921</v>
      </c>
      <c r="F6069" s="20">
        <v>1.5325920543345799</v>
      </c>
      <c r="G6069" s="20">
        <v>1.1999110654477301</v>
      </c>
      <c r="H6069" s="20">
        <v>1.27399013993913</v>
      </c>
      <c r="I6069" s="20">
        <v>1.734599716767</v>
      </c>
      <c r="J6069" s="20">
        <v>1.3009794573937099</v>
      </c>
      <c r="K6069" s="20">
        <v>1.3498598561828401</v>
      </c>
      <c r="L6069" s="20">
        <v>1.4370170615674001</v>
      </c>
      <c r="M6069" s="51">
        <v>1.7066568556690001</v>
      </c>
    </row>
    <row r="6070" spans="1:13" x14ac:dyDescent="0.35">
      <c r="A6070" s="19" t="str">
        <f>B4353&amp;C6064&amp;D6070</f>
        <v>CONSUMO PER CAPITA (kg ó litros por individuo).Pan Ing.RTO CENTRO</v>
      </c>
      <c r="B6070" s="19">
        <v>0</v>
      </c>
      <c r="C6070" s="19">
        <v>0</v>
      </c>
      <c r="D6070" s="19" t="s">
        <v>6</v>
      </c>
      <c r="E6070" s="20">
        <v>1.3831237076417</v>
      </c>
      <c r="F6070" s="20">
        <v>1.21213683114757</v>
      </c>
      <c r="G6070" s="20">
        <v>1.28596678904134</v>
      </c>
      <c r="H6070" s="20">
        <v>1.20501610672364</v>
      </c>
      <c r="I6070" s="20">
        <v>1.70190652177782</v>
      </c>
      <c r="J6070" s="20">
        <v>1.2987307202912799</v>
      </c>
      <c r="K6070" s="20">
        <v>1.2771292190614301</v>
      </c>
      <c r="L6070" s="20">
        <v>1.07348196994721</v>
      </c>
      <c r="M6070" s="51">
        <v>1.4515311280218699</v>
      </c>
    </row>
    <row r="6071" spans="1:13" x14ac:dyDescent="0.35">
      <c r="A6071" s="19" t="str">
        <f>B4353&amp;C6064&amp;D6071</f>
        <v>CONSUMO PER CAPITA (kg ó litros por individuo).Pan Ing.NORTE-CENTRO</v>
      </c>
      <c r="B6071" s="19">
        <v>0</v>
      </c>
      <c r="C6071" s="19">
        <v>0</v>
      </c>
      <c r="D6071" s="19" t="s">
        <v>7</v>
      </c>
      <c r="E6071" s="20">
        <v>1.3923012207999099</v>
      </c>
      <c r="F6071" s="20">
        <v>0.93294331182966606</v>
      </c>
      <c r="G6071" s="20">
        <v>0.91749557850914798</v>
      </c>
      <c r="H6071" s="20">
        <v>0.70983312970497603</v>
      </c>
      <c r="I6071" s="20">
        <v>1.1686266147411599</v>
      </c>
      <c r="J6071" s="20">
        <v>0.82515153638719696</v>
      </c>
      <c r="K6071" s="20">
        <v>0.95368876300665295</v>
      </c>
      <c r="L6071" s="20">
        <v>0.77811634568869903</v>
      </c>
      <c r="M6071" s="51">
        <v>1.30498356911554</v>
      </c>
    </row>
    <row r="6072" spans="1:13" x14ac:dyDescent="0.35">
      <c r="A6072" s="19" t="str">
        <f>B4353&amp;C6064&amp;D6072</f>
        <v>CONSUMO PER CAPITA (kg ó litros por individuo).Pan Ing.NOROESTE</v>
      </c>
      <c r="B6072" s="19">
        <v>0</v>
      </c>
      <c r="C6072" s="19">
        <v>0</v>
      </c>
      <c r="D6072" s="19" t="s">
        <v>8</v>
      </c>
      <c r="E6072" s="20">
        <v>1.1543622514232501</v>
      </c>
      <c r="F6072" s="20">
        <v>1.11662491921748</v>
      </c>
      <c r="G6072" s="20">
        <v>0.90674858131870495</v>
      </c>
      <c r="H6072" s="20">
        <v>0.89540553679578905</v>
      </c>
      <c r="I6072" s="20">
        <v>1.2753344565646101</v>
      </c>
      <c r="J6072" s="20">
        <v>0.79619511741616</v>
      </c>
      <c r="K6072" s="20">
        <v>0.800463243738884</v>
      </c>
      <c r="L6072" s="20">
        <v>0.79158501559169103</v>
      </c>
      <c r="M6072" s="51">
        <v>1.04639826745508</v>
      </c>
    </row>
    <row r="6073" spans="1:13" x14ac:dyDescent="0.35">
      <c r="A6073" s="19" t="str">
        <f>B4353&amp;C6064&amp;D6073</f>
        <v>CONSUMO PER CAPITA (kg ó litros por individuo).Pan Ing.&lt;2MIL</v>
      </c>
      <c r="B6073" s="19">
        <v>0</v>
      </c>
      <c r="C6073" s="19">
        <v>0</v>
      </c>
      <c r="D6073" s="19" t="s">
        <v>9</v>
      </c>
      <c r="E6073" s="20">
        <v>0.90689861794345195</v>
      </c>
      <c r="F6073" s="20">
        <v>0.62881744489201796</v>
      </c>
      <c r="G6073" s="20">
        <v>0.79409757162957495</v>
      </c>
      <c r="H6073" s="20">
        <v>0.51794685168245402</v>
      </c>
      <c r="I6073" s="20">
        <v>0.92673654087473301</v>
      </c>
      <c r="J6073" s="20">
        <v>0.61960416717759703</v>
      </c>
      <c r="K6073" s="20">
        <v>0.64871072122104101</v>
      </c>
      <c r="L6073" s="20">
        <v>0.65982630047761603</v>
      </c>
      <c r="M6073" s="51">
        <v>0.86644831161124902</v>
      </c>
    </row>
    <row r="6074" spans="1:13" x14ac:dyDescent="0.35">
      <c r="A6074" s="19" t="str">
        <f>B4353&amp;C6064&amp;D6074</f>
        <v>CONSUMO PER CAPITA (kg ó litros por individuo).Pan Ing.2-5MIL</v>
      </c>
      <c r="B6074" s="19">
        <v>0</v>
      </c>
      <c r="C6074" s="19">
        <v>0</v>
      </c>
      <c r="D6074" s="19" t="s">
        <v>10</v>
      </c>
      <c r="E6074" s="20">
        <v>1.08142788133896</v>
      </c>
      <c r="F6074" s="20">
        <v>0.92004727957590304</v>
      </c>
      <c r="G6074" s="20">
        <v>0.81764193642257799</v>
      </c>
      <c r="H6074" s="20">
        <v>0.67730206219137301</v>
      </c>
      <c r="I6074" s="20">
        <v>1.06352911578919</v>
      </c>
      <c r="J6074" s="20">
        <v>0.80447381762089398</v>
      </c>
      <c r="K6074" s="20">
        <v>0.72880031172829196</v>
      </c>
      <c r="L6074" s="20">
        <v>0.70979683897277701</v>
      </c>
      <c r="M6074" s="51">
        <v>0.84498565503364398</v>
      </c>
    </row>
    <row r="6075" spans="1:13" x14ac:dyDescent="0.35">
      <c r="A6075" s="19" t="str">
        <f>B4353&amp;C6064&amp;D6075</f>
        <v>CONSUMO PER CAPITA (kg ó litros por individuo).Pan Ing.5-10MIL</v>
      </c>
      <c r="B6075" s="19">
        <v>0</v>
      </c>
      <c r="C6075" s="19">
        <v>0</v>
      </c>
      <c r="D6075" s="19" t="s">
        <v>11</v>
      </c>
      <c r="E6075" s="20">
        <v>1.16911248326804</v>
      </c>
      <c r="F6075" s="20">
        <v>1.03377818193532</v>
      </c>
      <c r="G6075" s="20">
        <v>0.83705914028990203</v>
      </c>
      <c r="H6075" s="20">
        <v>0.74961086454911396</v>
      </c>
      <c r="I6075" s="20">
        <v>1.0939845937341599</v>
      </c>
      <c r="J6075" s="20">
        <v>0.771787473215516</v>
      </c>
      <c r="K6075" s="20">
        <v>0.84144528539612196</v>
      </c>
      <c r="L6075" s="20">
        <v>0.91859327284536896</v>
      </c>
      <c r="M6075" s="51">
        <v>1.23791387896493</v>
      </c>
    </row>
    <row r="6076" spans="1:13" x14ac:dyDescent="0.35">
      <c r="A6076" s="19" t="str">
        <f>B4353&amp;C6064&amp;D6076</f>
        <v>CONSUMO PER CAPITA (kg ó litros por individuo).Pan Ing.10-30MIL</v>
      </c>
      <c r="B6076" s="19">
        <v>0</v>
      </c>
      <c r="C6076" s="19">
        <v>0</v>
      </c>
      <c r="D6076" s="19" t="s">
        <v>12</v>
      </c>
      <c r="E6076" s="20">
        <v>1.32712161095966</v>
      </c>
      <c r="F6076" s="20">
        <v>0.96507154970320597</v>
      </c>
      <c r="G6076" s="20">
        <v>0.86803113595419001</v>
      </c>
      <c r="H6076" s="20">
        <v>0.91694023474858599</v>
      </c>
      <c r="I6076" s="20">
        <v>1.3532050684304899</v>
      </c>
      <c r="J6076" s="20">
        <v>0.98052704778243904</v>
      </c>
      <c r="K6076" s="20">
        <v>0.93646612223291903</v>
      </c>
      <c r="L6076" s="20">
        <v>1.00362890489609</v>
      </c>
      <c r="M6076" s="51">
        <v>1.45584111156401</v>
      </c>
    </row>
    <row r="6077" spans="1:13" x14ac:dyDescent="0.35">
      <c r="A6077" s="19" t="str">
        <f>B4353&amp;C6064&amp;D6077</f>
        <v>CONSUMO PER CAPITA (kg ó litros por individuo).Pan Ing.30-100MIL</v>
      </c>
      <c r="B6077" s="19">
        <v>0</v>
      </c>
      <c r="C6077" s="19">
        <v>0</v>
      </c>
      <c r="D6077" s="19" t="s">
        <v>13</v>
      </c>
      <c r="E6077" s="20">
        <v>1.6245451000425399</v>
      </c>
      <c r="F6077" s="20">
        <v>1.36757504359535</v>
      </c>
      <c r="G6077" s="20">
        <v>1.19090842836336</v>
      </c>
      <c r="H6077" s="20">
        <v>1.1352158556691201</v>
      </c>
      <c r="I6077" s="20">
        <v>1.6829078402717801</v>
      </c>
      <c r="J6077" s="20">
        <v>1.2081675320560199</v>
      </c>
      <c r="K6077" s="20">
        <v>1.2028235814363599</v>
      </c>
      <c r="L6077" s="20">
        <v>1.1317578199109</v>
      </c>
      <c r="M6077" s="51">
        <v>1.7232551952292601</v>
      </c>
    </row>
    <row r="6078" spans="1:13" x14ac:dyDescent="0.35">
      <c r="A6078" s="19" t="str">
        <f>B4353&amp;C6064&amp;D6078</f>
        <v>CONSUMO PER CAPITA (kg ó litros por individuo).Pan Ing.100-200MIL</v>
      </c>
      <c r="B6078" s="19">
        <v>0</v>
      </c>
      <c r="C6078" s="19">
        <v>0</v>
      </c>
      <c r="D6078" s="19" t="s">
        <v>14</v>
      </c>
      <c r="E6078" s="20">
        <v>1.7756427574715901</v>
      </c>
      <c r="F6078" s="20">
        <v>1.1689182438593499</v>
      </c>
      <c r="G6078" s="20">
        <v>1.1754382821332601</v>
      </c>
      <c r="H6078" s="20">
        <v>1.14564760814338</v>
      </c>
      <c r="I6078" s="20">
        <v>1.58824358329768</v>
      </c>
      <c r="J6078" s="20">
        <v>1.2680761025917699</v>
      </c>
      <c r="K6078" s="20">
        <v>1.34861023564011</v>
      </c>
      <c r="L6078" s="20">
        <v>1.1410886048304101</v>
      </c>
      <c r="M6078" s="51">
        <v>1.6186097452932799</v>
      </c>
    </row>
    <row r="6079" spans="1:13" x14ac:dyDescent="0.35">
      <c r="A6079" s="19" t="str">
        <f>B4353&amp;C6064&amp;D6079</f>
        <v>CONSUMO PER CAPITA (kg ó litros por individuo).Pan Ing.200-500MIL</v>
      </c>
      <c r="B6079" s="19">
        <v>0</v>
      </c>
      <c r="C6079" s="19">
        <v>0</v>
      </c>
      <c r="D6079" s="19" t="s">
        <v>15</v>
      </c>
      <c r="E6079" s="20">
        <v>1.67365382691482</v>
      </c>
      <c r="F6079" s="20">
        <v>1.22116567401293</v>
      </c>
      <c r="G6079" s="20">
        <v>1.28928003725407</v>
      </c>
      <c r="H6079" s="20">
        <v>1.27567084348152</v>
      </c>
      <c r="I6079" s="20">
        <v>1.64690425892889</v>
      </c>
      <c r="J6079" s="20">
        <v>1.25214404683007</v>
      </c>
      <c r="K6079" s="20">
        <v>1.1886255703212201</v>
      </c>
      <c r="L6079" s="20">
        <v>1.1242361793684701</v>
      </c>
      <c r="M6079" s="51">
        <v>1.66015251151162</v>
      </c>
    </row>
    <row r="6080" spans="1:13" x14ac:dyDescent="0.35">
      <c r="A6080" s="19" t="str">
        <f>B4353&amp;C6064&amp;D6080</f>
        <v>CONSUMO PER CAPITA (kg ó litros por individuo).Pan Ing.&gt;500MIL</v>
      </c>
      <c r="B6080" s="19">
        <v>0</v>
      </c>
      <c r="C6080" s="19">
        <v>0</v>
      </c>
      <c r="D6080" s="19" t="s">
        <v>16</v>
      </c>
      <c r="E6080" s="20">
        <v>1.51775284084652</v>
      </c>
      <c r="F6080" s="20">
        <v>1.2552070143298599</v>
      </c>
      <c r="G6080" s="20">
        <v>1.15283130016566</v>
      </c>
      <c r="H6080" s="20">
        <v>1.1427359338254699</v>
      </c>
      <c r="I6080" s="20">
        <v>1.47631277303905</v>
      </c>
      <c r="J6080" s="20">
        <v>1.15262078165837</v>
      </c>
      <c r="K6080" s="20">
        <v>1.21974330489047</v>
      </c>
      <c r="L6080" s="20">
        <v>1.1036630634775999</v>
      </c>
      <c r="M6080" s="51">
        <v>1.3783207221740801</v>
      </c>
    </row>
    <row r="6081" spans="1:13" x14ac:dyDescent="0.35">
      <c r="A6081" s="19" t="str">
        <f>B4353&amp;C6064&amp;D6081</f>
        <v>CONSUMO PER CAPITA (kg ó litros por individuo).Pan Ing.DE 15 A 19 AÑOS</v>
      </c>
      <c r="B6081" s="19">
        <v>0</v>
      </c>
      <c r="C6081" s="19">
        <v>0</v>
      </c>
      <c r="D6081" s="19" t="s">
        <v>39</v>
      </c>
      <c r="E6081" s="20">
        <v>0.55719908225041104</v>
      </c>
      <c r="F6081" s="20">
        <v>0.45897178199017902</v>
      </c>
      <c r="G6081" s="20">
        <v>0.63322083593176304</v>
      </c>
      <c r="H6081" s="20">
        <v>0.431972753970572</v>
      </c>
      <c r="I6081" s="20">
        <v>0.79626475765696603</v>
      </c>
      <c r="J6081" s="20">
        <v>0.61953477643659205</v>
      </c>
      <c r="K6081" s="20">
        <v>0.31811939947933299</v>
      </c>
      <c r="L6081" s="20">
        <v>0.374802331282658</v>
      </c>
      <c r="M6081" s="51">
        <v>0.45462776785706599</v>
      </c>
    </row>
    <row r="6082" spans="1:13" x14ac:dyDescent="0.35">
      <c r="A6082" s="19" t="str">
        <f>B4353&amp;C6064&amp;D6082</f>
        <v>CONSUMO PER CAPITA (kg ó litros por individuo).Pan Ing.DE 20 A 24 AÑOS</v>
      </c>
      <c r="B6082" s="19">
        <v>0</v>
      </c>
      <c r="C6082" s="19">
        <v>0</v>
      </c>
      <c r="D6082" s="19" t="s">
        <v>40</v>
      </c>
      <c r="E6082" s="20">
        <v>0.74151059595268598</v>
      </c>
      <c r="F6082" s="20">
        <v>0.47965262559413002</v>
      </c>
      <c r="G6082" s="20">
        <v>0.41088550345445901</v>
      </c>
      <c r="H6082" s="20">
        <v>0.34148645220804502</v>
      </c>
      <c r="I6082" s="20">
        <v>0.75381529395092495</v>
      </c>
      <c r="J6082" s="20">
        <v>0.42844007809115903</v>
      </c>
      <c r="K6082" s="20">
        <v>0.50456955395053804</v>
      </c>
      <c r="L6082" s="20">
        <v>0.40536608991763901</v>
      </c>
      <c r="M6082" s="51">
        <v>0.61051218699588905</v>
      </c>
    </row>
    <row r="6083" spans="1:13" x14ac:dyDescent="0.35">
      <c r="A6083" s="19" t="str">
        <f>B4353&amp;C6064&amp;D6083</f>
        <v>CONSUMO PER CAPITA (kg ó litros por individuo).Pan Ing.DE 25 A 34 AÑOS</v>
      </c>
      <c r="B6083" s="19">
        <v>0</v>
      </c>
      <c r="C6083" s="19">
        <v>0</v>
      </c>
      <c r="D6083" s="19" t="s">
        <v>41</v>
      </c>
      <c r="E6083" s="20">
        <v>1.1008967550545501</v>
      </c>
      <c r="F6083" s="20">
        <v>0.90226864526995798</v>
      </c>
      <c r="G6083" s="20">
        <v>0.80780679141334999</v>
      </c>
      <c r="H6083" s="20">
        <v>0.81428236136203502</v>
      </c>
      <c r="I6083" s="20">
        <v>1.0412516630961499</v>
      </c>
      <c r="J6083" s="20">
        <v>0.81785691764358004</v>
      </c>
      <c r="K6083" s="20">
        <v>0.739370874070578</v>
      </c>
      <c r="L6083" s="20">
        <v>0.66047781741554601</v>
      </c>
      <c r="M6083" s="51">
        <v>0.96969632800734096</v>
      </c>
    </row>
    <row r="6084" spans="1:13" x14ac:dyDescent="0.35">
      <c r="A6084" s="19" t="str">
        <f>B4353&amp;C6064&amp;D6084</f>
        <v>CONSUMO PER CAPITA (kg ó litros por individuo).Pan Ing.DE 35 A 49 AÑOS</v>
      </c>
      <c r="B6084" s="19">
        <v>0</v>
      </c>
      <c r="C6084" s="19">
        <v>0</v>
      </c>
      <c r="D6084" s="19" t="s">
        <v>42</v>
      </c>
      <c r="E6084" s="20">
        <v>1.35081396376791</v>
      </c>
      <c r="F6084" s="20">
        <v>1.06889421258731</v>
      </c>
      <c r="G6084" s="20">
        <v>0.87361160970790597</v>
      </c>
      <c r="H6084" s="20">
        <v>0.94057737275427</v>
      </c>
      <c r="I6084" s="20">
        <v>1.2375308547117501</v>
      </c>
      <c r="J6084" s="20">
        <v>0.93904421159138596</v>
      </c>
      <c r="K6084" s="20">
        <v>0.96542731987041397</v>
      </c>
      <c r="L6084" s="20">
        <v>0.91200562462818802</v>
      </c>
      <c r="M6084" s="51">
        <v>1.2623319559685799</v>
      </c>
    </row>
    <row r="6085" spans="1:13" x14ac:dyDescent="0.35">
      <c r="A6085" s="19" t="str">
        <f>B4353&amp;C6064&amp;D6085</f>
        <v>CONSUMO PER CAPITA (kg ó litros por individuo).Pan Ing.DE 50 A 59 AÑOS</v>
      </c>
      <c r="B6085" s="19">
        <v>0</v>
      </c>
      <c r="C6085" s="19">
        <v>0</v>
      </c>
      <c r="D6085" s="19" t="s">
        <v>43</v>
      </c>
      <c r="E6085" s="20">
        <v>1.87148107104037</v>
      </c>
      <c r="F6085" s="20">
        <v>1.4389362501679499</v>
      </c>
      <c r="G6085" s="20">
        <v>1.38229695489907</v>
      </c>
      <c r="H6085" s="20">
        <v>1.28153225081672</v>
      </c>
      <c r="I6085" s="20">
        <v>1.86709429616316</v>
      </c>
      <c r="J6085" s="20">
        <v>1.4377350992348801</v>
      </c>
      <c r="K6085" s="20">
        <v>1.49418375350023</v>
      </c>
      <c r="L6085" s="20">
        <v>1.42755708872696</v>
      </c>
      <c r="M6085" s="51">
        <v>2.0092635665671299</v>
      </c>
    </row>
    <row r="6086" spans="1:13" x14ac:dyDescent="0.35">
      <c r="A6086" s="19" t="str">
        <f>B4353&amp;C6064&amp;D6086</f>
        <v>CONSUMO PER CAPITA (kg ó litros por individuo).Pan Ing.DE 60 A 75 AÑOS</v>
      </c>
      <c r="B6086" s="19">
        <v>0</v>
      </c>
      <c r="C6086" s="19">
        <v>0</v>
      </c>
      <c r="D6086" s="19" t="s">
        <v>44</v>
      </c>
      <c r="E6086" s="20">
        <v>1.9424226474788799</v>
      </c>
      <c r="F6086" s="20">
        <v>1.49949289224799</v>
      </c>
      <c r="G6086" s="20">
        <v>1.49752393365161</v>
      </c>
      <c r="H6086" s="20">
        <v>1.3885209221266801</v>
      </c>
      <c r="I6086" s="20">
        <v>1.9751904091826</v>
      </c>
      <c r="J6086" s="20">
        <v>1.40850208555739</v>
      </c>
      <c r="K6086" s="20">
        <v>1.4663748707948701</v>
      </c>
      <c r="L6086" s="20">
        <v>1.4513171096870801</v>
      </c>
      <c r="M6086" s="51">
        <v>2.0485648700772598</v>
      </c>
    </row>
    <row r="6087" spans="1:13" x14ac:dyDescent="0.35">
      <c r="A6087" s="19" t="str">
        <f>B4353&amp;C6064&amp;D6087</f>
        <v>CONSUMO PER CAPITA (kg ó litros por individuo).Pan Ing.NIVEL ALTO</v>
      </c>
      <c r="B6087" s="19">
        <v>0</v>
      </c>
      <c r="C6087" s="19">
        <v>0</v>
      </c>
      <c r="D6087" s="19" t="s">
        <v>256</v>
      </c>
      <c r="E6087" s="20">
        <v>1.71303906328314</v>
      </c>
      <c r="F6087" s="20">
        <v>1.26033836790221</v>
      </c>
      <c r="G6087" s="20">
        <v>1.1597731673837299</v>
      </c>
      <c r="H6087" s="20">
        <v>1.1224019634334499</v>
      </c>
      <c r="I6087" s="20">
        <v>1.52009584801246</v>
      </c>
      <c r="J6087" s="20">
        <v>1.13952076636114</v>
      </c>
      <c r="K6087" s="20">
        <v>1.18015439141436</v>
      </c>
      <c r="L6087" s="20">
        <v>1.05662246905426</v>
      </c>
      <c r="M6087" s="51">
        <v>1.6047561558909</v>
      </c>
    </row>
    <row r="6088" spans="1:13" x14ac:dyDescent="0.35">
      <c r="A6088" s="19" t="str">
        <f>B4353&amp;C6064&amp;D6088</f>
        <v>CONSUMO PER CAPITA (kg ó litros por individuo).Pan Ing.NIVEL MEDIO ALTO</v>
      </c>
      <c r="B6088" s="19">
        <v>0</v>
      </c>
      <c r="C6088" s="19">
        <v>0</v>
      </c>
      <c r="D6088" s="19" t="s">
        <v>257</v>
      </c>
      <c r="E6088" s="20">
        <v>1.3387330312998</v>
      </c>
      <c r="F6088" s="20">
        <v>0.93959018840721398</v>
      </c>
      <c r="G6088" s="20">
        <v>0.89224060163513197</v>
      </c>
      <c r="H6088" s="20">
        <v>0.84210625927676397</v>
      </c>
      <c r="I6088" s="20">
        <v>1.18038158828655</v>
      </c>
      <c r="J6088" s="20">
        <v>0.928828879476844</v>
      </c>
      <c r="K6088" s="20">
        <v>0.90315734001318504</v>
      </c>
      <c r="L6088" s="20">
        <v>1.0412774563659899</v>
      </c>
      <c r="M6088" s="51">
        <v>1.4317531951376401</v>
      </c>
    </row>
    <row r="6089" spans="1:13" x14ac:dyDescent="0.35">
      <c r="A6089" s="19" t="str">
        <f>B4353&amp;C6064&amp;D6089</f>
        <v>CONSUMO PER CAPITA (kg ó litros por individuo).Pan Ing.NIVEL MEDIO</v>
      </c>
      <c r="B6089" s="19">
        <v>0</v>
      </c>
      <c r="C6089" s="19">
        <v>0</v>
      </c>
      <c r="D6089" s="19" t="s">
        <v>258</v>
      </c>
      <c r="E6089" s="20">
        <v>1.3802647798773</v>
      </c>
      <c r="F6089" s="20">
        <v>1.183185182311</v>
      </c>
      <c r="G6089" s="20">
        <v>1.0872468324070601</v>
      </c>
      <c r="H6089" s="20">
        <v>1.04528057595576</v>
      </c>
      <c r="I6089" s="20">
        <v>1.5140467018247099</v>
      </c>
      <c r="J6089" s="20">
        <v>1.13010325957415</v>
      </c>
      <c r="K6089" s="20">
        <v>1.1431918262835501</v>
      </c>
      <c r="L6089" s="20">
        <v>1.08414251295084</v>
      </c>
      <c r="M6089" s="51">
        <v>1.4456799851225</v>
      </c>
    </row>
    <row r="6090" spans="1:13" x14ac:dyDescent="0.35">
      <c r="A6090" s="19" t="str">
        <f>B4353&amp;C6064&amp;D6090</f>
        <v>CONSUMO PER CAPITA (kg ó litros por individuo).Pan Ing.NIVEL MEDIO BAJO</v>
      </c>
      <c r="B6090" s="19">
        <v>0</v>
      </c>
      <c r="C6090" s="19">
        <v>0</v>
      </c>
      <c r="D6090" s="19" t="s">
        <v>259</v>
      </c>
      <c r="E6090" s="20">
        <v>1.39410861062842</v>
      </c>
      <c r="F6090" s="20">
        <v>1.1281262038800901</v>
      </c>
      <c r="G6090" s="20">
        <v>0.93516508990713498</v>
      </c>
      <c r="H6090" s="20">
        <v>0.88184413013922502</v>
      </c>
      <c r="I6090" s="20">
        <v>1.3792973598259901</v>
      </c>
      <c r="J6090" s="20">
        <v>1.0757453741293499</v>
      </c>
      <c r="K6090" s="20">
        <v>1.0702602303001101</v>
      </c>
      <c r="L6090" s="20">
        <v>0.94015799577770198</v>
      </c>
      <c r="M6090" s="51">
        <v>1.4027991406990299</v>
      </c>
    </row>
    <row r="6091" spans="1:13" x14ac:dyDescent="0.35">
      <c r="A6091" s="19" t="str">
        <f>B4353&amp;C6064&amp;D6091</f>
        <v>CONSUMO PER CAPITA (kg ó litros por individuo).Pan Ing.HOMBRE</v>
      </c>
      <c r="B6091" s="19">
        <v>0</v>
      </c>
      <c r="C6091" s="19">
        <v>0</v>
      </c>
      <c r="D6091" s="19" t="s">
        <v>21</v>
      </c>
      <c r="E6091" s="20">
        <v>1.47405614571374</v>
      </c>
      <c r="F6091" s="20">
        <v>1.1092319544284299</v>
      </c>
      <c r="G6091" s="20">
        <v>1.05219002966163</v>
      </c>
      <c r="H6091" s="20">
        <v>1.0005138747586899</v>
      </c>
      <c r="I6091" s="20">
        <v>1.46556676615731</v>
      </c>
      <c r="J6091" s="20">
        <v>1.0606646989291999</v>
      </c>
      <c r="K6091" s="20">
        <v>1.0730891266090801</v>
      </c>
      <c r="L6091" s="20">
        <v>1.07202113920293</v>
      </c>
      <c r="M6091" s="51">
        <v>1.44568029273566</v>
      </c>
    </row>
    <row r="6092" spans="1:13" x14ac:dyDescent="0.35">
      <c r="A6092" s="19" t="str">
        <f>B4353&amp;C6064&amp;D6092</f>
        <v>CONSUMO PER CAPITA (kg ó litros por individuo).Pan Ing.MUJER</v>
      </c>
      <c r="B6092" s="19">
        <v>0</v>
      </c>
      <c r="C6092" s="19">
        <v>0</v>
      </c>
      <c r="D6092" s="19" t="s">
        <v>22</v>
      </c>
      <c r="E6092" s="20">
        <v>1.4413240451540299</v>
      </c>
      <c r="F6092" s="20">
        <v>1.16112265292318</v>
      </c>
      <c r="G6092" s="20">
        <v>1.0674521671620101</v>
      </c>
      <c r="H6092" s="20">
        <v>1.0341435703933</v>
      </c>
      <c r="I6092" s="20">
        <v>1.4139125821389</v>
      </c>
      <c r="J6092" s="20">
        <v>1.0819848781913599</v>
      </c>
      <c r="K6092" s="20">
        <v>1.07989080972742</v>
      </c>
      <c r="L6092" s="20">
        <v>0.98882450233659402</v>
      </c>
      <c r="M6092" s="51">
        <v>1.4515213045911799</v>
      </c>
    </row>
    <row r="6093" spans="1:13" x14ac:dyDescent="0.35">
      <c r="A6093" s="19" t="str">
        <f>B4353&amp;C6093&amp;D6093</f>
        <v>CONSUMO PER CAPITA (kg ó litros por individuo).Pastas Ing.T.ESPAÑA</v>
      </c>
      <c r="B6093" s="19">
        <v>0</v>
      </c>
      <c r="C6093" s="19" t="s">
        <v>168</v>
      </c>
      <c r="D6093" s="19" t="s">
        <v>36</v>
      </c>
      <c r="E6093" s="20">
        <v>7.1811385736164995E-2</v>
      </c>
      <c r="F6093" s="20">
        <v>5.9217810883229603E-2</v>
      </c>
      <c r="G6093" s="20">
        <v>5.83494139390646E-2</v>
      </c>
      <c r="H6093" s="20">
        <v>5.8094535397992503E-2</v>
      </c>
      <c r="I6093" s="20">
        <v>7.3162731940161999E-2</v>
      </c>
      <c r="J6093" s="20">
        <v>5.2917448008107798E-2</v>
      </c>
      <c r="K6093" s="20">
        <v>5.3836678703667602E-2</v>
      </c>
      <c r="L6093" s="20">
        <v>5.26730355141092E-2</v>
      </c>
      <c r="M6093" s="51">
        <v>7.8347675924537896E-2</v>
      </c>
    </row>
    <row r="6094" spans="1:13" x14ac:dyDescent="0.35">
      <c r="A6094" s="19" t="str">
        <f>B4353&amp;C6093&amp;D6094</f>
        <v>CONSUMO PER CAPITA (kg ó litros por individuo).Pastas Ing.BCN AM</v>
      </c>
      <c r="B6094" s="19">
        <v>0</v>
      </c>
      <c r="C6094" s="19">
        <v>0</v>
      </c>
      <c r="D6094" s="19" t="s">
        <v>1</v>
      </c>
      <c r="E6094" s="20">
        <v>7.2505108952756095E-2</v>
      </c>
      <c r="F6094" s="20">
        <v>7.38180811099826E-2</v>
      </c>
      <c r="G6094" s="20">
        <v>9.4659202543280196E-2</v>
      </c>
      <c r="H6094" s="20">
        <v>0.110409542522587</v>
      </c>
      <c r="I6094" s="20">
        <v>0.104784567320909</v>
      </c>
      <c r="J6094" s="20">
        <v>9.8554805513672697E-2</v>
      </c>
      <c r="K6094" s="20">
        <v>5.4218628713197103E-2</v>
      </c>
      <c r="L6094" s="20">
        <v>6.7093220498572706E-2</v>
      </c>
      <c r="M6094" s="51">
        <v>0.14587353467806399</v>
      </c>
    </row>
    <row r="6095" spans="1:13" x14ac:dyDescent="0.35">
      <c r="A6095" s="19" t="str">
        <f>B4353&amp;C6093&amp;D6095</f>
        <v>CONSUMO PER CAPITA (kg ó litros por individuo).Pastas Ing.REST.CAT ARAGON</v>
      </c>
      <c r="B6095" s="19">
        <v>0</v>
      </c>
      <c r="C6095" s="19">
        <v>0</v>
      </c>
      <c r="D6095" s="19" t="s">
        <v>2</v>
      </c>
      <c r="E6095" s="20">
        <v>7.46720694823199E-2</v>
      </c>
      <c r="F6095" s="20">
        <v>0.11378861464288401</v>
      </c>
      <c r="G6095" s="20">
        <v>8.8657602256428797E-2</v>
      </c>
      <c r="H6095" s="20">
        <v>8.2692588221928903E-2</v>
      </c>
      <c r="I6095" s="20">
        <v>9.9105326529339094E-2</v>
      </c>
      <c r="J6095" s="20">
        <v>7.2577704418762795E-2</v>
      </c>
      <c r="K6095" s="20">
        <v>9.5645014696570996E-2</v>
      </c>
      <c r="L6095" s="20">
        <v>8.0683987677887703E-2</v>
      </c>
      <c r="M6095" s="51">
        <v>9.7270392553252205E-2</v>
      </c>
    </row>
    <row r="6096" spans="1:13" x14ac:dyDescent="0.35">
      <c r="A6096" s="19" t="str">
        <f>B4353&amp;C6093&amp;D6096</f>
        <v>CONSUMO PER CAPITA (kg ó litros por individuo).Pastas Ing.LEVANTE</v>
      </c>
      <c r="B6096" s="19">
        <v>0</v>
      </c>
      <c r="C6096" s="19">
        <v>0</v>
      </c>
      <c r="D6096" s="19" t="s">
        <v>3</v>
      </c>
      <c r="E6096" s="20">
        <v>0.110420794268628</v>
      </c>
      <c r="F6096" s="20">
        <v>3.8082420494688698E-2</v>
      </c>
      <c r="G6096" s="20">
        <v>7.2834654126071693E-2</v>
      </c>
      <c r="H6096" s="20">
        <v>8.9965860576759302E-2</v>
      </c>
      <c r="I6096" s="20">
        <v>9.6805529833137602E-2</v>
      </c>
      <c r="J6096" s="20">
        <v>5.9990889402654402E-2</v>
      </c>
      <c r="K6096" s="20">
        <v>6.6039307274849399E-2</v>
      </c>
      <c r="L6096" s="20">
        <v>6.0150337768833197E-2</v>
      </c>
      <c r="M6096" s="51">
        <v>7.4795341922326897E-2</v>
      </c>
    </row>
    <row r="6097" spans="1:13" x14ac:dyDescent="0.35">
      <c r="A6097" s="19" t="str">
        <f>B4353&amp;C6093&amp;D6097</f>
        <v>CONSUMO PER CAPITA (kg ó litros por individuo).Pastas Ing.ANDALUCIA</v>
      </c>
      <c r="B6097" s="19">
        <v>0</v>
      </c>
      <c r="C6097" s="19">
        <v>0</v>
      </c>
      <c r="D6097" s="19" t="s">
        <v>4</v>
      </c>
      <c r="E6097" s="20">
        <v>4.9844548212906299E-2</v>
      </c>
      <c r="F6097" s="20">
        <v>5.1224270624803898E-2</v>
      </c>
      <c r="G6097" s="20">
        <v>3.2731038515530803E-2</v>
      </c>
      <c r="H6097" s="20">
        <v>2.7154585992484302E-2</v>
      </c>
      <c r="I6097" s="20">
        <v>4.5509927192590199E-2</v>
      </c>
      <c r="J6097" s="20">
        <v>2.6303105661049899E-2</v>
      </c>
      <c r="K6097" s="20">
        <v>3.3406436101343501E-2</v>
      </c>
      <c r="L6097" s="20">
        <v>3.0386164057490499E-2</v>
      </c>
      <c r="M6097" s="51">
        <v>4.5224358917064701E-2</v>
      </c>
    </row>
    <row r="6098" spans="1:13" x14ac:dyDescent="0.35">
      <c r="A6098" s="19" t="str">
        <f>B4353&amp;C6093&amp;D6098</f>
        <v>CONSUMO PER CAPITA (kg ó litros por individuo).Pastas Ing.MDD AM</v>
      </c>
      <c r="B6098" s="19">
        <v>0</v>
      </c>
      <c r="C6098" s="19">
        <v>0</v>
      </c>
      <c r="D6098" s="19" t="s">
        <v>5</v>
      </c>
      <c r="E6098" s="20">
        <v>9.5817817189843002E-2</v>
      </c>
      <c r="F6098" s="20">
        <v>7.9804599025497899E-2</v>
      </c>
      <c r="G6098" s="20">
        <v>6.0626932039031502E-2</v>
      </c>
      <c r="H6098" s="20">
        <v>4.2466067318176801E-2</v>
      </c>
      <c r="I6098" s="20">
        <v>8.4587631376179501E-2</v>
      </c>
      <c r="J6098" s="20">
        <v>5.4331028567163903E-2</v>
      </c>
      <c r="K6098" s="20">
        <v>5.1920402424468798E-2</v>
      </c>
      <c r="L6098" s="20">
        <v>6.1879586455858102E-2</v>
      </c>
      <c r="M6098" s="51">
        <v>8.9221197077339998E-2</v>
      </c>
    </row>
    <row r="6099" spans="1:13" x14ac:dyDescent="0.35">
      <c r="A6099" s="19" t="str">
        <f>B4353&amp;C6093&amp;D6099</f>
        <v>CONSUMO PER CAPITA (kg ó litros por individuo).Pastas Ing.RTO CENTRO</v>
      </c>
      <c r="B6099" s="19">
        <v>0</v>
      </c>
      <c r="C6099" s="19">
        <v>0</v>
      </c>
      <c r="D6099" s="19" t="s">
        <v>6</v>
      </c>
      <c r="E6099" s="20">
        <v>5.1345095401658498E-2</v>
      </c>
      <c r="F6099" s="20">
        <v>3.6364671726677997E-2</v>
      </c>
      <c r="G6099" s="20">
        <v>4.0040720889788703E-2</v>
      </c>
      <c r="H6099" s="20">
        <v>3.02660187756074E-2</v>
      </c>
      <c r="I6099" s="20">
        <v>3.49643510103987E-2</v>
      </c>
      <c r="J6099" s="20">
        <v>5.11484274030925E-2</v>
      </c>
      <c r="K6099" s="20">
        <v>4.5089497470340002E-2</v>
      </c>
      <c r="L6099" s="20">
        <v>5.0519200028460803E-2</v>
      </c>
      <c r="M6099" s="51">
        <v>6.56295951223059E-2</v>
      </c>
    </row>
    <row r="6100" spans="1:13" x14ac:dyDescent="0.35">
      <c r="A6100" s="19" t="str">
        <f>B4353&amp;C6093&amp;D6100</f>
        <v>CONSUMO PER CAPITA (kg ó litros por individuo).Pastas Ing.NORTE-CENTRO</v>
      </c>
      <c r="B6100" s="19">
        <v>0</v>
      </c>
      <c r="C6100" s="19">
        <v>0</v>
      </c>
      <c r="D6100" s="19" t="s">
        <v>7</v>
      </c>
      <c r="E6100" s="20">
        <v>5.29495907608011E-2</v>
      </c>
      <c r="F6100" s="20">
        <v>2.9936513317328099E-2</v>
      </c>
      <c r="G6100" s="20">
        <v>3.93759581524048E-2</v>
      </c>
      <c r="H6100" s="20">
        <v>4.75628629525673E-2</v>
      </c>
      <c r="I6100" s="20">
        <v>7.3787584428381001E-2</v>
      </c>
      <c r="J6100" s="20">
        <v>5.12954233228669E-2</v>
      </c>
      <c r="K6100" s="20">
        <v>3.6228463226601497E-2</v>
      </c>
      <c r="L6100" s="20">
        <v>2.6548606129508E-2</v>
      </c>
      <c r="M6100" s="51">
        <v>7.3547418551464502E-2</v>
      </c>
    </row>
    <row r="6101" spans="1:13" x14ac:dyDescent="0.35">
      <c r="A6101" s="19" t="str">
        <f>B4353&amp;C6093&amp;D6101</f>
        <v>CONSUMO PER CAPITA (kg ó litros por individuo).Pastas Ing.NOROESTE</v>
      </c>
      <c r="B6101" s="19">
        <v>0</v>
      </c>
      <c r="C6101" s="19">
        <v>0</v>
      </c>
      <c r="D6101" s="19" t="s">
        <v>8</v>
      </c>
      <c r="E6101" s="20">
        <v>5.6167298595226803E-2</v>
      </c>
      <c r="F6101" s="20">
        <v>4.41768927259533E-2</v>
      </c>
      <c r="G6101" s="20">
        <v>4.5074896551490599E-2</v>
      </c>
      <c r="H6101" s="20">
        <v>4.6023127522851003E-2</v>
      </c>
      <c r="I6101" s="20">
        <v>4.7182889461332103E-2</v>
      </c>
      <c r="J6101" s="20">
        <v>2.61806651048157E-2</v>
      </c>
      <c r="K6101" s="20">
        <v>4.6972787659546301E-2</v>
      </c>
      <c r="L6101" s="20">
        <v>4.9261648553085E-2</v>
      </c>
      <c r="M6101" s="51">
        <v>6.3173294331249505E-2</v>
      </c>
    </row>
    <row r="6102" spans="1:13" x14ac:dyDescent="0.35">
      <c r="A6102" s="19" t="str">
        <f>B4353&amp;C6093&amp;D6102</f>
        <v>CONSUMO PER CAPITA (kg ó litros por individuo).Pastas Ing.&lt;2MIL</v>
      </c>
      <c r="B6102" s="19">
        <v>0</v>
      </c>
      <c r="C6102" s="19">
        <v>0</v>
      </c>
      <c r="D6102" s="19" t="s">
        <v>9</v>
      </c>
      <c r="E6102" s="20">
        <v>4.07385354445884E-2</v>
      </c>
      <c r="F6102" s="20">
        <v>2.0478236547828699E-2</v>
      </c>
      <c r="G6102" s="20">
        <v>2.83409388309343E-2</v>
      </c>
      <c r="H6102" s="20">
        <v>4.4734062904822701E-2</v>
      </c>
      <c r="I6102" s="20">
        <v>5.3074090502311801E-2</v>
      </c>
      <c r="J6102" s="20">
        <v>7.1108095914506703E-2</v>
      </c>
      <c r="K6102" s="20">
        <v>0.123130963488014</v>
      </c>
      <c r="L6102" s="20">
        <v>6.9003767786048303E-2</v>
      </c>
      <c r="M6102" s="51">
        <v>5.9594436587490099E-2</v>
      </c>
    </row>
    <row r="6103" spans="1:13" x14ac:dyDescent="0.35">
      <c r="A6103" s="19" t="str">
        <f>B4353&amp;C6093&amp;D6103</f>
        <v>CONSUMO PER CAPITA (kg ó litros por individuo).Pastas Ing.2-5MIL</v>
      </c>
      <c r="B6103" s="19">
        <v>0</v>
      </c>
      <c r="C6103" s="19">
        <v>0</v>
      </c>
      <c r="D6103" s="19" t="s">
        <v>10</v>
      </c>
      <c r="E6103" s="20">
        <v>0.111875276913602</v>
      </c>
      <c r="F6103" s="20">
        <v>5.01296254469814E-2</v>
      </c>
      <c r="G6103" s="20">
        <v>4.6603733016589398E-2</v>
      </c>
      <c r="H6103" s="20">
        <v>5.0118739507075703E-2</v>
      </c>
      <c r="I6103" s="20">
        <v>5.9409979314305403E-2</v>
      </c>
      <c r="J6103" s="20">
        <v>3.8872846074638701E-2</v>
      </c>
      <c r="K6103" s="20">
        <v>4.9920375516136303E-2</v>
      </c>
      <c r="L6103" s="20">
        <v>5.4244004938411201E-2</v>
      </c>
      <c r="M6103" s="51">
        <v>4.95501196696378E-2</v>
      </c>
    </row>
    <row r="6104" spans="1:13" x14ac:dyDescent="0.35">
      <c r="A6104" s="19" t="str">
        <f>B4353&amp;C6093&amp;D6104</f>
        <v>CONSUMO PER CAPITA (kg ó litros por individuo).Pastas Ing.5-10MIL</v>
      </c>
      <c r="B6104" s="19">
        <v>0</v>
      </c>
      <c r="C6104" s="19">
        <v>0</v>
      </c>
      <c r="D6104" s="19" t="s">
        <v>11</v>
      </c>
      <c r="E6104" s="20">
        <v>6.15362741626427E-2</v>
      </c>
      <c r="F6104" s="20">
        <v>7.0031088833277202E-2</v>
      </c>
      <c r="G6104" s="20">
        <v>5.0842319770219302E-2</v>
      </c>
      <c r="H6104" s="20">
        <v>4.0010336491724301E-2</v>
      </c>
      <c r="I6104" s="20">
        <v>8.3538789132468205E-2</v>
      </c>
      <c r="J6104" s="20">
        <v>4.3129257569804097E-2</v>
      </c>
      <c r="K6104" s="20">
        <v>8.5753317625007403E-2</v>
      </c>
      <c r="L6104" s="20">
        <v>5.1799342264333303E-2</v>
      </c>
      <c r="M6104" s="51">
        <v>7.4653456800566897E-2</v>
      </c>
    </row>
    <row r="6105" spans="1:13" x14ac:dyDescent="0.35">
      <c r="A6105" s="19" t="str">
        <f>B4353&amp;C6093&amp;D6105</f>
        <v>CONSUMO PER CAPITA (kg ó litros por individuo).Pastas Ing.10-30MIL</v>
      </c>
      <c r="B6105" s="19">
        <v>0</v>
      </c>
      <c r="C6105" s="19">
        <v>0</v>
      </c>
      <c r="D6105" s="19" t="s">
        <v>12</v>
      </c>
      <c r="E6105" s="20">
        <v>5.59272747817171E-2</v>
      </c>
      <c r="F6105" s="20">
        <v>8.9490724199178695E-2</v>
      </c>
      <c r="G6105" s="20">
        <v>7.1700669139141804E-2</v>
      </c>
      <c r="H6105" s="20">
        <v>6.1437082754962499E-2</v>
      </c>
      <c r="I6105" s="20">
        <v>8.0619860935318602E-2</v>
      </c>
      <c r="J6105" s="20">
        <v>5.5638353958872198E-2</v>
      </c>
      <c r="K6105" s="20">
        <v>4.8466067317668102E-2</v>
      </c>
      <c r="L6105" s="20">
        <v>5.7734521896777802E-2</v>
      </c>
      <c r="M6105" s="51">
        <v>8.2082520397533706E-2</v>
      </c>
    </row>
    <row r="6106" spans="1:13" x14ac:dyDescent="0.35">
      <c r="A6106" s="19" t="str">
        <f>B4353&amp;C6093&amp;D6106</f>
        <v>CONSUMO PER CAPITA (kg ó litros por individuo).Pastas Ing.30-100MIL</v>
      </c>
      <c r="B6106" s="19">
        <v>0</v>
      </c>
      <c r="C6106" s="19">
        <v>0</v>
      </c>
      <c r="D6106" s="19" t="s">
        <v>13</v>
      </c>
      <c r="E6106" s="20">
        <v>6.9642511769081802E-2</v>
      </c>
      <c r="F6106" s="20">
        <v>4.8655418729975503E-2</v>
      </c>
      <c r="G6106" s="20">
        <v>7.1218032212107402E-2</v>
      </c>
      <c r="H6106" s="20">
        <v>6.4118877716323006E-2</v>
      </c>
      <c r="I6106" s="20">
        <v>8.0821485817571107E-2</v>
      </c>
      <c r="J6106" s="20">
        <v>4.7877266403374502E-2</v>
      </c>
      <c r="K6106" s="20">
        <v>4.4515962924889498E-2</v>
      </c>
      <c r="L6106" s="20">
        <v>5.2239791678923203E-2</v>
      </c>
      <c r="M6106" s="51">
        <v>9.2827668059791799E-2</v>
      </c>
    </row>
    <row r="6107" spans="1:13" x14ac:dyDescent="0.35">
      <c r="A6107" s="19" t="str">
        <f>B4353&amp;C6093&amp;D6107</f>
        <v>CONSUMO PER CAPITA (kg ó litros por individuo).Pastas Ing.100-200MIL</v>
      </c>
      <c r="B6107" s="19">
        <v>0</v>
      </c>
      <c r="C6107" s="19">
        <v>0</v>
      </c>
      <c r="D6107" s="19" t="s">
        <v>14</v>
      </c>
      <c r="E6107" s="20">
        <v>6.3795963079933696E-2</v>
      </c>
      <c r="F6107" s="20">
        <v>3.6750534802764502E-2</v>
      </c>
      <c r="G6107" s="20">
        <v>3.2986465074698101E-2</v>
      </c>
      <c r="H6107" s="20">
        <v>5.09417615501771E-2</v>
      </c>
      <c r="I6107" s="20">
        <v>4.6278548889070799E-2</v>
      </c>
      <c r="J6107" s="20">
        <v>4.6536460376143202E-2</v>
      </c>
      <c r="K6107" s="20">
        <v>2.8291872135563102E-2</v>
      </c>
      <c r="L6107" s="20">
        <v>5.9863752789616899E-2</v>
      </c>
      <c r="M6107" s="51">
        <v>5.866115529549E-2</v>
      </c>
    </row>
    <row r="6108" spans="1:13" x14ac:dyDescent="0.35">
      <c r="A6108" s="19" t="str">
        <f>B4353&amp;C6093&amp;D6108</f>
        <v>CONSUMO PER CAPITA (kg ó litros por individuo).Pastas Ing.200-500MIL</v>
      </c>
      <c r="B6108" s="19">
        <v>0</v>
      </c>
      <c r="C6108" s="19">
        <v>0</v>
      </c>
      <c r="D6108" s="19" t="s">
        <v>15</v>
      </c>
      <c r="E6108" s="20">
        <v>8.7374701206500593E-2</v>
      </c>
      <c r="F6108" s="20">
        <v>5.9849175034177401E-2</v>
      </c>
      <c r="G6108" s="20">
        <v>5.02038588784703E-2</v>
      </c>
      <c r="H6108" s="20">
        <v>7.8156179292220407E-2</v>
      </c>
      <c r="I6108" s="20">
        <v>8.4149614118057298E-2</v>
      </c>
      <c r="J6108" s="20">
        <v>5.0218935107018199E-2</v>
      </c>
      <c r="K6108" s="20">
        <v>5.43276599582189E-2</v>
      </c>
      <c r="L6108" s="20">
        <v>4.6908388463425398E-2</v>
      </c>
      <c r="M6108" s="51">
        <v>8.2421062790128799E-2</v>
      </c>
    </row>
    <row r="6109" spans="1:13" x14ac:dyDescent="0.35">
      <c r="A6109" s="19" t="str">
        <f>B4353&amp;C6093&amp;D6109</f>
        <v>CONSUMO PER CAPITA (kg ó litros por individuo).Pastas Ing.&gt;500MIL</v>
      </c>
      <c r="B6109" s="19">
        <v>0</v>
      </c>
      <c r="C6109" s="19">
        <v>0</v>
      </c>
      <c r="D6109" s="19" t="s">
        <v>16</v>
      </c>
      <c r="E6109" s="20">
        <v>8.4260831760612401E-2</v>
      </c>
      <c r="F6109" s="20">
        <v>6.4305288888841503E-2</v>
      </c>
      <c r="G6109" s="20">
        <v>6.7890728316256893E-2</v>
      </c>
      <c r="H6109" s="20">
        <v>5.2501905283413898E-2</v>
      </c>
      <c r="I6109" s="20">
        <v>6.9992794174846204E-2</v>
      </c>
      <c r="J6109" s="20">
        <v>6.5882231257546706E-2</v>
      </c>
      <c r="K6109" s="20">
        <v>4.8665386851700201E-2</v>
      </c>
      <c r="L6109" s="20">
        <v>4.1625667692396701E-2</v>
      </c>
      <c r="M6109" s="51">
        <v>8.5171768092732594E-2</v>
      </c>
    </row>
    <row r="6110" spans="1:13" x14ac:dyDescent="0.35">
      <c r="A6110" s="19" t="str">
        <f>B4353&amp;C6093&amp;D6110</f>
        <v>CONSUMO PER CAPITA (kg ó litros por individuo).Pastas Ing.DE 15 A 19 AÑOS</v>
      </c>
      <c r="B6110" s="19">
        <v>0</v>
      </c>
      <c r="C6110" s="19">
        <v>0</v>
      </c>
      <c r="D6110" s="19" t="s">
        <v>39</v>
      </c>
      <c r="E6110" s="20">
        <v>8.4820460603132794E-2</v>
      </c>
      <c r="F6110" s="20">
        <v>3.8444795011168202E-2</v>
      </c>
      <c r="G6110" s="20">
        <v>1.577387785503E-2</v>
      </c>
      <c r="H6110" s="20">
        <v>2.3633227190979E-2</v>
      </c>
      <c r="I6110" s="20">
        <v>1.8103715947932201E-2</v>
      </c>
      <c r="J6110" s="20">
        <v>8.8419567903124906E-3</v>
      </c>
      <c r="K6110" s="20" t="s">
        <v>282</v>
      </c>
      <c r="L6110" s="20">
        <v>2.45186034672773E-3</v>
      </c>
      <c r="M6110" s="51">
        <v>7.4869731739985301E-3</v>
      </c>
    </row>
    <row r="6111" spans="1:13" x14ac:dyDescent="0.35">
      <c r="A6111" s="19" t="str">
        <f>B4353&amp;C6093&amp;D6111</f>
        <v>CONSUMO PER CAPITA (kg ó litros por individuo).Pastas Ing.DE 20 A 24 AÑOS</v>
      </c>
      <c r="B6111" s="19">
        <v>0</v>
      </c>
      <c r="C6111" s="19">
        <v>0</v>
      </c>
      <c r="D6111" s="19" t="s">
        <v>40</v>
      </c>
      <c r="E6111" s="20">
        <v>8.56907215702786E-3</v>
      </c>
      <c r="F6111" s="20">
        <v>2.3353968292819102E-2</v>
      </c>
      <c r="G6111" s="20">
        <v>2.4121119409195799E-2</v>
      </c>
      <c r="H6111" s="20">
        <v>2.2779383199121001E-2</v>
      </c>
      <c r="I6111" s="20">
        <v>3.2357351155769799E-2</v>
      </c>
      <c r="J6111" s="20">
        <v>1.41415365101443E-2</v>
      </c>
      <c r="K6111" s="20">
        <v>1.7084529301295798E-2</v>
      </c>
      <c r="L6111" s="20">
        <v>3.5408625309896802E-2</v>
      </c>
      <c r="M6111" s="51">
        <v>7.66746159665678E-2</v>
      </c>
    </row>
    <row r="6112" spans="1:13" x14ac:dyDescent="0.35">
      <c r="A6112" s="19" t="str">
        <f>B4353&amp;C6093&amp;D6112</f>
        <v>CONSUMO PER CAPITA (kg ó litros por individuo).Pastas Ing.DE 25 A 34 AÑOS</v>
      </c>
      <c r="B6112" s="19">
        <v>0</v>
      </c>
      <c r="C6112" s="19">
        <v>0</v>
      </c>
      <c r="D6112" s="19" t="s">
        <v>41</v>
      </c>
      <c r="E6112" s="20">
        <v>5.5914408082672E-2</v>
      </c>
      <c r="F6112" s="20">
        <v>3.6620735193107101E-2</v>
      </c>
      <c r="G6112" s="20">
        <v>4.3490162888949101E-2</v>
      </c>
      <c r="H6112" s="20">
        <v>4.3385369471448901E-2</v>
      </c>
      <c r="I6112" s="20">
        <v>4.47631006212992E-2</v>
      </c>
      <c r="J6112" s="20">
        <v>3.63367175642249E-2</v>
      </c>
      <c r="K6112" s="20">
        <v>3.3569066754152999E-2</v>
      </c>
      <c r="L6112" s="20">
        <v>2.56184187359677E-2</v>
      </c>
      <c r="M6112" s="51">
        <v>4.7622380456592103E-2</v>
      </c>
    </row>
    <row r="6113" spans="1:13" x14ac:dyDescent="0.35">
      <c r="A6113" s="19" t="str">
        <f>B4353&amp;C6093&amp;D6113</f>
        <v>CONSUMO PER CAPITA (kg ó litros por individuo).Pastas Ing.DE 35 A 49 AÑOS</v>
      </c>
      <c r="B6113" s="19">
        <v>0</v>
      </c>
      <c r="C6113" s="19">
        <v>0</v>
      </c>
      <c r="D6113" s="19" t="s">
        <v>42</v>
      </c>
      <c r="E6113" s="20">
        <v>7.4430698746916393E-2</v>
      </c>
      <c r="F6113" s="20">
        <v>5.2878409544957997E-2</v>
      </c>
      <c r="G6113" s="20">
        <v>5.3756800288240002E-2</v>
      </c>
      <c r="H6113" s="20">
        <v>5.0623603990215503E-2</v>
      </c>
      <c r="I6113" s="20">
        <v>6.1018400610975999E-2</v>
      </c>
      <c r="J6113" s="20">
        <v>4.6079407440715099E-2</v>
      </c>
      <c r="K6113" s="20">
        <v>5.1446408353492498E-2</v>
      </c>
      <c r="L6113" s="20">
        <v>5.6798484346394701E-2</v>
      </c>
      <c r="M6113" s="51">
        <v>6.1685847865076499E-2</v>
      </c>
    </row>
    <row r="6114" spans="1:13" x14ac:dyDescent="0.35">
      <c r="A6114" s="19" t="str">
        <f>B4353&amp;C6093&amp;D6114</f>
        <v>CONSUMO PER CAPITA (kg ó litros por individuo).Pastas Ing.DE 50 A 59 AÑOS</v>
      </c>
      <c r="B6114" s="19">
        <v>0</v>
      </c>
      <c r="C6114" s="19">
        <v>0</v>
      </c>
      <c r="D6114" s="19" t="s">
        <v>43</v>
      </c>
      <c r="E6114" s="20">
        <v>7.7478967201334695E-2</v>
      </c>
      <c r="F6114" s="20">
        <v>7.3310604358338194E-2</v>
      </c>
      <c r="G6114" s="20">
        <v>5.7273906101118301E-2</v>
      </c>
      <c r="H6114" s="20">
        <v>7.4259298086766706E-2</v>
      </c>
      <c r="I6114" s="20">
        <v>8.4226997434969295E-2</v>
      </c>
      <c r="J6114" s="20">
        <v>5.8964654211191098E-2</v>
      </c>
      <c r="K6114" s="20">
        <v>8.4300627884554502E-2</v>
      </c>
      <c r="L6114" s="20">
        <v>8.3294852877824094E-2</v>
      </c>
      <c r="M6114" s="51">
        <v>9.9079147389026803E-2</v>
      </c>
    </row>
    <row r="6115" spans="1:13" x14ac:dyDescent="0.35">
      <c r="A6115" s="19" t="str">
        <f>B4353&amp;C6093&amp;D6115</f>
        <v>CONSUMO PER CAPITA (kg ó litros por individuo).Pastas Ing.DE 60 A 75 AÑOS</v>
      </c>
      <c r="B6115" s="19">
        <v>0</v>
      </c>
      <c r="C6115" s="19">
        <v>0</v>
      </c>
      <c r="D6115" s="19" t="s">
        <v>44</v>
      </c>
      <c r="E6115" s="20">
        <v>8.7966671509808803E-2</v>
      </c>
      <c r="F6115" s="20">
        <v>8.6428001526777903E-2</v>
      </c>
      <c r="G6115" s="20">
        <v>9.7328571913061601E-2</v>
      </c>
      <c r="H6115" s="20">
        <v>8.3657843695066E-2</v>
      </c>
      <c r="I6115" s="20">
        <v>0.125639271664271</v>
      </c>
      <c r="J6115" s="20">
        <v>9.1531699533686506E-2</v>
      </c>
      <c r="K6115" s="20">
        <v>7.0453065567522594E-2</v>
      </c>
      <c r="L6115" s="20">
        <v>5.8347447564870897E-2</v>
      </c>
      <c r="M6115" s="51">
        <v>0.122661521515276</v>
      </c>
    </row>
    <row r="6116" spans="1:13" x14ac:dyDescent="0.35">
      <c r="A6116" s="19" t="str">
        <f>B4353&amp;C6093&amp;D6116</f>
        <v>CONSUMO PER CAPITA (kg ó litros por individuo).Pastas Ing.NIVEL ALTO</v>
      </c>
      <c r="B6116" s="19">
        <v>0</v>
      </c>
      <c r="C6116" s="19">
        <v>0</v>
      </c>
      <c r="D6116" s="19" t="s">
        <v>256</v>
      </c>
      <c r="E6116" s="20">
        <v>6.6509102641642504E-2</v>
      </c>
      <c r="F6116" s="20">
        <v>6.4423957645696306E-2</v>
      </c>
      <c r="G6116" s="20">
        <v>6.81853520199628E-2</v>
      </c>
      <c r="H6116" s="20">
        <v>6.2107419564106703E-2</v>
      </c>
      <c r="I6116" s="20">
        <v>8.4440561574692097E-2</v>
      </c>
      <c r="J6116" s="20">
        <v>6.8948979669365598E-2</v>
      </c>
      <c r="K6116" s="20">
        <v>6.9384844831037101E-2</v>
      </c>
      <c r="L6116" s="20">
        <v>6.1782688745902398E-2</v>
      </c>
      <c r="M6116" s="51">
        <v>8.9607637605798401E-2</v>
      </c>
    </row>
    <row r="6117" spans="1:13" x14ac:dyDescent="0.35">
      <c r="A6117" s="19" t="str">
        <f>B4353&amp;C6093&amp;D6117</f>
        <v>CONSUMO PER CAPITA (kg ó litros por individuo).Pastas Ing.NIVEL MEDIO ALTO</v>
      </c>
      <c r="B6117" s="19">
        <v>0</v>
      </c>
      <c r="C6117" s="19">
        <v>0</v>
      </c>
      <c r="D6117" s="19" t="s">
        <v>257</v>
      </c>
      <c r="E6117" s="20">
        <v>6.6006159534623493E-2</v>
      </c>
      <c r="F6117" s="20">
        <v>4.4596258895633102E-2</v>
      </c>
      <c r="G6117" s="20">
        <v>5.51431155721957E-2</v>
      </c>
      <c r="H6117" s="20">
        <v>5.8839369149184001E-2</v>
      </c>
      <c r="I6117" s="20">
        <v>6.6612697009799507E-2</v>
      </c>
      <c r="J6117" s="20">
        <v>5.6398614606615702E-2</v>
      </c>
      <c r="K6117" s="20">
        <v>5.8170472993227397E-2</v>
      </c>
      <c r="L6117" s="20">
        <v>5.7694381143654203E-2</v>
      </c>
      <c r="M6117" s="51">
        <v>7.6105160457865306E-2</v>
      </c>
    </row>
    <row r="6118" spans="1:13" x14ac:dyDescent="0.35">
      <c r="A6118" s="19" t="str">
        <f>B4353&amp;C6093&amp;D6118</f>
        <v>CONSUMO PER CAPITA (kg ó litros por individuo).Pastas Ing.NIVEL MEDIO</v>
      </c>
      <c r="B6118" s="19">
        <v>0</v>
      </c>
      <c r="C6118" s="19">
        <v>0</v>
      </c>
      <c r="D6118" s="19" t="s">
        <v>258</v>
      </c>
      <c r="E6118" s="20">
        <v>6.3472671127286606E-2</v>
      </c>
      <c r="F6118" s="20">
        <v>4.3930344492446101E-2</v>
      </c>
      <c r="G6118" s="20">
        <v>4.8777406592382701E-2</v>
      </c>
      <c r="H6118" s="20">
        <v>4.84940963304216E-2</v>
      </c>
      <c r="I6118" s="20">
        <v>7.8445869266909204E-2</v>
      </c>
      <c r="J6118" s="20">
        <v>4.2976981616051901E-2</v>
      </c>
      <c r="K6118" s="20">
        <v>5.09387948653372E-2</v>
      </c>
      <c r="L6118" s="20">
        <v>5.1261271869781203E-2</v>
      </c>
      <c r="M6118" s="51">
        <v>8.8089643563660405E-2</v>
      </c>
    </row>
    <row r="6119" spans="1:13" x14ac:dyDescent="0.35">
      <c r="A6119" s="19" t="str">
        <f>B4353&amp;C6093&amp;D6119</f>
        <v>CONSUMO PER CAPITA (kg ó litros por individuo).Pastas Ing.NIVEL MEDIO BAJO</v>
      </c>
      <c r="B6119" s="19">
        <v>0</v>
      </c>
      <c r="C6119" s="19">
        <v>0</v>
      </c>
      <c r="D6119" s="19" t="s">
        <v>259</v>
      </c>
      <c r="E6119" s="20">
        <v>9.6743483461262603E-2</v>
      </c>
      <c r="F6119" s="20">
        <v>9.8782562714570296E-2</v>
      </c>
      <c r="G6119" s="20">
        <v>7.9212328106228205E-2</v>
      </c>
      <c r="H6119" s="20">
        <v>6.37423324304906E-2</v>
      </c>
      <c r="I6119" s="20">
        <v>7.6810172047847097E-2</v>
      </c>
      <c r="J6119" s="20">
        <v>5.6666039453889802E-2</v>
      </c>
      <c r="K6119" s="20">
        <v>4.5663173516549603E-2</v>
      </c>
      <c r="L6119" s="20">
        <v>5.4535612498634603E-2</v>
      </c>
      <c r="M6119" s="51">
        <v>6.5982046227331698E-2</v>
      </c>
    </row>
    <row r="6120" spans="1:13" x14ac:dyDescent="0.35">
      <c r="A6120" s="19" t="str">
        <f>B4353&amp;C6093&amp;D6120</f>
        <v>CONSUMO PER CAPITA (kg ó litros por individuo).Pastas Ing.HOMBRE</v>
      </c>
      <c r="B6120" s="19">
        <v>0</v>
      </c>
      <c r="C6120" s="19">
        <v>0</v>
      </c>
      <c r="D6120" s="19" t="s">
        <v>21</v>
      </c>
      <c r="E6120" s="20">
        <v>7.7375336300406702E-2</v>
      </c>
      <c r="F6120" s="20">
        <v>6.8709831678613498E-2</v>
      </c>
      <c r="G6120" s="20">
        <v>5.7479958527681702E-2</v>
      </c>
      <c r="H6120" s="20">
        <v>6.0546512783735101E-2</v>
      </c>
      <c r="I6120" s="20">
        <v>7.9562918577822495E-2</v>
      </c>
      <c r="J6120" s="20">
        <v>5.0519075415143E-2</v>
      </c>
      <c r="K6120" s="20">
        <v>5.2037727682950903E-2</v>
      </c>
      <c r="L6120" s="20">
        <v>5.04226877905289E-2</v>
      </c>
      <c r="M6120" s="51">
        <v>8.4630277720904507E-2</v>
      </c>
    </row>
    <row r="6121" spans="1:13" x14ac:dyDescent="0.35">
      <c r="A6121" s="19" t="str">
        <f>B4353&amp;C6093&amp;D6121</f>
        <v>CONSUMO PER CAPITA (kg ó litros por individuo).Pastas Ing.MUJER</v>
      </c>
      <c r="B6121" s="19">
        <v>0</v>
      </c>
      <c r="C6121" s="19">
        <v>0</v>
      </c>
      <c r="D6121" s="19" t="s">
        <v>22</v>
      </c>
      <c r="E6121" s="20">
        <v>6.6306445425988E-2</v>
      </c>
      <c r="F6121" s="20">
        <v>4.9807086790588997E-2</v>
      </c>
      <c r="G6121" s="20">
        <v>5.9208541429721803E-2</v>
      </c>
      <c r="H6121" s="20">
        <v>5.5671805491580802E-2</v>
      </c>
      <c r="I6121" s="20">
        <v>6.6838875261140407E-2</v>
      </c>
      <c r="J6121" s="20">
        <v>5.5287241270795297E-2</v>
      </c>
      <c r="K6121" s="20">
        <v>5.56119132846613E-2</v>
      </c>
      <c r="L6121" s="20">
        <v>5.4893692264301699E-2</v>
      </c>
      <c r="M6121" s="51">
        <v>7.2152500514673701E-2</v>
      </c>
    </row>
    <row r="6122" spans="1:13" x14ac:dyDescent="0.35">
      <c r="A6122" s="19" t="str">
        <f>B4353&amp;C6122&amp;D6122</f>
        <v>CONSUMO PER CAPITA (kg ó litros por individuo).Arroz Ing.T.ESPAÑA</v>
      </c>
      <c r="B6122" s="19">
        <v>0</v>
      </c>
      <c r="C6122" s="19" t="s">
        <v>169</v>
      </c>
      <c r="D6122" s="19" t="s">
        <v>36</v>
      </c>
      <c r="E6122" s="20">
        <v>0.169648057617415</v>
      </c>
      <c r="F6122" s="20">
        <v>0.10376371718127</v>
      </c>
      <c r="G6122" s="20">
        <v>0.105602652280797</v>
      </c>
      <c r="H6122" s="20">
        <v>0.119407211355069</v>
      </c>
      <c r="I6122" s="20">
        <v>0.15355720817551399</v>
      </c>
      <c r="J6122" s="20">
        <v>9.9466113630483896E-2</v>
      </c>
      <c r="K6122" s="20">
        <v>0.121787237821765</v>
      </c>
      <c r="L6122" s="20">
        <v>0.13276506432863</v>
      </c>
      <c r="M6122" s="51">
        <v>0.184055635232171</v>
      </c>
    </row>
    <row r="6123" spans="1:13" x14ac:dyDescent="0.35">
      <c r="A6123" s="19" t="str">
        <f>B4353&amp;C6122&amp;D6123</f>
        <v>CONSUMO PER CAPITA (kg ó litros por individuo).Arroz Ing.BCN AM</v>
      </c>
      <c r="B6123" s="19">
        <v>0</v>
      </c>
      <c r="C6123" s="19">
        <v>0</v>
      </c>
      <c r="D6123" s="19" t="s">
        <v>1</v>
      </c>
      <c r="E6123" s="20">
        <v>0.19333145128712101</v>
      </c>
      <c r="F6123" s="20">
        <v>6.1201883641983597E-2</v>
      </c>
      <c r="G6123" s="20">
        <v>0.14415814257308199</v>
      </c>
      <c r="H6123" s="20">
        <v>0.13220110212120301</v>
      </c>
      <c r="I6123" s="20">
        <v>0.157156425991063</v>
      </c>
      <c r="J6123" s="20">
        <v>8.0875951133024607E-2</v>
      </c>
      <c r="K6123" s="20">
        <v>0.100751855882924</v>
      </c>
      <c r="L6123" s="20">
        <v>0.168211800099173</v>
      </c>
      <c r="M6123" s="51">
        <v>0.181318018765498</v>
      </c>
    </row>
    <row r="6124" spans="1:13" x14ac:dyDescent="0.35">
      <c r="A6124" s="19" t="str">
        <f>B4353&amp;C6122&amp;D6124</f>
        <v>CONSUMO PER CAPITA (kg ó litros por individuo).Arroz Ing.REST.CAT ARAGON</v>
      </c>
      <c r="B6124" s="19">
        <v>0</v>
      </c>
      <c r="C6124" s="19">
        <v>0</v>
      </c>
      <c r="D6124" s="19" t="s">
        <v>2</v>
      </c>
      <c r="E6124" s="20">
        <v>0.186663244714806</v>
      </c>
      <c r="F6124" s="20">
        <v>0.12972256869728899</v>
      </c>
      <c r="G6124" s="20">
        <v>9.7766122790269694E-2</v>
      </c>
      <c r="H6124" s="20">
        <v>0.132638096714804</v>
      </c>
      <c r="I6124" s="20">
        <v>0.17441876474074799</v>
      </c>
      <c r="J6124" s="20">
        <v>9.3371946418663906E-2</v>
      </c>
      <c r="K6124" s="20">
        <v>0.11702411464960399</v>
      </c>
      <c r="L6124" s="20">
        <v>0.10068293041064399</v>
      </c>
      <c r="M6124" s="51">
        <v>0.22781995480971601</v>
      </c>
    </row>
    <row r="6125" spans="1:13" x14ac:dyDescent="0.35">
      <c r="A6125" s="19" t="str">
        <f>B4353&amp;C6122&amp;D6125</f>
        <v>CONSUMO PER CAPITA (kg ó litros por individuo).Arroz Ing.LEVANTE</v>
      </c>
      <c r="B6125" s="19">
        <v>0</v>
      </c>
      <c r="C6125" s="19">
        <v>0</v>
      </c>
      <c r="D6125" s="19" t="s">
        <v>3</v>
      </c>
      <c r="E6125" s="20">
        <v>0.24897608244580799</v>
      </c>
      <c r="F6125" s="20">
        <v>0.16673062611303399</v>
      </c>
      <c r="G6125" s="20">
        <v>0.14774934442929699</v>
      </c>
      <c r="H6125" s="20">
        <v>0.162929424661335</v>
      </c>
      <c r="I6125" s="20">
        <v>0.22079372468943501</v>
      </c>
      <c r="J6125" s="20">
        <v>0.16838326924286401</v>
      </c>
      <c r="K6125" s="20">
        <v>0.15248709454984499</v>
      </c>
      <c r="L6125" s="20">
        <v>0.18247984879083401</v>
      </c>
      <c r="M6125" s="51">
        <v>0.25126191734495001</v>
      </c>
    </row>
    <row r="6126" spans="1:13" x14ac:dyDescent="0.35">
      <c r="A6126" s="19" t="str">
        <f>B4353&amp;C6122&amp;D6126</f>
        <v>CONSUMO PER CAPITA (kg ó litros por individuo).Arroz Ing.ANDALUCIA</v>
      </c>
      <c r="B6126" s="19">
        <v>0</v>
      </c>
      <c r="C6126" s="19">
        <v>0</v>
      </c>
      <c r="D6126" s="19" t="s">
        <v>4</v>
      </c>
      <c r="E6126" s="20">
        <v>0.113832947676754</v>
      </c>
      <c r="F6126" s="20">
        <v>8.60207858894078E-2</v>
      </c>
      <c r="G6126" s="20">
        <v>8.1020280072453404E-2</v>
      </c>
      <c r="H6126" s="20">
        <v>9.9226110999864406E-2</v>
      </c>
      <c r="I6126" s="20">
        <v>8.9424516802111706E-2</v>
      </c>
      <c r="J6126" s="20">
        <v>7.6275965536363094E-2</v>
      </c>
      <c r="K6126" s="20">
        <v>8.9812831045247704E-2</v>
      </c>
      <c r="L6126" s="20">
        <v>8.0326364999374705E-2</v>
      </c>
      <c r="M6126" s="51">
        <v>0.12195733539938799</v>
      </c>
    </row>
    <row r="6127" spans="1:13" x14ac:dyDescent="0.35">
      <c r="A6127" s="19" t="str">
        <f>B4353&amp;C6122&amp;D6127</f>
        <v>CONSUMO PER CAPITA (kg ó litros por individuo).Arroz Ing.MDD AM</v>
      </c>
      <c r="B6127" s="19">
        <v>0</v>
      </c>
      <c r="C6127" s="19">
        <v>0</v>
      </c>
      <c r="D6127" s="19" t="s">
        <v>5</v>
      </c>
      <c r="E6127" s="20">
        <v>0.23185540215834199</v>
      </c>
      <c r="F6127" s="20">
        <v>0.122141856256824</v>
      </c>
      <c r="G6127" s="20">
        <v>0.116739512120733</v>
      </c>
      <c r="H6127" s="20">
        <v>0.15062480817118301</v>
      </c>
      <c r="I6127" s="20">
        <v>0.206278687305882</v>
      </c>
      <c r="J6127" s="20">
        <v>0.122885046939577</v>
      </c>
      <c r="K6127" s="20">
        <v>0.18201039360190099</v>
      </c>
      <c r="L6127" s="20">
        <v>0.23550994849288501</v>
      </c>
      <c r="M6127" s="51">
        <v>0.21574615006872799</v>
      </c>
    </row>
    <row r="6128" spans="1:13" x14ac:dyDescent="0.35">
      <c r="A6128" s="19" t="str">
        <f>B4353&amp;C6122&amp;D6128</f>
        <v>CONSUMO PER CAPITA (kg ó litros por individuo).Arroz Ing.RTO CENTRO</v>
      </c>
      <c r="B6128" s="19">
        <v>0</v>
      </c>
      <c r="C6128" s="19">
        <v>0</v>
      </c>
      <c r="D6128" s="19" t="s">
        <v>6</v>
      </c>
      <c r="E6128" s="20">
        <v>9.1906698069067899E-2</v>
      </c>
      <c r="F6128" s="20">
        <v>6.92104145107829E-2</v>
      </c>
      <c r="G6128" s="20">
        <v>8.5349762454422301E-2</v>
      </c>
      <c r="H6128" s="20">
        <v>0.116052656268851</v>
      </c>
      <c r="I6128" s="20">
        <v>0.145696703970637</v>
      </c>
      <c r="J6128" s="20">
        <v>9.4424998677030997E-2</v>
      </c>
      <c r="K6128" s="20">
        <v>0.176940826867615</v>
      </c>
      <c r="L6128" s="20">
        <v>0.149758403414367</v>
      </c>
      <c r="M6128" s="51">
        <v>0.211257007975891</v>
      </c>
    </row>
    <row r="6129" spans="1:13" x14ac:dyDescent="0.35">
      <c r="A6129" s="19" t="str">
        <f>B4353&amp;C6122&amp;D6129</f>
        <v>CONSUMO PER CAPITA (kg ó litros por individuo).Arroz Ing.NORTE-CENTRO</v>
      </c>
      <c r="B6129" s="19">
        <v>0</v>
      </c>
      <c r="C6129" s="19">
        <v>0</v>
      </c>
      <c r="D6129" s="19" t="s">
        <v>7</v>
      </c>
      <c r="E6129" s="20">
        <v>0.15207153905141399</v>
      </c>
      <c r="F6129" s="20">
        <v>8.9085142075505802E-2</v>
      </c>
      <c r="G6129" s="20">
        <v>7.9163644659447405E-2</v>
      </c>
      <c r="H6129" s="20">
        <v>5.9226494858513501E-2</v>
      </c>
      <c r="I6129" s="20">
        <v>0.120624120403909</v>
      </c>
      <c r="J6129" s="20">
        <v>7.4483499774340906E-2</v>
      </c>
      <c r="K6129" s="20">
        <v>6.7506369286327195E-2</v>
      </c>
      <c r="L6129" s="20">
        <v>6.8852838321673507E-2</v>
      </c>
      <c r="M6129" s="51">
        <v>0.130630041999171</v>
      </c>
    </row>
    <row r="6130" spans="1:13" x14ac:dyDescent="0.35">
      <c r="A6130" s="19" t="str">
        <f>B4353&amp;C6122&amp;D6130</f>
        <v>CONSUMO PER CAPITA (kg ó litros por individuo).Arroz Ing.NOROESTE</v>
      </c>
      <c r="B6130" s="19">
        <v>0</v>
      </c>
      <c r="C6130" s="19">
        <v>0</v>
      </c>
      <c r="D6130" s="19" t="s">
        <v>8</v>
      </c>
      <c r="E6130" s="20">
        <v>0.118795889467937</v>
      </c>
      <c r="F6130" s="20">
        <v>6.7738923137953294E-2</v>
      </c>
      <c r="G6130" s="20">
        <v>9.1872196440800705E-2</v>
      </c>
      <c r="H6130" s="20">
        <v>7.7037334879590497E-2</v>
      </c>
      <c r="I6130" s="20">
        <v>0.113005007014767</v>
      </c>
      <c r="J6130" s="20">
        <v>5.7523599475072698E-2</v>
      </c>
      <c r="K6130" s="20">
        <v>7.69018916589293E-2</v>
      </c>
      <c r="L6130" s="20">
        <v>7.0171092324555706E-2</v>
      </c>
      <c r="M6130" s="51">
        <v>0.12367580022923701</v>
      </c>
    </row>
    <row r="6131" spans="1:13" x14ac:dyDescent="0.35">
      <c r="A6131" s="19" t="str">
        <f>B4353&amp;C6122&amp;D6131</f>
        <v>CONSUMO PER CAPITA (kg ó litros por individuo).Arroz Ing.&lt;2MIL</v>
      </c>
      <c r="B6131" s="19">
        <v>0</v>
      </c>
      <c r="C6131" s="19">
        <v>0</v>
      </c>
      <c r="D6131" s="19" t="s">
        <v>9</v>
      </c>
      <c r="E6131" s="20">
        <v>0.116236361112597</v>
      </c>
      <c r="F6131" s="20">
        <v>5.18364984559644E-2</v>
      </c>
      <c r="G6131" s="20">
        <v>8.7864111113846496E-2</v>
      </c>
      <c r="H6131" s="20">
        <v>0.108241788926925</v>
      </c>
      <c r="I6131" s="20">
        <v>0.128545142752541</v>
      </c>
      <c r="J6131" s="20">
        <v>0.13048412788904201</v>
      </c>
      <c r="K6131" s="20">
        <v>0.26984134566221002</v>
      </c>
      <c r="L6131" s="20">
        <v>0.178520330166762</v>
      </c>
      <c r="M6131" s="51">
        <v>0.26395159558556303</v>
      </c>
    </row>
    <row r="6132" spans="1:13" x14ac:dyDescent="0.35">
      <c r="A6132" s="19" t="str">
        <f>B4353&amp;C6122&amp;D6132</f>
        <v>CONSUMO PER CAPITA (kg ó litros por individuo).Arroz Ing.2-5MIL</v>
      </c>
      <c r="B6132" s="19">
        <v>0</v>
      </c>
      <c r="C6132" s="19">
        <v>0</v>
      </c>
      <c r="D6132" s="19" t="s">
        <v>10</v>
      </c>
      <c r="E6132" s="20">
        <v>0.17505867306581899</v>
      </c>
      <c r="F6132" s="20">
        <v>7.8588342253134102E-2</v>
      </c>
      <c r="G6132" s="20">
        <v>8.7108995693980798E-2</v>
      </c>
      <c r="H6132" s="20">
        <v>4.5207952528773299E-2</v>
      </c>
      <c r="I6132" s="20">
        <v>8.2379257691641797E-2</v>
      </c>
      <c r="J6132" s="20">
        <v>5.2253164155238202E-2</v>
      </c>
      <c r="K6132" s="20">
        <v>6.8206276770656202E-2</v>
      </c>
      <c r="L6132" s="20">
        <v>5.4250933802050497E-2</v>
      </c>
      <c r="M6132" s="51">
        <v>8.4575361302724306E-2</v>
      </c>
    </row>
    <row r="6133" spans="1:13" x14ac:dyDescent="0.35">
      <c r="A6133" s="19" t="str">
        <f>B4353&amp;C6122&amp;D6133</f>
        <v>CONSUMO PER CAPITA (kg ó litros por individuo).Arroz Ing.5-10MIL</v>
      </c>
      <c r="B6133" s="19">
        <v>0</v>
      </c>
      <c r="C6133" s="19">
        <v>0</v>
      </c>
      <c r="D6133" s="19" t="s">
        <v>11</v>
      </c>
      <c r="E6133" s="20">
        <v>0.10145364965956</v>
      </c>
      <c r="F6133" s="20">
        <v>9.8033513796885505E-2</v>
      </c>
      <c r="G6133" s="20">
        <v>9.3427158125164403E-2</v>
      </c>
      <c r="H6133" s="20">
        <v>0.13597730280156001</v>
      </c>
      <c r="I6133" s="20">
        <v>0.15920688990019899</v>
      </c>
      <c r="J6133" s="20">
        <v>0.104652875586699</v>
      </c>
      <c r="K6133" s="20">
        <v>0.133689209516793</v>
      </c>
      <c r="L6133" s="20">
        <v>0.123248027756187</v>
      </c>
      <c r="M6133" s="51">
        <v>0.22372846789832099</v>
      </c>
    </row>
    <row r="6134" spans="1:13" x14ac:dyDescent="0.35">
      <c r="A6134" s="19" t="str">
        <f>B4353&amp;C6122&amp;D6134</f>
        <v>CONSUMO PER CAPITA (kg ó litros por individuo).Arroz Ing.10-30MIL</v>
      </c>
      <c r="B6134" s="19">
        <v>0</v>
      </c>
      <c r="C6134" s="19">
        <v>0</v>
      </c>
      <c r="D6134" s="19" t="s">
        <v>12</v>
      </c>
      <c r="E6134" s="20">
        <v>0.15243002530285399</v>
      </c>
      <c r="F6134" s="20">
        <v>9.6560238557688402E-2</v>
      </c>
      <c r="G6134" s="20">
        <v>8.4622664890856097E-2</v>
      </c>
      <c r="H6134" s="20">
        <v>0.11024526286914101</v>
      </c>
      <c r="I6134" s="20">
        <v>0.148326640085467</v>
      </c>
      <c r="J6134" s="20">
        <v>8.9279257126047007E-2</v>
      </c>
      <c r="K6134" s="20">
        <v>9.3807664038375496E-2</v>
      </c>
      <c r="L6134" s="20">
        <v>0.101021134361012</v>
      </c>
      <c r="M6134" s="51">
        <v>0.178798469229586</v>
      </c>
    </row>
    <row r="6135" spans="1:13" x14ac:dyDescent="0.35">
      <c r="A6135" s="19" t="str">
        <f>B4353&amp;C6122&amp;D6135</f>
        <v>CONSUMO PER CAPITA (kg ó litros por individuo).Arroz Ing.30-100MIL</v>
      </c>
      <c r="B6135" s="19">
        <v>0</v>
      </c>
      <c r="C6135" s="19">
        <v>0</v>
      </c>
      <c r="D6135" s="19" t="s">
        <v>13</v>
      </c>
      <c r="E6135" s="20">
        <v>0.171541463131446</v>
      </c>
      <c r="F6135" s="20">
        <v>0.107672444785873</v>
      </c>
      <c r="G6135" s="20">
        <v>0.143412943155101</v>
      </c>
      <c r="H6135" s="20">
        <v>0.119282048303715</v>
      </c>
      <c r="I6135" s="20">
        <v>0.13892227552353301</v>
      </c>
      <c r="J6135" s="20">
        <v>9.7661341975241706E-2</v>
      </c>
      <c r="K6135" s="20">
        <v>0.11680496535219299</v>
      </c>
      <c r="L6135" s="20">
        <v>0.14714943471356301</v>
      </c>
      <c r="M6135" s="51">
        <v>0.17831694147426799</v>
      </c>
    </row>
    <row r="6136" spans="1:13" x14ac:dyDescent="0.35">
      <c r="A6136" s="19" t="str">
        <f>B4353&amp;C6122&amp;D6136</f>
        <v>CONSUMO PER CAPITA (kg ó litros por individuo).Arroz Ing.100-200MIL</v>
      </c>
      <c r="B6136" s="19">
        <v>0</v>
      </c>
      <c r="C6136" s="19">
        <v>0</v>
      </c>
      <c r="D6136" s="19" t="s">
        <v>14</v>
      </c>
      <c r="E6136" s="20">
        <v>0.211112143012986</v>
      </c>
      <c r="F6136" s="20">
        <v>0.116492938757776</v>
      </c>
      <c r="G6136" s="20">
        <v>9.36193051757645E-2</v>
      </c>
      <c r="H6136" s="20">
        <v>0.11439228006997899</v>
      </c>
      <c r="I6136" s="20">
        <v>0.115965075353531</v>
      </c>
      <c r="J6136" s="20">
        <v>8.5067061246358697E-2</v>
      </c>
      <c r="K6136" s="20">
        <v>8.9219538489142394E-2</v>
      </c>
      <c r="L6136" s="20">
        <v>0.14451051567034601</v>
      </c>
      <c r="M6136" s="51">
        <v>0.14967664963409</v>
      </c>
    </row>
    <row r="6137" spans="1:13" x14ac:dyDescent="0.35">
      <c r="A6137" s="19" t="str">
        <f>B4353&amp;C6122&amp;D6137</f>
        <v>CONSUMO PER CAPITA (kg ó litros por individuo).Arroz Ing.200-500MIL</v>
      </c>
      <c r="B6137" s="19">
        <v>0</v>
      </c>
      <c r="C6137" s="19">
        <v>0</v>
      </c>
      <c r="D6137" s="19" t="s">
        <v>15</v>
      </c>
      <c r="E6137" s="20">
        <v>0.19341321260647401</v>
      </c>
      <c r="F6137" s="20">
        <v>0.14308643200885299</v>
      </c>
      <c r="G6137" s="20">
        <v>9.7440214254522803E-2</v>
      </c>
      <c r="H6137" s="20">
        <v>0.14502846347489601</v>
      </c>
      <c r="I6137" s="20">
        <v>0.226234529495425</v>
      </c>
      <c r="J6137" s="20">
        <v>0.113652522993249</v>
      </c>
      <c r="K6137" s="20">
        <v>0.128671935247964</v>
      </c>
      <c r="L6137" s="20">
        <v>0.17379348209211301</v>
      </c>
      <c r="M6137" s="51">
        <v>0.22987377077318399</v>
      </c>
    </row>
    <row r="6138" spans="1:13" x14ac:dyDescent="0.35">
      <c r="A6138" s="19" t="str">
        <f>B4353&amp;C6122&amp;D6138</f>
        <v>CONSUMO PER CAPITA (kg ó litros por individuo).Arroz Ing.&gt;500MIL</v>
      </c>
      <c r="B6138" s="19">
        <v>0</v>
      </c>
      <c r="C6138" s="19">
        <v>0</v>
      </c>
      <c r="D6138" s="19" t="s">
        <v>16</v>
      </c>
      <c r="E6138" s="20">
        <v>0.192406286440644</v>
      </c>
      <c r="F6138" s="20">
        <v>9.9499712478626004E-2</v>
      </c>
      <c r="G6138" s="20">
        <v>0.113607225761687</v>
      </c>
      <c r="H6138" s="20">
        <v>0.13716926671948099</v>
      </c>
      <c r="I6138" s="20">
        <v>0.17645553075737</v>
      </c>
      <c r="J6138" s="20">
        <v>0.11471474673764701</v>
      </c>
      <c r="K6138" s="20">
        <v>0.13757390000595801</v>
      </c>
      <c r="L6138" s="20">
        <v>0.13150289754971201</v>
      </c>
      <c r="M6138" s="51">
        <v>0.17552283023099599</v>
      </c>
    </row>
    <row r="6139" spans="1:13" x14ac:dyDescent="0.35">
      <c r="A6139" s="19" t="str">
        <f>B4353&amp;C6122&amp;D6139</f>
        <v>CONSUMO PER CAPITA (kg ó litros por individuo).Arroz Ing.DE 15 A 19 AÑOS</v>
      </c>
      <c r="B6139" s="19">
        <v>0</v>
      </c>
      <c r="C6139" s="19">
        <v>0</v>
      </c>
      <c r="D6139" s="19" t="s">
        <v>39</v>
      </c>
      <c r="E6139" s="20">
        <v>6.9731210622200598E-2</v>
      </c>
      <c r="F6139" s="20">
        <v>4.6715154382802604E-3</v>
      </c>
      <c r="G6139" s="20">
        <v>2.28173565000503E-2</v>
      </c>
      <c r="H6139" s="20">
        <v>6.5170400822803606E-2</v>
      </c>
      <c r="I6139" s="20">
        <v>5.5479982450910702E-2</v>
      </c>
      <c r="J6139" s="20">
        <v>1.85828081502738E-2</v>
      </c>
      <c r="K6139" s="20">
        <v>1.73878089879459E-2</v>
      </c>
      <c r="L6139" s="20">
        <v>1.71854631081023E-3</v>
      </c>
      <c r="M6139" s="51">
        <v>1.64480373747278E-2</v>
      </c>
    </row>
    <row r="6140" spans="1:13" x14ac:dyDescent="0.35">
      <c r="A6140" s="19" t="str">
        <f>B4353&amp;C6122&amp;D6140</f>
        <v>CONSUMO PER CAPITA (kg ó litros por individuo).Arroz Ing.DE 20 A 24 AÑOS</v>
      </c>
      <c r="B6140" s="19">
        <v>0</v>
      </c>
      <c r="C6140" s="19">
        <v>0</v>
      </c>
      <c r="D6140" s="19" t="s">
        <v>40</v>
      </c>
      <c r="E6140" s="20">
        <v>4.4877939837431602E-2</v>
      </c>
      <c r="F6140" s="20">
        <v>4.3030030410940598E-2</v>
      </c>
      <c r="G6140" s="20">
        <v>3.2782880871372697E-2</v>
      </c>
      <c r="H6140" s="20">
        <v>1.46654342880112E-2</v>
      </c>
      <c r="I6140" s="20">
        <v>3.2227577156215999E-2</v>
      </c>
      <c r="J6140" s="20">
        <v>5.2175195306962498E-2</v>
      </c>
      <c r="K6140" s="20">
        <v>4.6602612862332603E-2</v>
      </c>
      <c r="L6140" s="20">
        <v>6.3932535711866897E-2</v>
      </c>
      <c r="M6140" s="51">
        <v>0.10713140229529</v>
      </c>
    </row>
    <row r="6141" spans="1:13" x14ac:dyDescent="0.35">
      <c r="A6141" s="19" t="str">
        <f>B4353&amp;C6122&amp;D6141</f>
        <v>CONSUMO PER CAPITA (kg ó litros por individuo).Arroz Ing.DE 25 A 34 AÑOS</v>
      </c>
      <c r="B6141" s="19">
        <v>0</v>
      </c>
      <c r="C6141" s="19">
        <v>0</v>
      </c>
      <c r="D6141" s="19" t="s">
        <v>41</v>
      </c>
      <c r="E6141" s="20">
        <v>0.16332320199400099</v>
      </c>
      <c r="F6141" s="20">
        <v>0.110139424143124</v>
      </c>
      <c r="G6141" s="20">
        <v>8.3168662195060306E-2</v>
      </c>
      <c r="H6141" s="20">
        <v>0.11192175689435099</v>
      </c>
      <c r="I6141" s="20">
        <v>0.119035253380882</v>
      </c>
      <c r="J6141" s="20">
        <v>7.0885465538081199E-2</v>
      </c>
      <c r="K6141" s="20">
        <v>8.6777554506029198E-2</v>
      </c>
      <c r="L6141" s="20">
        <v>8.5556008827982893E-2</v>
      </c>
      <c r="M6141" s="51">
        <v>0.106154779201323</v>
      </c>
    </row>
    <row r="6142" spans="1:13" x14ac:dyDescent="0.35">
      <c r="A6142" s="19" t="str">
        <f>B4353&amp;C6122&amp;D6142</f>
        <v>CONSUMO PER CAPITA (kg ó litros por individuo).Arroz Ing.DE 35 A 49 AÑOS</v>
      </c>
      <c r="B6142" s="19">
        <v>0</v>
      </c>
      <c r="C6142" s="19">
        <v>0</v>
      </c>
      <c r="D6142" s="19" t="s">
        <v>42</v>
      </c>
      <c r="E6142" s="20">
        <v>0.14360498968225299</v>
      </c>
      <c r="F6142" s="20">
        <v>8.4232350225163899E-2</v>
      </c>
      <c r="G6142" s="20">
        <v>7.7751937067730703E-2</v>
      </c>
      <c r="H6142" s="20">
        <v>9.22959698359863E-2</v>
      </c>
      <c r="I6142" s="20">
        <v>0.12960405629705099</v>
      </c>
      <c r="J6142" s="20">
        <v>9.0110284977228505E-2</v>
      </c>
      <c r="K6142" s="20">
        <v>9.42809276227035E-2</v>
      </c>
      <c r="L6142" s="20">
        <v>9.4361740008294795E-2</v>
      </c>
      <c r="M6142" s="51">
        <v>0.14302330063718899</v>
      </c>
    </row>
    <row r="6143" spans="1:13" x14ac:dyDescent="0.35">
      <c r="A6143" s="19" t="str">
        <f>B4353&amp;C6122&amp;D6143</f>
        <v>CONSUMO PER CAPITA (kg ó litros por individuo).Arroz Ing.DE 50 A 59 AÑOS</v>
      </c>
      <c r="B6143" s="19">
        <v>0</v>
      </c>
      <c r="C6143" s="19">
        <v>0</v>
      </c>
      <c r="D6143" s="19" t="s">
        <v>43</v>
      </c>
      <c r="E6143" s="20">
        <v>0.18131579668484299</v>
      </c>
      <c r="F6143" s="20">
        <v>0.127686999519731</v>
      </c>
      <c r="G6143" s="20">
        <v>0.123725002820965</v>
      </c>
      <c r="H6143" s="20">
        <v>0.122059585489662</v>
      </c>
      <c r="I6143" s="20">
        <v>0.16458098022654499</v>
      </c>
      <c r="J6143" s="20">
        <v>0.13108959465629899</v>
      </c>
      <c r="K6143" s="20">
        <v>0.161065802256494</v>
      </c>
      <c r="L6143" s="20">
        <v>0.18082218999975999</v>
      </c>
      <c r="M6143" s="51">
        <v>0.26507326761028099</v>
      </c>
    </row>
    <row r="6144" spans="1:13" x14ac:dyDescent="0.35">
      <c r="A6144" s="19" t="str">
        <f>B4353&amp;C6122&amp;D6144</f>
        <v>CONSUMO PER CAPITA (kg ó litros por individuo).Arroz Ing.DE 60 A 75 AÑOS</v>
      </c>
      <c r="B6144" s="19">
        <v>0</v>
      </c>
      <c r="C6144" s="19">
        <v>0</v>
      </c>
      <c r="D6144" s="19" t="s">
        <v>44</v>
      </c>
      <c r="E6144" s="20">
        <v>0.264119851344854</v>
      </c>
      <c r="F6144" s="20">
        <v>0.15204916975215901</v>
      </c>
      <c r="G6144" s="20">
        <v>0.18614399185745101</v>
      </c>
      <c r="H6144" s="20">
        <v>0.20372456801637201</v>
      </c>
      <c r="I6144" s="20">
        <v>0.26167126342150399</v>
      </c>
      <c r="J6144" s="20">
        <v>0.14025139709780299</v>
      </c>
      <c r="K6144" s="20">
        <v>0.19834456641493201</v>
      </c>
      <c r="L6144" s="20">
        <v>0.229359972390067</v>
      </c>
      <c r="M6144" s="51">
        <v>0.28816917635629502</v>
      </c>
    </row>
    <row r="6145" spans="1:13" x14ac:dyDescent="0.35">
      <c r="A6145" s="19" t="str">
        <f>B4353&amp;C6122&amp;D6145</f>
        <v>CONSUMO PER CAPITA (kg ó litros por individuo).Arroz Ing.NIVEL ALTO</v>
      </c>
      <c r="B6145" s="19">
        <v>0</v>
      </c>
      <c r="C6145" s="19">
        <v>0</v>
      </c>
      <c r="D6145" s="19" t="s">
        <v>256</v>
      </c>
      <c r="E6145" s="20">
        <v>0.20254861475005301</v>
      </c>
      <c r="F6145" s="20">
        <v>0.12596462713235301</v>
      </c>
      <c r="G6145" s="20">
        <v>0.113652183365454</v>
      </c>
      <c r="H6145" s="20">
        <v>0.14108985734654</v>
      </c>
      <c r="I6145" s="20">
        <v>0.17050356113523399</v>
      </c>
      <c r="J6145" s="20">
        <v>0.114999355902117</v>
      </c>
      <c r="K6145" s="20">
        <v>0.123477859730924</v>
      </c>
      <c r="L6145" s="20">
        <v>0.168035316446634</v>
      </c>
      <c r="M6145" s="51">
        <v>0.21973232495160699</v>
      </c>
    </row>
    <row r="6146" spans="1:13" x14ac:dyDescent="0.35">
      <c r="A6146" s="19" t="str">
        <f>B4353&amp;C6122&amp;D6146</f>
        <v>CONSUMO PER CAPITA (kg ó litros por individuo).Arroz Ing.NIVEL MEDIO ALTO</v>
      </c>
      <c r="B6146" s="19">
        <v>0</v>
      </c>
      <c r="C6146" s="19">
        <v>0</v>
      </c>
      <c r="D6146" s="19" t="s">
        <v>257</v>
      </c>
      <c r="E6146" s="20">
        <v>0.16954759167387301</v>
      </c>
      <c r="F6146" s="20">
        <v>0.10589315781528399</v>
      </c>
      <c r="G6146" s="20">
        <v>0.123599560728652</v>
      </c>
      <c r="H6146" s="20">
        <v>0.118552073478354</v>
      </c>
      <c r="I6146" s="20">
        <v>0.14968969250638001</v>
      </c>
      <c r="J6146" s="20">
        <v>0.103631454100559</v>
      </c>
      <c r="K6146" s="20">
        <v>0.12344475325457401</v>
      </c>
      <c r="L6146" s="20">
        <v>0.13594931631934701</v>
      </c>
      <c r="M6146" s="51">
        <v>0.20070398125320399</v>
      </c>
    </row>
    <row r="6147" spans="1:13" x14ac:dyDescent="0.35">
      <c r="A6147" s="19" t="str">
        <f>B4353&amp;C6122&amp;D6147</f>
        <v>CONSUMO PER CAPITA (kg ó litros por individuo).Arroz Ing.NIVEL MEDIO</v>
      </c>
      <c r="B6147" s="19">
        <v>0</v>
      </c>
      <c r="C6147" s="19">
        <v>0</v>
      </c>
      <c r="D6147" s="19" t="s">
        <v>258</v>
      </c>
      <c r="E6147" s="20">
        <v>0.154427997006679</v>
      </c>
      <c r="F6147" s="20">
        <v>0.11070313050000299</v>
      </c>
      <c r="G6147" s="20">
        <v>0.10451133675730299</v>
      </c>
      <c r="H6147" s="20">
        <v>0.10701755791562199</v>
      </c>
      <c r="I6147" s="20">
        <v>0.191022754759538</v>
      </c>
      <c r="J6147" s="20">
        <v>0.111945749299622</v>
      </c>
      <c r="K6147" s="20">
        <v>0.106651475442366</v>
      </c>
      <c r="L6147" s="20">
        <v>0.11602742531618</v>
      </c>
      <c r="M6147" s="51">
        <v>0.18425241819767499</v>
      </c>
    </row>
    <row r="6148" spans="1:13" x14ac:dyDescent="0.35">
      <c r="A6148" s="19" t="str">
        <f>B4353&amp;C6122&amp;D6148</f>
        <v>CONSUMO PER CAPITA (kg ó litros por individuo).Arroz Ing.NIVEL MEDIO BAJO</v>
      </c>
      <c r="B6148" s="19">
        <v>0</v>
      </c>
      <c r="C6148" s="19">
        <v>0</v>
      </c>
      <c r="D6148" s="19" t="s">
        <v>259</v>
      </c>
      <c r="E6148" s="20">
        <v>0.145684824595775</v>
      </c>
      <c r="F6148" s="20">
        <v>7.9106165450238006E-2</v>
      </c>
      <c r="G6148" s="20">
        <v>0.12330129334539899</v>
      </c>
      <c r="H6148" s="20">
        <v>0.116259219783849</v>
      </c>
      <c r="I6148" s="20">
        <v>0.120297895924382</v>
      </c>
      <c r="J6148" s="20">
        <v>8.2346041221349198E-2</v>
      </c>
      <c r="K6148" s="20">
        <v>0.122747111313839</v>
      </c>
      <c r="L6148" s="20">
        <v>0.107540104125223</v>
      </c>
      <c r="M6148" s="51">
        <v>0.14669952374586601</v>
      </c>
    </row>
    <row r="6149" spans="1:13" x14ac:dyDescent="0.35">
      <c r="A6149" s="19" t="str">
        <f>B4353&amp;C6122&amp;D6149</f>
        <v>CONSUMO PER CAPITA (kg ó litros por individuo).Arroz Ing.HOMBRE</v>
      </c>
      <c r="B6149" s="19">
        <v>0</v>
      </c>
      <c r="C6149" s="19">
        <v>0</v>
      </c>
      <c r="D6149" s="19" t="s">
        <v>21</v>
      </c>
      <c r="E6149" s="20">
        <v>0.163903813579237</v>
      </c>
      <c r="F6149" s="20">
        <v>9.9235578868182503E-2</v>
      </c>
      <c r="G6149" s="20">
        <v>0.105891227146667</v>
      </c>
      <c r="H6149" s="20">
        <v>0.12546426592123799</v>
      </c>
      <c r="I6149" s="20">
        <v>0.155948353050577</v>
      </c>
      <c r="J6149" s="20">
        <v>0.103717886767811</v>
      </c>
      <c r="K6149" s="20">
        <v>0.125273933254578</v>
      </c>
      <c r="L6149" s="20">
        <v>0.122085369561217</v>
      </c>
      <c r="M6149" s="51">
        <v>0.18769512664336799</v>
      </c>
    </row>
    <row r="6150" spans="1:13" x14ac:dyDescent="0.35">
      <c r="A6150" s="19" t="str">
        <f>B4353&amp;C6122&amp;D6150</f>
        <v>CONSUMO PER CAPITA (kg ó litros por individuo).Arroz Ing.MUJER</v>
      </c>
      <c r="B6150" s="19">
        <v>0</v>
      </c>
      <c r="C6150" s="19">
        <v>0</v>
      </c>
      <c r="D6150" s="19" t="s">
        <v>22</v>
      </c>
      <c r="E6150" s="20">
        <v>0.17533137281875399</v>
      </c>
      <c r="F6150" s="20">
        <v>0.10825308793426799</v>
      </c>
      <c r="G6150" s="20">
        <v>0.10531745494400301</v>
      </c>
      <c r="H6150" s="20">
        <v>0.11342228661020801</v>
      </c>
      <c r="I6150" s="20">
        <v>0.15119463365322899</v>
      </c>
      <c r="J6150" s="20">
        <v>9.5264963603615804E-2</v>
      </c>
      <c r="K6150" s="20">
        <v>0.11834653270960201</v>
      </c>
      <c r="L6150" s="20">
        <v>0.14330369814355801</v>
      </c>
      <c r="M6150" s="51">
        <v>0.180466853608727</v>
      </c>
    </row>
    <row r="6151" spans="1:13" x14ac:dyDescent="0.35">
      <c r="A6151" s="19" t="str">
        <f>B4353&amp;C6151&amp;D6151</f>
        <v>CONSUMO PER CAPITA (kg ó litros por individuo).Legumbres Ing.T.ESPAÑA</v>
      </c>
      <c r="B6151" s="19">
        <v>0</v>
      </c>
      <c r="C6151" s="19" t="s">
        <v>170</v>
      </c>
      <c r="D6151" s="19" t="s">
        <v>36</v>
      </c>
      <c r="E6151" s="20">
        <v>2.5950364409990701E-2</v>
      </c>
      <c r="F6151" s="20">
        <v>3.5874631720897998E-2</v>
      </c>
      <c r="G6151" s="20">
        <v>3.6695610973006998E-2</v>
      </c>
      <c r="H6151" s="20">
        <v>2.9169009909565599E-2</v>
      </c>
      <c r="I6151" s="20">
        <v>2.6189731657864899E-2</v>
      </c>
      <c r="J6151" s="20">
        <v>4.3448559111246801E-2</v>
      </c>
      <c r="K6151" s="20">
        <v>4.2575998340301999E-2</v>
      </c>
      <c r="L6151" s="20">
        <v>3.0674485093263901E-2</v>
      </c>
      <c r="M6151" s="51">
        <v>3.1949649103868598E-2</v>
      </c>
    </row>
    <row r="6152" spans="1:13" x14ac:dyDescent="0.35">
      <c r="A6152" s="19" t="str">
        <f>B4353&amp;C6151&amp;D6152</f>
        <v>CONSUMO PER CAPITA (kg ó litros por individuo).Legumbres Ing.BCN AM</v>
      </c>
      <c r="B6152" s="19">
        <v>0</v>
      </c>
      <c r="C6152" s="19">
        <v>0</v>
      </c>
      <c r="D6152" s="19" t="s">
        <v>1</v>
      </c>
      <c r="E6152" s="20">
        <v>1.9304526476942498E-2</v>
      </c>
      <c r="F6152" s="20">
        <v>1.7984518470911901E-2</v>
      </c>
      <c r="G6152" s="20">
        <v>2.1688661949233499E-2</v>
      </c>
      <c r="H6152" s="20">
        <v>1.4838835844108699E-2</v>
      </c>
      <c r="I6152" s="20">
        <v>9.2996480034296201E-3</v>
      </c>
      <c r="J6152" s="20">
        <v>1.9140262238768298E-2</v>
      </c>
      <c r="K6152" s="20">
        <v>1.5687678981188301E-2</v>
      </c>
      <c r="L6152" s="20">
        <v>1.18702198629218E-2</v>
      </c>
      <c r="M6152" s="51">
        <v>1.2059627255703999E-2</v>
      </c>
    </row>
    <row r="6153" spans="1:13" x14ac:dyDescent="0.35">
      <c r="A6153" s="19" t="str">
        <f>B4353&amp;C6151&amp;D6153</f>
        <v>CONSUMO PER CAPITA (kg ó litros por individuo).Legumbres Ing.REST.CAT ARAGON</v>
      </c>
      <c r="B6153" s="19">
        <v>0</v>
      </c>
      <c r="C6153" s="19">
        <v>0</v>
      </c>
      <c r="D6153" s="19" t="s">
        <v>2</v>
      </c>
      <c r="E6153" s="20">
        <v>1.37270592305832E-2</v>
      </c>
      <c r="F6153" s="20">
        <v>1.30553645226955E-2</v>
      </c>
      <c r="G6153" s="20">
        <v>6.4204447562940898E-3</v>
      </c>
      <c r="H6153" s="20">
        <v>8.7236836658444398E-3</v>
      </c>
      <c r="I6153" s="20">
        <v>1.1324982405067499E-2</v>
      </c>
      <c r="J6153" s="20">
        <v>3.0159603339346901E-2</v>
      </c>
      <c r="K6153" s="20">
        <v>2.34759832573515E-2</v>
      </c>
      <c r="L6153" s="20">
        <v>1.5083919032848E-2</v>
      </c>
      <c r="M6153" s="51">
        <v>1.5384345447515199E-2</v>
      </c>
    </row>
    <row r="6154" spans="1:13" x14ac:dyDescent="0.35">
      <c r="A6154" s="19" t="str">
        <f>B4353&amp;C6151&amp;D6154</f>
        <v>CONSUMO PER CAPITA (kg ó litros por individuo).Legumbres Ing.LEVANTE</v>
      </c>
      <c r="B6154" s="19">
        <v>0</v>
      </c>
      <c r="C6154" s="19">
        <v>0</v>
      </c>
      <c r="D6154" s="19" t="s">
        <v>3</v>
      </c>
      <c r="E6154" s="20">
        <v>1.8032641011120398E-2</v>
      </c>
      <c r="F6154" s="20">
        <v>1.6895365651930401E-2</v>
      </c>
      <c r="G6154" s="20">
        <v>2.9060649220518001E-2</v>
      </c>
      <c r="H6154" s="20">
        <v>3.8240804352949201E-2</v>
      </c>
      <c r="I6154" s="20">
        <v>3.62409605568993E-2</v>
      </c>
      <c r="J6154" s="20">
        <v>1.9378444071024899E-2</v>
      </c>
      <c r="K6154" s="20">
        <v>1.90163307818292E-2</v>
      </c>
      <c r="L6154" s="20">
        <v>2.4529784652715401E-2</v>
      </c>
      <c r="M6154" s="51">
        <v>1.64847507983935E-2</v>
      </c>
    </row>
    <row r="6155" spans="1:13" x14ac:dyDescent="0.35">
      <c r="A6155" s="19" t="str">
        <f>B4353&amp;C6151&amp;D6155</f>
        <v>CONSUMO PER CAPITA (kg ó litros por individuo).Legumbres Ing.ANDALUCIA</v>
      </c>
      <c r="B6155" s="19">
        <v>0</v>
      </c>
      <c r="C6155" s="19">
        <v>0</v>
      </c>
      <c r="D6155" s="19" t="s">
        <v>4</v>
      </c>
      <c r="E6155" s="20">
        <v>1.82486714153265E-2</v>
      </c>
      <c r="F6155" s="20">
        <v>2.2090708292726899E-2</v>
      </c>
      <c r="G6155" s="20">
        <v>1.53169690540544E-2</v>
      </c>
      <c r="H6155" s="20">
        <v>5.61705255258956E-3</v>
      </c>
      <c r="I6155" s="20">
        <v>2.1537164449864098E-2</v>
      </c>
      <c r="J6155" s="20">
        <v>1.9943758656090299E-2</v>
      </c>
      <c r="K6155" s="20">
        <v>1.8141110528986201E-2</v>
      </c>
      <c r="L6155" s="20">
        <v>6.68404219221444E-3</v>
      </c>
      <c r="M6155" s="51">
        <v>1.03337190728126E-2</v>
      </c>
    </row>
    <row r="6156" spans="1:13" x14ac:dyDescent="0.35">
      <c r="A6156" s="19" t="str">
        <f>B4353&amp;C6151&amp;D6156</f>
        <v>CONSUMO PER CAPITA (kg ó litros por individuo).Legumbres Ing.MDD AM</v>
      </c>
      <c r="B6156" s="19">
        <v>0</v>
      </c>
      <c r="C6156" s="19">
        <v>0</v>
      </c>
      <c r="D6156" s="19" t="s">
        <v>5</v>
      </c>
      <c r="E6156" s="20">
        <v>5.3576202721975399E-2</v>
      </c>
      <c r="F6156" s="20">
        <v>0.102831531257735</v>
      </c>
      <c r="G6156" s="20">
        <v>9.8998976515384293E-2</v>
      </c>
      <c r="H6156" s="20">
        <v>6.6014320973758894E-2</v>
      </c>
      <c r="I6156" s="20">
        <v>2.8606182969835602E-2</v>
      </c>
      <c r="J6156" s="20">
        <v>8.7956712128656703E-2</v>
      </c>
      <c r="K6156" s="20">
        <v>8.2139265980125206E-2</v>
      </c>
      <c r="L6156" s="20">
        <v>4.2800863300927597E-2</v>
      </c>
      <c r="M6156" s="51">
        <v>2.08859238187439E-2</v>
      </c>
    </row>
    <row r="6157" spans="1:13" x14ac:dyDescent="0.35">
      <c r="A6157" s="19" t="str">
        <f>B4353&amp;C6151&amp;D6157</f>
        <v>CONSUMO PER CAPITA (kg ó litros por individuo).Legumbres Ing.RTO CENTRO</v>
      </c>
      <c r="B6157" s="19">
        <v>0</v>
      </c>
      <c r="C6157" s="19">
        <v>0</v>
      </c>
      <c r="D6157" s="19" t="s">
        <v>6</v>
      </c>
      <c r="E6157" s="20">
        <v>1.34483305821786E-2</v>
      </c>
      <c r="F6157" s="20">
        <v>2.3054203430608902E-2</v>
      </c>
      <c r="G6157" s="20">
        <v>4.0950796176600801E-2</v>
      </c>
      <c r="H6157" s="20">
        <v>2.9736497269137501E-2</v>
      </c>
      <c r="I6157" s="20">
        <v>3.01198359330766E-2</v>
      </c>
      <c r="J6157" s="20">
        <v>7.6294549245017704E-2</v>
      </c>
      <c r="K6157" s="20">
        <v>0.111101463752924</v>
      </c>
      <c r="L6157" s="20">
        <v>0.115938177195323</v>
      </c>
      <c r="M6157" s="51">
        <v>0.13839416509675401</v>
      </c>
    </row>
    <row r="6158" spans="1:13" x14ac:dyDescent="0.35">
      <c r="A6158" s="19" t="str">
        <f>B4353&amp;C6151&amp;D6158</f>
        <v>CONSUMO PER CAPITA (kg ó litros por individuo).Legumbres Ing.NORTE-CENTRO</v>
      </c>
      <c r="B6158" s="19">
        <v>0</v>
      </c>
      <c r="C6158" s="19">
        <v>0</v>
      </c>
      <c r="D6158" s="19" t="s">
        <v>7</v>
      </c>
      <c r="E6158" s="20">
        <v>2.3719851373853601E-2</v>
      </c>
      <c r="F6158" s="20">
        <v>4.0027657574964001E-2</v>
      </c>
      <c r="G6158" s="20">
        <v>3.2415541504374798E-2</v>
      </c>
      <c r="H6158" s="20">
        <v>3.11728009251451E-2</v>
      </c>
      <c r="I6158" s="20">
        <v>4.3410195566738398E-2</v>
      </c>
      <c r="J6158" s="20">
        <v>4.2710078605938E-2</v>
      </c>
      <c r="K6158" s="20">
        <v>3.3504688618756398E-2</v>
      </c>
      <c r="L6158" s="20">
        <v>2.8118924028184202E-2</v>
      </c>
      <c r="M6158" s="51">
        <v>3.2385284822610799E-2</v>
      </c>
    </row>
    <row r="6159" spans="1:13" x14ac:dyDescent="0.35">
      <c r="A6159" s="19" t="str">
        <f>B4353&amp;C6151&amp;D6159</f>
        <v>CONSUMO PER CAPITA (kg ó litros por individuo).Legumbres Ing.NOROESTE</v>
      </c>
      <c r="B6159" s="19">
        <v>0</v>
      </c>
      <c r="C6159" s="19">
        <v>0</v>
      </c>
      <c r="D6159" s="19" t="s">
        <v>8</v>
      </c>
      <c r="E6159" s="20">
        <v>5.5903301467544901E-2</v>
      </c>
      <c r="F6159" s="20">
        <v>6.1320308441507897E-2</v>
      </c>
      <c r="G6159" s="20">
        <v>6.6252787480941294E-2</v>
      </c>
      <c r="H6159" s="20">
        <v>5.4549433809303799E-2</v>
      </c>
      <c r="I6159" s="20">
        <v>3.29609408136834E-2</v>
      </c>
      <c r="J6159" s="20">
        <v>8.3469028507038801E-2</v>
      </c>
      <c r="K6159" s="20">
        <v>7.2760996538689601E-2</v>
      </c>
      <c r="L6159" s="20">
        <v>3.1119212895097899E-2</v>
      </c>
      <c r="M6159" s="51">
        <v>5.4354850476380001E-2</v>
      </c>
    </row>
    <row r="6160" spans="1:13" x14ac:dyDescent="0.35">
      <c r="A6160" s="19" t="str">
        <f>B4353&amp;C6151&amp;D6160</f>
        <v>CONSUMO PER CAPITA (kg ó litros por individuo).Legumbres Ing.&lt;2MIL</v>
      </c>
      <c r="B6160" s="19">
        <v>0</v>
      </c>
      <c r="C6160" s="19">
        <v>0</v>
      </c>
      <c r="D6160" s="19" t="s">
        <v>9</v>
      </c>
      <c r="E6160" s="20">
        <v>7.4109308472403296E-3</v>
      </c>
      <c r="F6160" s="20">
        <v>1.81806201132871E-2</v>
      </c>
      <c r="G6160" s="20">
        <v>4.6505323691216301E-2</v>
      </c>
      <c r="H6160" s="20">
        <v>3.7108966729312E-2</v>
      </c>
      <c r="I6160" s="20">
        <v>5.0539660945151499E-2</v>
      </c>
      <c r="J6160" s="20">
        <v>0.11989279194613001</v>
      </c>
      <c r="K6160" s="20">
        <v>0.16449027351272</v>
      </c>
      <c r="L6160" s="20">
        <v>0.191253820974119</v>
      </c>
      <c r="M6160" s="51">
        <v>0.227004703826265</v>
      </c>
    </row>
    <row r="6161" spans="1:13" x14ac:dyDescent="0.35">
      <c r="A6161" s="19" t="str">
        <f>B4353&amp;C6151&amp;D6161</f>
        <v>CONSUMO PER CAPITA (kg ó litros por individuo).Legumbres Ing.2-5MIL</v>
      </c>
      <c r="B6161" s="19">
        <v>0</v>
      </c>
      <c r="C6161" s="19">
        <v>0</v>
      </c>
      <c r="D6161" s="19" t="s">
        <v>10</v>
      </c>
      <c r="E6161" s="20">
        <v>1.4014926332170601E-2</v>
      </c>
      <c r="F6161" s="20">
        <v>3.4753339904884502E-2</v>
      </c>
      <c r="G6161" s="20">
        <v>2.32454058197601E-2</v>
      </c>
      <c r="H6161" s="20">
        <v>2.3417773653391899E-2</v>
      </c>
      <c r="I6161" s="20">
        <v>3.4531957510240602E-2</v>
      </c>
      <c r="J6161" s="20">
        <v>3.77587202973408E-2</v>
      </c>
      <c r="K6161" s="20">
        <v>3.65420895699387E-2</v>
      </c>
      <c r="L6161" s="20">
        <v>2.9946565241790998E-2</v>
      </c>
      <c r="M6161" s="51">
        <v>2.7056554140578601E-2</v>
      </c>
    </row>
    <row r="6162" spans="1:13" x14ac:dyDescent="0.35">
      <c r="A6162" s="19" t="str">
        <f>B4353&amp;C6151&amp;D6162</f>
        <v>CONSUMO PER CAPITA (kg ó litros por individuo).Legumbres Ing.5-10MIL</v>
      </c>
      <c r="B6162" s="19">
        <v>0</v>
      </c>
      <c r="C6162" s="19">
        <v>0</v>
      </c>
      <c r="D6162" s="19" t="s">
        <v>11</v>
      </c>
      <c r="E6162" s="20">
        <v>2.08633814351054E-2</v>
      </c>
      <c r="F6162" s="20">
        <v>2.3132124176828701E-2</v>
      </c>
      <c r="G6162" s="20">
        <v>2.14045555610517E-2</v>
      </c>
      <c r="H6162" s="20">
        <v>1.6755549444137E-2</v>
      </c>
      <c r="I6162" s="20">
        <v>3.1292075942768199E-2</v>
      </c>
      <c r="J6162" s="20">
        <v>2.3563353136162001E-2</v>
      </c>
      <c r="K6162" s="20">
        <v>3.3885451861635697E-2</v>
      </c>
      <c r="L6162" s="20">
        <v>1.3139983511905999E-2</v>
      </c>
      <c r="M6162" s="51">
        <v>2.0084134954504E-2</v>
      </c>
    </row>
    <row r="6163" spans="1:13" x14ac:dyDescent="0.35">
      <c r="A6163" s="19" t="str">
        <f>B4353&amp;C6151&amp;D6163</f>
        <v>CONSUMO PER CAPITA (kg ó litros por individuo).Legumbres Ing.10-30MIL</v>
      </c>
      <c r="B6163" s="19">
        <v>0</v>
      </c>
      <c r="C6163" s="19">
        <v>0</v>
      </c>
      <c r="D6163" s="19" t="s">
        <v>12</v>
      </c>
      <c r="E6163" s="20">
        <v>1.95324727555042E-2</v>
      </c>
      <c r="F6163" s="20">
        <v>2.3064341758795199E-2</v>
      </c>
      <c r="G6163" s="20">
        <v>3.1043869125417001E-2</v>
      </c>
      <c r="H6163" s="20">
        <v>2.9238759575950301E-2</v>
      </c>
      <c r="I6163" s="20">
        <v>1.9017103781363901E-2</v>
      </c>
      <c r="J6163" s="20">
        <v>4.3909506082785002E-2</v>
      </c>
      <c r="K6163" s="20">
        <v>2.2951782980606E-2</v>
      </c>
      <c r="L6163" s="20">
        <v>2.1249397647482599E-2</v>
      </c>
      <c r="M6163" s="51">
        <v>2.34695572969791E-2</v>
      </c>
    </row>
    <row r="6164" spans="1:13" x14ac:dyDescent="0.35">
      <c r="A6164" s="19" t="str">
        <f>B4353&amp;C6151&amp;D6164</f>
        <v>CONSUMO PER CAPITA (kg ó litros por individuo).Legumbres Ing.30-100MIL</v>
      </c>
      <c r="B6164" s="19">
        <v>0</v>
      </c>
      <c r="C6164" s="19">
        <v>0</v>
      </c>
      <c r="D6164" s="19" t="s">
        <v>13</v>
      </c>
      <c r="E6164" s="20">
        <v>1.7686281589742701E-2</v>
      </c>
      <c r="F6164" s="20">
        <v>1.6970297669359601E-2</v>
      </c>
      <c r="G6164" s="20">
        <v>2.51906545785089E-2</v>
      </c>
      <c r="H6164" s="20">
        <v>1.2950765726426399E-2</v>
      </c>
      <c r="I6164" s="20">
        <v>1.1667085251122001E-2</v>
      </c>
      <c r="J6164" s="20">
        <v>2.8882393826653099E-2</v>
      </c>
      <c r="K6164" s="20">
        <v>3.5249067856021103E-2</v>
      </c>
      <c r="L6164" s="20">
        <v>9.3532245995962097E-3</v>
      </c>
      <c r="M6164" s="51">
        <v>1.6363685160463801E-2</v>
      </c>
    </row>
    <row r="6165" spans="1:13" x14ac:dyDescent="0.35">
      <c r="A6165" s="19" t="str">
        <f>B4353&amp;C6151&amp;D6165</f>
        <v>CONSUMO PER CAPITA (kg ó litros por individuo).Legumbres Ing.100-200MIL</v>
      </c>
      <c r="B6165" s="19">
        <v>0</v>
      </c>
      <c r="C6165" s="19">
        <v>0</v>
      </c>
      <c r="D6165" s="19" t="s">
        <v>14</v>
      </c>
      <c r="E6165" s="20">
        <v>2.0105201066042199E-2</v>
      </c>
      <c r="F6165" s="20">
        <v>2.79900759728452E-2</v>
      </c>
      <c r="G6165" s="20">
        <v>1.18427246216167E-2</v>
      </c>
      <c r="H6165" s="20">
        <v>9.6794216859098399E-3</v>
      </c>
      <c r="I6165" s="20">
        <v>1.7876561040822001E-2</v>
      </c>
      <c r="J6165" s="20">
        <v>1.36860565769822E-2</v>
      </c>
      <c r="K6165" s="20">
        <v>1.6937004826287801E-2</v>
      </c>
      <c r="L6165" s="20">
        <v>1.6347919523750299E-2</v>
      </c>
      <c r="M6165" s="51">
        <v>1.58158377486761E-2</v>
      </c>
    </row>
    <row r="6166" spans="1:13" x14ac:dyDescent="0.35">
      <c r="A6166" s="19" t="str">
        <f>B4353&amp;C6151&amp;D6166</f>
        <v>CONSUMO PER CAPITA (kg ó litros por individuo).Legumbres Ing.200-500MIL</v>
      </c>
      <c r="B6166" s="19">
        <v>0</v>
      </c>
      <c r="C6166" s="19">
        <v>0</v>
      </c>
      <c r="D6166" s="19" t="s">
        <v>15</v>
      </c>
      <c r="E6166" s="20">
        <v>4.0637395589672297E-2</v>
      </c>
      <c r="F6166" s="20">
        <v>4.7649563177722003E-2</v>
      </c>
      <c r="G6166" s="20">
        <v>3.8395926556374901E-2</v>
      </c>
      <c r="H6166" s="20">
        <v>4.6758778505567901E-2</v>
      </c>
      <c r="I6166" s="20">
        <v>4.9642080196492099E-2</v>
      </c>
      <c r="J6166" s="20">
        <v>5.2683923819567102E-2</v>
      </c>
      <c r="K6166" s="20">
        <v>3.5553838795770301E-2</v>
      </c>
      <c r="L6166" s="20">
        <v>3.0360927841978601E-2</v>
      </c>
      <c r="M6166" s="51">
        <v>2.7773857119724198E-2</v>
      </c>
    </row>
    <row r="6167" spans="1:13" x14ac:dyDescent="0.35">
      <c r="A6167" s="19" t="str">
        <f>B4353&amp;C6151&amp;D6167</f>
        <v>CONSUMO PER CAPITA (kg ó litros por individuo).Legumbres Ing.&gt;500MIL</v>
      </c>
      <c r="B6167" s="19">
        <v>0</v>
      </c>
      <c r="C6167" s="19">
        <v>0</v>
      </c>
      <c r="D6167" s="19" t="s">
        <v>16</v>
      </c>
      <c r="E6167" s="20">
        <v>4.8374062845744401E-2</v>
      </c>
      <c r="F6167" s="20">
        <v>8.0553099869905706E-2</v>
      </c>
      <c r="G6167" s="20">
        <v>7.9439614442400705E-2</v>
      </c>
      <c r="H6167" s="20">
        <v>5.2502575782786901E-2</v>
      </c>
      <c r="I6167" s="20">
        <v>2.4529783306313498E-2</v>
      </c>
      <c r="J6167" s="20">
        <v>5.6478425372982401E-2</v>
      </c>
      <c r="K6167" s="20">
        <v>5.8648408117301397E-2</v>
      </c>
      <c r="L6167" s="20">
        <v>2.9539524065886801E-2</v>
      </c>
      <c r="M6167" s="51">
        <v>1.32154904059331E-2</v>
      </c>
    </row>
    <row r="6168" spans="1:13" x14ac:dyDescent="0.35">
      <c r="A6168" s="19" t="str">
        <f>B4353&amp;C6151&amp;D6168</f>
        <v>CONSUMO PER CAPITA (kg ó litros por individuo).Legumbres Ing.DE 15 A 19 AÑOS</v>
      </c>
      <c r="B6168" s="19">
        <v>0</v>
      </c>
      <c r="C6168" s="19">
        <v>0</v>
      </c>
      <c r="D6168" s="19" t="s">
        <v>39</v>
      </c>
      <c r="E6168" s="20" t="s">
        <v>282</v>
      </c>
      <c r="F6168" s="20" t="s">
        <v>282</v>
      </c>
      <c r="G6168" s="20" t="s">
        <v>282</v>
      </c>
      <c r="H6168" s="20" t="s">
        <v>282</v>
      </c>
      <c r="I6168" s="20" t="s">
        <v>282</v>
      </c>
      <c r="J6168" s="20" t="s">
        <v>282</v>
      </c>
      <c r="K6168" s="20" t="s">
        <v>282</v>
      </c>
      <c r="L6168" s="20">
        <v>3.6947520073711401E-3</v>
      </c>
      <c r="M6168" s="51" t="s">
        <v>282</v>
      </c>
    </row>
    <row r="6169" spans="1:13" x14ac:dyDescent="0.35">
      <c r="A6169" s="19" t="str">
        <f>B4353&amp;C6151&amp;D6169</f>
        <v>CONSUMO PER CAPITA (kg ó litros por individuo).Legumbres Ing.DE 20 A 24 AÑOS</v>
      </c>
      <c r="B6169" s="19">
        <v>0</v>
      </c>
      <c r="C6169" s="19">
        <v>0</v>
      </c>
      <c r="D6169" s="19" t="s">
        <v>40</v>
      </c>
      <c r="E6169" s="20">
        <v>6.0975997335459297E-4</v>
      </c>
      <c r="F6169" s="20" t="s">
        <v>282</v>
      </c>
      <c r="G6169" s="20">
        <v>5.8941628350551801E-3</v>
      </c>
      <c r="H6169" s="20">
        <v>2.9776317240464202E-3</v>
      </c>
      <c r="I6169" s="20">
        <v>8.3103648365720202E-4</v>
      </c>
      <c r="J6169" s="20">
        <v>3.2529444381539799E-3</v>
      </c>
      <c r="K6169" s="20">
        <v>5.5459761166063402E-3</v>
      </c>
      <c r="L6169" s="20" t="s">
        <v>282</v>
      </c>
      <c r="M6169" s="51" t="s">
        <v>282</v>
      </c>
    </row>
    <row r="6170" spans="1:13" x14ac:dyDescent="0.35">
      <c r="A6170" s="19" t="str">
        <f>B4353&amp;C6151&amp;D6170</f>
        <v>CONSUMO PER CAPITA (kg ó litros por individuo).Legumbres Ing.DE 25 A 34 AÑOS</v>
      </c>
      <c r="B6170" s="19">
        <v>0</v>
      </c>
      <c r="C6170" s="19">
        <v>0</v>
      </c>
      <c r="D6170" s="19" t="s">
        <v>41</v>
      </c>
      <c r="E6170" s="20">
        <v>7.0630668692843101E-3</v>
      </c>
      <c r="F6170" s="20">
        <v>1.3120558664683301E-2</v>
      </c>
      <c r="G6170" s="20">
        <v>1.10971085043573E-2</v>
      </c>
      <c r="H6170" s="20">
        <v>1.6626608159323202E-2</v>
      </c>
      <c r="I6170" s="20">
        <v>7.8674637931314805E-3</v>
      </c>
      <c r="J6170" s="20">
        <v>1.64751765426056E-2</v>
      </c>
      <c r="K6170" s="20">
        <v>1.0367495216126101E-2</v>
      </c>
      <c r="L6170" s="20">
        <v>4.6449362496854803E-3</v>
      </c>
      <c r="M6170" s="51">
        <v>6.18845970215151E-3</v>
      </c>
    </row>
    <row r="6171" spans="1:13" x14ac:dyDescent="0.35">
      <c r="A6171" s="19" t="str">
        <f>B4353&amp;C6151&amp;D6171</f>
        <v>CONSUMO PER CAPITA (kg ó litros por individuo).Legumbres Ing.DE 35 A 49 AÑOS</v>
      </c>
      <c r="B6171" s="19">
        <v>0</v>
      </c>
      <c r="C6171" s="19">
        <v>0</v>
      </c>
      <c r="D6171" s="19" t="s">
        <v>42</v>
      </c>
      <c r="E6171" s="20">
        <v>1.8969149593743899E-2</v>
      </c>
      <c r="F6171" s="20">
        <v>2.1174051359840799E-2</v>
      </c>
      <c r="G6171" s="20">
        <v>2.4160332309016801E-2</v>
      </c>
      <c r="H6171" s="20">
        <v>1.81973569299454E-2</v>
      </c>
      <c r="I6171" s="20">
        <v>2.42837319649978E-2</v>
      </c>
      <c r="J6171" s="20">
        <v>2.24322192628028E-2</v>
      </c>
      <c r="K6171" s="20">
        <v>1.45727630936506E-2</v>
      </c>
      <c r="L6171" s="20">
        <v>1.13432667638899E-2</v>
      </c>
      <c r="M6171" s="51">
        <v>1.1025162591053499E-2</v>
      </c>
    </row>
    <row r="6172" spans="1:13" x14ac:dyDescent="0.35">
      <c r="A6172" s="19" t="str">
        <f>B4353&amp;C6151&amp;D6172</f>
        <v>CONSUMO PER CAPITA (kg ó litros por individuo).Legumbres Ing.DE 50 A 59 AÑOS</v>
      </c>
      <c r="B6172" s="19">
        <v>0</v>
      </c>
      <c r="C6172" s="19">
        <v>0</v>
      </c>
      <c r="D6172" s="19" t="s">
        <v>43</v>
      </c>
      <c r="E6172" s="20">
        <v>2.2833376740194099E-2</v>
      </c>
      <c r="F6172" s="20">
        <v>2.6639094705886799E-2</v>
      </c>
      <c r="G6172" s="20">
        <v>3.11088690372152E-2</v>
      </c>
      <c r="H6172" s="20">
        <v>2.8270888903641898E-2</v>
      </c>
      <c r="I6172" s="20">
        <v>2.8813220520847501E-2</v>
      </c>
      <c r="J6172" s="20">
        <v>4.8733458100458503E-2</v>
      </c>
      <c r="K6172" s="20">
        <v>4.6605469506957202E-2</v>
      </c>
      <c r="L6172" s="20">
        <v>2.83604513460981E-2</v>
      </c>
      <c r="M6172" s="51">
        <v>3.2842188633765201E-2</v>
      </c>
    </row>
    <row r="6173" spans="1:13" x14ac:dyDescent="0.35">
      <c r="A6173" s="19" t="str">
        <f>B4353&amp;C6151&amp;D6173</f>
        <v>CONSUMO PER CAPITA (kg ó litros por individuo).Legumbres Ing.DE 60 A 75 AÑOS</v>
      </c>
      <c r="B6173" s="19">
        <v>0</v>
      </c>
      <c r="C6173" s="19">
        <v>0</v>
      </c>
      <c r="D6173" s="19" t="s">
        <v>44</v>
      </c>
      <c r="E6173" s="20">
        <v>6.5082663812045097E-2</v>
      </c>
      <c r="F6173" s="20">
        <v>9.91846063327049E-2</v>
      </c>
      <c r="G6173" s="20">
        <v>9.3914217017829996E-2</v>
      </c>
      <c r="H6173" s="20">
        <v>6.8454838418431099E-2</v>
      </c>
      <c r="I6173" s="20">
        <v>5.3192215667527201E-2</v>
      </c>
      <c r="J6173" s="20">
        <v>0.10788335341336899</v>
      </c>
      <c r="K6173" s="20">
        <v>0.11840200457439801</v>
      </c>
      <c r="L6173" s="20">
        <v>9.0611708851670997E-2</v>
      </c>
      <c r="M6173" s="51">
        <v>9.2798215824968694E-2</v>
      </c>
    </row>
    <row r="6174" spans="1:13" x14ac:dyDescent="0.35">
      <c r="A6174" s="19" t="str">
        <f>B4353&amp;C6151&amp;D6174</f>
        <v>CONSUMO PER CAPITA (kg ó litros por individuo).Legumbres Ing.NIVEL ALTO</v>
      </c>
      <c r="B6174" s="19">
        <v>0</v>
      </c>
      <c r="C6174" s="19">
        <v>0</v>
      </c>
      <c r="D6174" s="19" t="s">
        <v>256</v>
      </c>
      <c r="E6174" s="20">
        <v>1.8243960854494801E-2</v>
      </c>
      <c r="F6174" s="20">
        <v>3.3363422349113998E-2</v>
      </c>
      <c r="G6174" s="20">
        <v>4.2059029968573497E-2</v>
      </c>
      <c r="H6174" s="20">
        <v>2.2946990536684399E-2</v>
      </c>
      <c r="I6174" s="20">
        <v>3.01341953170789E-2</v>
      </c>
      <c r="J6174" s="20">
        <v>4.5341199049172602E-2</v>
      </c>
      <c r="K6174" s="20">
        <v>4.6482418445295701E-2</v>
      </c>
      <c r="L6174" s="20">
        <v>1.6640344365688901E-2</v>
      </c>
      <c r="M6174" s="51">
        <v>2.6371514941663E-2</v>
      </c>
    </row>
    <row r="6175" spans="1:13" x14ac:dyDescent="0.35">
      <c r="A6175" s="19" t="str">
        <f>B4353&amp;C6151&amp;D6175</f>
        <v>CONSUMO PER CAPITA (kg ó litros por individuo).Legumbres Ing.NIVEL MEDIO ALTO</v>
      </c>
      <c r="B6175" s="19">
        <v>0</v>
      </c>
      <c r="C6175" s="19">
        <v>0</v>
      </c>
      <c r="D6175" s="19" t="s">
        <v>257</v>
      </c>
      <c r="E6175" s="20">
        <v>1.90506787694051E-2</v>
      </c>
      <c r="F6175" s="20">
        <v>2.5516690749863902E-2</v>
      </c>
      <c r="G6175" s="20">
        <v>4.2295956107488403E-2</v>
      </c>
      <c r="H6175" s="20">
        <v>3.9691477887782503E-2</v>
      </c>
      <c r="I6175" s="20">
        <v>2.3362255310406602E-2</v>
      </c>
      <c r="J6175" s="20">
        <v>5.0536572986531199E-2</v>
      </c>
      <c r="K6175" s="20">
        <v>4.0727139652386002E-2</v>
      </c>
      <c r="L6175" s="20">
        <v>1.86404915347806E-2</v>
      </c>
      <c r="M6175" s="51">
        <v>2.2618082972367601E-2</v>
      </c>
    </row>
    <row r="6176" spans="1:13" x14ac:dyDescent="0.35">
      <c r="A6176" s="19" t="str">
        <f>B4353&amp;C6151&amp;D6176</f>
        <v>CONSUMO PER CAPITA (kg ó litros por individuo).Legumbres Ing.NIVEL MEDIO</v>
      </c>
      <c r="B6176" s="19">
        <v>0</v>
      </c>
      <c r="C6176" s="19">
        <v>0</v>
      </c>
      <c r="D6176" s="19" t="s">
        <v>258</v>
      </c>
      <c r="E6176" s="20">
        <v>2.9216505824685601E-2</v>
      </c>
      <c r="F6176" s="20">
        <v>2.7828665280599799E-2</v>
      </c>
      <c r="G6176" s="20">
        <v>2.0981839143473201E-2</v>
      </c>
      <c r="H6176" s="20">
        <v>1.8664383330143201E-2</v>
      </c>
      <c r="I6176" s="20">
        <v>1.4680432143737199E-2</v>
      </c>
      <c r="J6176" s="20">
        <v>3.0679552003212599E-2</v>
      </c>
      <c r="K6176" s="20">
        <v>2.35515010422256E-2</v>
      </c>
      <c r="L6176" s="20">
        <v>2.19148653961969E-2</v>
      </c>
      <c r="M6176" s="51">
        <v>2.3428272095881299E-2</v>
      </c>
    </row>
    <row r="6177" spans="1:13" x14ac:dyDescent="0.35">
      <c r="A6177" s="19" t="str">
        <f>B4353&amp;C6151&amp;D6177</f>
        <v>CONSUMO PER CAPITA (kg ó litros por individuo).Legumbres Ing.NIVEL MEDIO BAJO</v>
      </c>
      <c r="B6177" s="19">
        <v>0</v>
      </c>
      <c r="C6177" s="19">
        <v>0</v>
      </c>
      <c r="D6177" s="19" t="s">
        <v>259</v>
      </c>
      <c r="E6177" s="20">
        <v>5.4103264527840998E-2</v>
      </c>
      <c r="F6177" s="20">
        <v>8.5320029709049006E-2</v>
      </c>
      <c r="G6177" s="20">
        <v>2.7324258635037301E-2</v>
      </c>
      <c r="H6177" s="20">
        <v>2.3929768656617001E-2</v>
      </c>
      <c r="I6177" s="20">
        <v>4.3529403236311701E-2</v>
      </c>
      <c r="J6177" s="20">
        <v>2.7316644677472999E-2</v>
      </c>
      <c r="K6177" s="20">
        <v>2.4100165124155901E-2</v>
      </c>
      <c r="L6177" s="20">
        <v>1.16271009524801E-2</v>
      </c>
      <c r="M6177" s="51">
        <v>1.17215327593448E-2</v>
      </c>
    </row>
    <row r="6178" spans="1:13" x14ac:dyDescent="0.35">
      <c r="A6178" s="19" t="str">
        <f>B4353&amp;C6151&amp;D6178</f>
        <v>CONSUMO PER CAPITA (kg ó litros por individuo).Legumbres Ing.HOMBRE</v>
      </c>
      <c r="B6178" s="19">
        <v>0</v>
      </c>
      <c r="C6178" s="19">
        <v>0</v>
      </c>
      <c r="D6178" s="19" t="s">
        <v>21</v>
      </c>
      <c r="E6178" s="20">
        <v>3.77418203356579E-2</v>
      </c>
      <c r="F6178" s="20">
        <v>5.59866572387369E-2</v>
      </c>
      <c r="G6178" s="20">
        <v>5.13647646442826E-2</v>
      </c>
      <c r="H6178" s="20">
        <v>3.9872992076671297E-2</v>
      </c>
      <c r="I6178" s="20">
        <v>3.65246164929348E-2</v>
      </c>
      <c r="J6178" s="20">
        <v>5.9853829218570402E-2</v>
      </c>
      <c r="K6178" s="20">
        <v>6.2414039479395597E-2</v>
      </c>
      <c r="L6178" s="20">
        <v>4.6869093801744401E-2</v>
      </c>
      <c r="M6178" s="51">
        <v>4.6008013707522097E-2</v>
      </c>
    </row>
    <row r="6179" spans="1:13" x14ac:dyDescent="0.35">
      <c r="A6179" s="19" t="str">
        <f>B4353&amp;C6151&amp;D6179</f>
        <v>CONSUMO PER CAPITA (kg ó litros por individuo).Legumbres Ing.MUJER</v>
      </c>
      <c r="B6179" s="19">
        <v>0</v>
      </c>
      <c r="C6179" s="19">
        <v>0</v>
      </c>
      <c r="D6179" s="19" t="s">
        <v>22</v>
      </c>
      <c r="E6179" s="20">
        <v>1.42839533302896E-2</v>
      </c>
      <c r="F6179" s="20">
        <v>1.59348934537141E-2</v>
      </c>
      <c r="G6179" s="20">
        <v>2.2201279801878401E-2</v>
      </c>
      <c r="H6179" s="20">
        <v>1.8592708640093599E-2</v>
      </c>
      <c r="I6179" s="20">
        <v>1.59781386337303E-2</v>
      </c>
      <c r="J6179" s="20">
        <v>2.7238814015791001E-2</v>
      </c>
      <c r="K6179" s="20">
        <v>2.29997051439156E-2</v>
      </c>
      <c r="L6179" s="20">
        <v>1.4693820356904501E-2</v>
      </c>
      <c r="M6179" s="51">
        <v>1.8086952166368901E-2</v>
      </c>
    </row>
    <row r="6180" spans="1:13" x14ac:dyDescent="0.35">
      <c r="A6180" s="19" t="str">
        <f>B4353&amp;C6180&amp;D6180</f>
        <v>CONSUMO PER CAPITA (kg ó litros por individuo)BATIDOST.ESPAÑA</v>
      </c>
      <c r="B6180" s="19">
        <v>0</v>
      </c>
      <c r="C6180" s="19" t="s">
        <v>272</v>
      </c>
      <c r="D6180" s="19" t="s">
        <v>36</v>
      </c>
      <c r="E6180" s="20">
        <v>8.4746717265552093E-2</v>
      </c>
      <c r="F6180" s="20">
        <v>4.2478049822371397E-2</v>
      </c>
      <c r="G6180" s="20">
        <v>4.3549292516673999E-2</v>
      </c>
      <c r="H6180" s="20">
        <v>4.4438967287527303E-2</v>
      </c>
      <c r="I6180" s="20">
        <v>7.8484636123562504E-2</v>
      </c>
      <c r="J6180" s="20">
        <v>3.7277142600303299E-2</v>
      </c>
      <c r="K6180" s="20">
        <v>4.3094954574820502E-2</v>
      </c>
      <c r="L6180" s="20">
        <v>5.40471612450866E-2</v>
      </c>
      <c r="M6180" s="51">
        <v>7.3387229955127697E-2</v>
      </c>
    </row>
    <row r="6181" spans="1:13" x14ac:dyDescent="0.35">
      <c r="A6181" s="19" t="str">
        <f>B4353&amp;C6180&amp;D6181</f>
        <v>CONSUMO PER CAPITA (kg ó litros por individuo)BATIDOSBCN AM</v>
      </c>
      <c r="B6181" s="19">
        <v>0</v>
      </c>
      <c r="C6181" s="19">
        <v>0</v>
      </c>
      <c r="D6181" s="19" t="s">
        <v>1</v>
      </c>
      <c r="E6181" s="20">
        <v>7.5972789249633604E-2</v>
      </c>
      <c r="F6181" s="20">
        <v>4.8603134810545803E-2</v>
      </c>
      <c r="G6181" s="20">
        <v>4.3907945409698002E-2</v>
      </c>
      <c r="H6181" s="20">
        <v>8.3974100863188295E-2</v>
      </c>
      <c r="I6181" s="20">
        <v>0.13191087389942899</v>
      </c>
      <c r="J6181" s="20">
        <v>5.6619188604529899E-2</v>
      </c>
      <c r="K6181" s="20">
        <v>0.1041182830835</v>
      </c>
      <c r="L6181" s="20">
        <v>0.12752797029722701</v>
      </c>
      <c r="M6181" s="51">
        <v>0.13877310106009799</v>
      </c>
    </row>
    <row r="6182" spans="1:13" x14ac:dyDescent="0.35">
      <c r="A6182" s="19" t="str">
        <f>B4353&amp;C6180&amp;D6182</f>
        <v>CONSUMO PER CAPITA (kg ó litros por individuo)BATIDOSREST.CAT ARAGON</v>
      </c>
      <c r="B6182" s="19">
        <v>0</v>
      </c>
      <c r="C6182" s="19">
        <v>0</v>
      </c>
      <c r="D6182" s="19" t="s">
        <v>2</v>
      </c>
      <c r="E6182" s="20">
        <v>5.5672905200468997E-2</v>
      </c>
      <c r="F6182" s="20">
        <v>3.2871850417431098E-2</v>
      </c>
      <c r="G6182" s="20">
        <v>3.3510862282179997E-2</v>
      </c>
      <c r="H6182" s="20">
        <v>2.6349528840622301E-2</v>
      </c>
      <c r="I6182" s="20">
        <v>5.9546248938216202E-2</v>
      </c>
      <c r="J6182" s="20">
        <v>4.4019149761061797E-2</v>
      </c>
      <c r="K6182" s="20">
        <v>3.4200152448003097E-2</v>
      </c>
      <c r="L6182" s="20">
        <v>5.13438462887231E-2</v>
      </c>
      <c r="M6182" s="51">
        <v>6.9158430727038506E-2</v>
      </c>
    </row>
    <row r="6183" spans="1:13" x14ac:dyDescent="0.35">
      <c r="A6183" s="19" t="str">
        <f>B4353&amp;C6180&amp;D6183</f>
        <v>CONSUMO PER CAPITA (kg ó litros por individuo)BATIDOSLEVANTE</v>
      </c>
      <c r="B6183" s="19">
        <v>0</v>
      </c>
      <c r="C6183" s="19">
        <v>0</v>
      </c>
      <c r="D6183" s="19" t="s">
        <v>3</v>
      </c>
      <c r="E6183" s="20">
        <v>9.2677684079882597E-2</v>
      </c>
      <c r="F6183" s="20">
        <v>3.8615657237082102E-2</v>
      </c>
      <c r="G6183" s="20">
        <v>3.1253576400960902E-2</v>
      </c>
      <c r="H6183" s="20">
        <v>2.7251458955237701E-2</v>
      </c>
      <c r="I6183" s="20">
        <v>5.0925748874950799E-2</v>
      </c>
      <c r="J6183" s="20">
        <v>1.98964939926673E-2</v>
      </c>
      <c r="K6183" s="20">
        <v>3.5646281006412997E-2</v>
      </c>
      <c r="L6183" s="20">
        <v>3.9083801934666498E-2</v>
      </c>
      <c r="M6183" s="51">
        <v>6.0679035044324599E-2</v>
      </c>
    </row>
    <row r="6184" spans="1:13" x14ac:dyDescent="0.35">
      <c r="A6184" s="19" t="str">
        <f>B4353&amp;C6180&amp;D6184</f>
        <v>CONSUMO PER CAPITA (kg ó litros por individuo)BATIDOSANDALUCIA</v>
      </c>
      <c r="B6184" s="19">
        <v>0</v>
      </c>
      <c r="C6184" s="19">
        <v>0</v>
      </c>
      <c r="D6184" s="19" t="s">
        <v>4</v>
      </c>
      <c r="E6184" s="20">
        <v>0.12658421606826101</v>
      </c>
      <c r="F6184" s="20">
        <v>6.9097728613343401E-2</v>
      </c>
      <c r="G6184" s="20">
        <v>7.4703302266960994E-2</v>
      </c>
      <c r="H6184" s="20">
        <v>5.9640074399815599E-2</v>
      </c>
      <c r="I6184" s="20">
        <v>0.100932704808236</v>
      </c>
      <c r="J6184" s="20">
        <v>5.3406358577853197E-2</v>
      </c>
      <c r="K6184" s="20">
        <v>4.6677464578900901E-2</v>
      </c>
      <c r="L6184" s="20">
        <v>5.3105985956764599E-2</v>
      </c>
      <c r="M6184" s="51">
        <v>8.3807769983277006E-2</v>
      </c>
    </row>
    <row r="6185" spans="1:13" x14ac:dyDescent="0.35">
      <c r="A6185" s="19" t="str">
        <f>B4353&amp;C6180&amp;D6185</f>
        <v>CONSUMO PER CAPITA (kg ó litros por individuo)BATIDOSMDD AM</v>
      </c>
      <c r="B6185" s="19">
        <v>0</v>
      </c>
      <c r="C6185" s="19">
        <v>0</v>
      </c>
      <c r="D6185" s="19" t="s">
        <v>5</v>
      </c>
      <c r="E6185" s="20">
        <v>6.8681139515408496E-2</v>
      </c>
      <c r="F6185" s="20">
        <v>2.2682373490088201E-2</v>
      </c>
      <c r="G6185" s="20">
        <v>2.9573779361805198E-2</v>
      </c>
      <c r="H6185" s="20">
        <v>3.2284815103287498E-2</v>
      </c>
      <c r="I6185" s="20">
        <v>4.1918487286822202E-2</v>
      </c>
      <c r="J6185" s="20">
        <v>2.4955687650639401E-2</v>
      </c>
      <c r="K6185" s="20">
        <v>3.11636406098325E-2</v>
      </c>
      <c r="L6185" s="20">
        <v>4.9469353971666997E-2</v>
      </c>
      <c r="M6185" s="51">
        <v>5.8308070838534502E-2</v>
      </c>
    </row>
    <row r="6186" spans="1:13" x14ac:dyDescent="0.35">
      <c r="A6186" s="19" t="str">
        <f>B4353&amp;C6180&amp;D6186</f>
        <v>CONSUMO PER CAPITA (kg ó litros por individuo)BATIDOSRTO CENTRO</v>
      </c>
      <c r="B6186" s="19">
        <v>0</v>
      </c>
      <c r="C6186" s="19">
        <v>0</v>
      </c>
      <c r="D6186" s="19" t="s">
        <v>6</v>
      </c>
      <c r="E6186" s="20">
        <v>6.1439045978510902E-2</v>
      </c>
      <c r="F6186" s="20">
        <v>3.8082042053447403E-2</v>
      </c>
      <c r="G6186" s="20">
        <v>3.5311189017341899E-2</v>
      </c>
      <c r="H6186" s="20">
        <v>4.1407205197920502E-2</v>
      </c>
      <c r="I6186" s="20">
        <v>5.3220863936769502E-2</v>
      </c>
      <c r="J6186" s="20">
        <v>2.7021746097834601E-2</v>
      </c>
      <c r="K6186" s="20">
        <v>4.1281088654364702E-2</v>
      </c>
      <c r="L6186" s="20">
        <v>4.1388117343190499E-2</v>
      </c>
      <c r="M6186" s="51">
        <v>4.5345280540629897E-2</v>
      </c>
    </row>
    <row r="6187" spans="1:13" x14ac:dyDescent="0.35">
      <c r="A6187" s="19" t="str">
        <f>B4353&amp;C6180&amp;D6187</f>
        <v>CONSUMO PER CAPITA (kg ó litros por individuo)BATIDOSNORTE-CENTRO</v>
      </c>
      <c r="B6187" s="19">
        <v>0</v>
      </c>
      <c r="C6187" s="19">
        <v>0</v>
      </c>
      <c r="D6187" s="19" t="s">
        <v>7</v>
      </c>
      <c r="E6187" s="20">
        <v>8.1603054521302607E-2</v>
      </c>
      <c r="F6187" s="20">
        <v>4.8707438786015002E-2</v>
      </c>
      <c r="G6187" s="20">
        <v>5.9546770892834597E-2</v>
      </c>
      <c r="H6187" s="20">
        <v>5.8675307913886698E-2</v>
      </c>
      <c r="I6187" s="20">
        <v>0.147338658369605</v>
      </c>
      <c r="J6187" s="20">
        <v>3.8567409423588397E-2</v>
      </c>
      <c r="K6187" s="20">
        <v>3.9359602182105602E-2</v>
      </c>
      <c r="L6187" s="20">
        <v>6.1676594128581501E-2</v>
      </c>
      <c r="M6187" s="51">
        <v>7.8211546115276698E-2</v>
      </c>
    </row>
    <row r="6188" spans="1:13" x14ac:dyDescent="0.35">
      <c r="A6188" s="19" t="str">
        <f>B4353&amp;C6180&amp;D6188</f>
        <v>CONSUMO PER CAPITA (kg ó litros por individuo)BATIDOSNOROESTE</v>
      </c>
      <c r="B6188" s="19">
        <v>0</v>
      </c>
      <c r="C6188" s="19">
        <v>0</v>
      </c>
      <c r="D6188" s="19" t="s">
        <v>8</v>
      </c>
      <c r="E6188" s="20">
        <v>7.9065200519595299E-2</v>
      </c>
      <c r="F6188" s="20">
        <v>2.3856086413470898E-2</v>
      </c>
      <c r="G6188" s="20">
        <v>2.1388274797928899E-2</v>
      </c>
      <c r="H6188" s="20">
        <v>3.1094107813017701E-2</v>
      </c>
      <c r="I6188" s="20">
        <v>5.63686707780627E-2</v>
      </c>
      <c r="J6188" s="20">
        <v>2.8632938729711201E-2</v>
      </c>
      <c r="K6188" s="20">
        <v>2.0379532420795099E-2</v>
      </c>
      <c r="L6188" s="20">
        <v>2.1527573466558699E-2</v>
      </c>
      <c r="M6188" s="51">
        <v>5.7151627068906502E-2</v>
      </c>
    </row>
    <row r="6189" spans="1:13" x14ac:dyDescent="0.35">
      <c r="A6189" s="19" t="str">
        <f>B4353&amp;C6180&amp;D6189</f>
        <v>CONSUMO PER CAPITA (kg ó litros por individuo)BATIDOS&lt;2MIL</v>
      </c>
      <c r="B6189" s="19">
        <v>0</v>
      </c>
      <c r="C6189" s="19">
        <v>0</v>
      </c>
      <c r="D6189" s="19" t="s">
        <v>9</v>
      </c>
      <c r="E6189" s="20">
        <v>8.7165589678183997E-2</v>
      </c>
      <c r="F6189" s="20">
        <v>3.3921468921659099E-2</v>
      </c>
      <c r="G6189" s="20">
        <v>3.1837059781729599E-2</v>
      </c>
      <c r="H6189" s="20">
        <v>3.2211785278818503E-2</v>
      </c>
      <c r="I6189" s="20">
        <v>5.52961499149058E-2</v>
      </c>
      <c r="J6189" s="20">
        <v>1.6834153397921901E-2</v>
      </c>
      <c r="K6189" s="20">
        <v>2.6793875938388601E-2</v>
      </c>
      <c r="L6189" s="20">
        <v>6.0729582404336097E-2</v>
      </c>
      <c r="M6189" s="51">
        <v>3.0802450063422901E-2</v>
      </c>
    </row>
    <row r="6190" spans="1:13" x14ac:dyDescent="0.35">
      <c r="A6190" s="19" t="str">
        <f>B4353&amp;C6180&amp;D6190</f>
        <v>CONSUMO PER CAPITA (kg ó litros por individuo)BATIDOS2-5MIL</v>
      </c>
      <c r="B6190" s="19">
        <v>0</v>
      </c>
      <c r="C6190" s="19">
        <v>0</v>
      </c>
      <c r="D6190" s="19" t="s">
        <v>10</v>
      </c>
      <c r="E6190" s="20">
        <v>5.4742024460870897E-2</v>
      </c>
      <c r="F6190" s="20">
        <v>6.4389878953633697E-2</v>
      </c>
      <c r="G6190" s="20">
        <v>4.7514908682437303E-2</v>
      </c>
      <c r="H6190" s="20">
        <v>3.2934213248097699E-2</v>
      </c>
      <c r="I6190" s="20">
        <v>6.9289693546957104E-2</v>
      </c>
      <c r="J6190" s="20">
        <v>3.3021728538480302E-2</v>
      </c>
      <c r="K6190" s="20">
        <v>3.2511584690031799E-2</v>
      </c>
      <c r="L6190" s="20">
        <v>2.7716429104225102E-2</v>
      </c>
      <c r="M6190" s="51">
        <v>3.9856810476401799E-2</v>
      </c>
    </row>
    <row r="6191" spans="1:13" x14ac:dyDescent="0.35">
      <c r="A6191" s="19" t="str">
        <f>B4353&amp;C6180&amp;D6191</f>
        <v>CONSUMO PER CAPITA (kg ó litros por individuo)BATIDOS5-10MIL</v>
      </c>
      <c r="B6191" s="19">
        <v>0</v>
      </c>
      <c r="C6191" s="19">
        <v>0</v>
      </c>
      <c r="D6191" s="19" t="s">
        <v>11</v>
      </c>
      <c r="E6191" s="20">
        <v>4.9685976932156303E-2</v>
      </c>
      <c r="F6191" s="20">
        <v>3.30867208476327E-2</v>
      </c>
      <c r="G6191" s="20">
        <v>3.3988054197313301E-2</v>
      </c>
      <c r="H6191" s="20">
        <v>3.25959459186934E-2</v>
      </c>
      <c r="I6191" s="20">
        <v>6.4648010206469195E-2</v>
      </c>
      <c r="J6191" s="20">
        <v>5.1125276986915102E-2</v>
      </c>
      <c r="K6191" s="20">
        <v>1.51167805223226E-2</v>
      </c>
      <c r="L6191" s="20">
        <v>4.58357145193709E-2</v>
      </c>
      <c r="M6191" s="51">
        <v>7.2728547530046803E-2</v>
      </c>
    </row>
    <row r="6192" spans="1:13" x14ac:dyDescent="0.35">
      <c r="A6192" s="19" t="str">
        <f>B4353&amp;C6180&amp;D6192</f>
        <v>CONSUMO PER CAPITA (kg ó litros por individuo)BATIDOS10-30MIL</v>
      </c>
      <c r="B6192" s="19">
        <v>0</v>
      </c>
      <c r="C6192" s="19">
        <v>0</v>
      </c>
      <c r="D6192" s="19" t="s">
        <v>12</v>
      </c>
      <c r="E6192" s="20">
        <v>0.10420385519736999</v>
      </c>
      <c r="F6192" s="20">
        <v>4.8977181278022697E-2</v>
      </c>
      <c r="G6192" s="20">
        <v>6.47618333696134E-2</v>
      </c>
      <c r="H6192" s="20">
        <v>5.3383601369457502E-2</v>
      </c>
      <c r="I6192" s="20">
        <v>0.10381857690487301</v>
      </c>
      <c r="J6192" s="20">
        <v>4.0269493210750802E-2</v>
      </c>
      <c r="K6192" s="20">
        <v>3.2577669273194401E-2</v>
      </c>
      <c r="L6192" s="20">
        <v>4.8690884155623698E-2</v>
      </c>
      <c r="M6192" s="51">
        <v>5.4794794952006398E-2</v>
      </c>
    </row>
    <row r="6193" spans="1:13" x14ac:dyDescent="0.35">
      <c r="A6193" s="19" t="str">
        <f>B4353&amp;C6180&amp;D6193</f>
        <v>CONSUMO PER CAPITA (kg ó litros por individuo)BATIDOS30-100MIL</v>
      </c>
      <c r="B6193" s="19">
        <v>0</v>
      </c>
      <c r="C6193" s="19">
        <v>0</v>
      </c>
      <c r="D6193" s="19" t="s">
        <v>13</v>
      </c>
      <c r="E6193" s="20">
        <v>7.8222427817771695E-2</v>
      </c>
      <c r="F6193" s="20">
        <v>4.0069756462047003E-2</v>
      </c>
      <c r="G6193" s="20">
        <v>4.6760944342817898E-2</v>
      </c>
      <c r="H6193" s="20">
        <v>3.9247890538532802E-2</v>
      </c>
      <c r="I6193" s="20">
        <v>8.1038688893599303E-2</v>
      </c>
      <c r="J6193" s="20">
        <v>3.9935218273343197E-2</v>
      </c>
      <c r="K6193" s="20">
        <v>4.8573367514673997E-2</v>
      </c>
      <c r="L6193" s="20">
        <v>3.66089237168266E-2</v>
      </c>
      <c r="M6193" s="51">
        <v>7.0093039058581094E-2</v>
      </c>
    </row>
    <row r="6194" spans="1:13" x14ac:dyDescent="0.35">
      <c r="A6194" s="19" t="str">
        <f>B4353&amp;C6180&amp;D6194</f>
        <v>CONSUMO PER CAPITA (kg ó litros por individuo)BATIDOS100-200MIL</v>
      </c>
      <c r="B6194" s="19">
        <v>0</v>
      </c>
      <c r="C6194" s="19">
        <v>0</v>
      </c>
      <c r="D6194" s="19" t="s">
        <v>14</v>
      </c>
      <c r="E6194" s="20">
        <v>6.0232986204060798E-2</v>
      </c>
      <c r="F6194" s="20">
        <v>2.5859620014933998E-2</v>
      </c>
      <c r="G6194" s="20">
        <v>2.84231637492743E-2</v>
      </c>
      <c r="H6194" s="20">
        <v>3.4468213548790601E-2</v>
      </c>
      <c r="I6194" s="20">
        <v>6.15479893545271E-2</v>
      </c>
      <c r="J6194" s="20">
        <v>2.75372573839354E-2</v>
      </c>
      <c r="K6194" s="20">
        <v>4.3586105331856403E-2</v>
      </c>
      <c r="L6194" s="20">
        <v>6.1150488642067097E-2</v>
      </c>
      <c r="M6194" s="51">
        <v>7.5184594939123495E-2</v>
      </c>
    </row>
    <row r="6195" spans="1:13" x14ac:dyDescent="0.35">
      <c r="A6195" s="19" t="str">
        <f>B4353&amp;C6180&amp;D6195</f>
        <v>CONSUMO PER CAPITA (kg ó litros por individuo)BATIDOS200-500MIL</v>
      </c>
      <c r="B6195" s="19">
        <v>0</v>
      </c>
      <c r="C6195" s="19">
        <v>0</v>
      </c>
      <c r="D6195" s="19" t="s">
        <v>15</v>
      </c>
      <c r="E6195" s="20">
        <v>0.123355392459729</v>
      </c>
      <c r="F6195" s="20">
        <v>4.50572501673814E-2</v>
      </c>
      <c r="G6195" s="20">
        <v>3.9647803198248503E-2</v>
      </c>
      <c r="H6195" s="20">
        <v>6.4037185429121096E-2</v>
      </c>
      <c r="I6195" s="20">
        <v>8.9486361167309195E-2</v>
      </c>
      <c r="J6195" s="20">
        <v>3.4996749513258797E-2</v>
      </c>
      <c r="K6195" s="20">
        <v>5.3443052508014802E-2</v>
      </c>
      <c r="L6195" s="20">
        <v>6.4825393019238203E-2</v>
      </c>
      <c r="M6195" s="51">
        <v>0.10607914663526</v>
      </c>
    </row>
    <row r="6196" spans="1:13" x14ac:dyDescent="0.35">
      <c r="A6196" s="19" t="str">
        <f>B4353&amp;C6180&amp;D6196</f>
        <v>CONSUMO PER CAPITA (kg ó litros por individuo)BATIDOS&gt;500MIL</v>
      </c>
      <c r="B6196" s="19">
        <v>0</v>
      </c>
      <c r="C6196" s="19">
        <v>0</v>
      </c>
      <c r="D6196" s="19" t="s">
        <v>16</v>
      </c>
      <c r="E6196" s="20">
        <v>8.4026941456985804E-2</v>
      </c>
      <c r="F6196" s="20">
        <v>4.5283573129782401E-2</v>
      </c>
      <c r="G6196" s="20">
        <v>3.6018479343467899E-2</v>
      </c>
      <c r="H6196" s="20">
        <v>4.6573611467811402E-2</v>
      </c>
      <c r="I6196" s="20">
        <v>6.8072851980927093E-2</v>
      </c>
      <c r="J6196" s="20">
        <v>4.0208139463646098E-2</v>
      </c>
      <c r="K6196" s="20">
        <v>6.3312485498141294E-2</v>
      </c>
      <c r="L6196" s="20">
        <v>8.0761042508407502E-2</v>
      </c>
      <c r="M6196" s="51">
        <v>0.10033960516306401</v>
      </c>
    </row>
    <row r="6197" spans="1:13" x14ac:dyDescent="0.35">
      <c r="A6197" s="19" t="str">
        <f>B4353&amp;C6180&amp;D6197</f>
        <v>CONSUMO PER CAPITA (kg ó litros por individuo)BATIDOSDE 15 A 19 AÑOS</v>
      </c>
      <c r="B6197" s="19">
        <v>0</v>
      </c>
      <c r="C6197" s="19">
        <v>0</v>
      </c>
      <c r="D6197" s="19" t="s">
        <v>39</v>
      </c>
      <c r="E6197" s="20">
        <v>4.8136025565157101E-2</v>
      </c>
      <c r="F6197" s="20">
        <v>1.5151180531862599E-2</v>
      </c>
      <c r="G6197" s="20">
        <v>4.6653953213570097E-2</v>
      </c>
      <c r="H6197" s="20">
        <v>3.1873624816139298E-2</v>
      </c>
      <c r="I6197" s="20">
        <v>5.2618259900803599E-2</v>
      </c>
      <c r="J6197" s="20">
        <v>5.0305028709669797E-2</v>
      </c>
      <c r="K6197" s="20">
        <v>2.1997973537238199E-2</v>
      </c>
      <c r="L6197" s="20">
        <v>9.0419259054067003E-2</v>
      </c>
      <c r="M6197" s="51">
        <v>7.9550791038145399E-2</v>
      </c>
    </row>
    <row r="6198" spans="1:13" x14ac:dyDescent="0.35">
      <c r="A6198" s="19" t="str">
        <f>B4353&amp;C6180&amp;D6198</f>
        <v>CONSUMO PER CAPITA (kg ó litros por individuo)BATIDOSDE 20 A 24 AÑOS</v>
      </c>
      <c r="B6198" s="19">
        <v>0</v>
      </c>
      <c r="C6198" s="19">
        <v>0</v>
      </c>
      <c r="D6198" s="19" t="s">
        <v>40</v>
      </c>
      <c r="E6198" s="20">
        <v>4.7929279464130198E-2</v>
      </c>
      <c r="F6198" s="20">
        <v>2.59286644574565E-2</v>
      </c>
      <c r="G6198" s="20">
        <v>3.4994987806367499E-2</v>
      </c>
      <c r="H6198" s="20">
        <v>3.17506322130615E-2</v>
      </c>
      <c r="I6198" s="20">
        <v>6.0022899451406403E-2</v>
      </c>
      <c r="J6198" s="20">
        <v>2.44638162984444E-2</v>
      </c>
      <c r="K6198" s="20">
        <v>5.1882601094781301E-2</v>
      </c>
      <c r="L6198" s="20">
        <v>6.9680891550643498E-2</v>
      </c>
      <c r="M6198" s="51">
        <v>6.2804469091675405E-2</v>
      </c>
    </row>
    <row r="6199" spans="1:13" x14ac:dyDescent="0.35">
      <c r="A6199" s="19" t="str">
        <f>B4353&amp;C6180&amp;D6199</f>
        <v>CONSUMO PER CAPITA (kg ó litros por individuo)BATIDOSDE 25 A 34 AÑOS</v>
      </c>
      <c r="B6199" s="19">
        <v>0</v>
      </c>
      <c r="C6199" s="19">
        <v>0</v>
      </c>
      <c r="D6199" s="19" t="s">
        <v>41</v>
      </c>
      <c r="E6199" s="20">
        <v>8.1087184638781895E-2</v>
      </c>
      <c r="F6199" s="20">
        <v>3.3965495738677402E-2</v>
      </c>
      <c r="G6199" s="20">
        <v>5.1262890848214303E-2</v>
      </c>
      <c r="H6199" s="20">
        <v>3.6904694994494697E-2</v>
      </c>
      <c r="I6199" s="20">
        <v>0.104954923133095</v>
      </c>
      <c r="J6199" s="20">
        <v>4.3605194886904897E-2</v>
      </c>
      <c r="K6199" s="20">
        <v>3.6869904935454702E-2</v>
      </c>
      <c r="L6199" s="20">
        <v>3.6693775297217901E-2</v>
      </c>
      <c r="M6199" s="51">
        <v>5.0477377067498601E-2</v>
      </c>
    </row>
    <row r="6200" spans="1:13" x14ac:dyDescent="0.35">
      <c r="A6200" s="19" t="str">
        <f>B4353&amp;C6180&amp;D6200</f>
        <v>CONSUMO PER CAPITA (kg ó litros por individuo)BATIDOSDE 35 A 49 AÑOS</v>
      </c>
      <c r="B6200" s="19">
        <v>0</v>
      </c>
      <c r="C6200" s="19">
        <v>0</v>
      </c>
      <c r="D6200" s="19" t="s">
        <v>42</v>
      </c>
      <c r="E6200" s="20">
        <v>0.101035654985451</v>
      </c>
      <c r="F6200" s="20">
        <v>5.5685524752608899E-2</v>
      </c>
      <c r="G6200" s="20">
        <v>5.3379420700349699E-2</v>
      </c>
      <c r="H6200" s="20">
        <v>5.8171043705596198E-2</v>
      </c>
      <c r="I6200" s="20">
        <v>9.6599627938563706E-2</v>
      </c>
      <c r="J6200" s="20">
        <v>4.7196822804454398E-2</v>
      </c>
      <c r="K6200" s="20">
        <v>5.2575145742123901E-2</v>
      </c>
      <c r="L6200" s="20">
        <v>6.3831734207630206E-2</v>
      </c>
      <c r="M6200" s="51">
        <v>8.5235137154924298E-2</v>
      </c>
    </row>
    <row r="6201" spans="1:13" x14ac:dyDescent="0.35">
      <c r="A6201" s="19" t="str">
        <f>B4353&amp;C6180&amp;D6201</f>
        <v>CONSUMO PER CAPITA (kg ó litros por individuo)BATIDOSDE 50 A 59 AÑOS</v>
      </c>
      <c r="B6201" s="19">
        <v>0</v>
      </c>
      <c r="C6201" s="19">
        <v>0</v>
      </c>
      <c r="D6201" s="19" t="s">
        <v>43</v>
      </c>
      <c r="E6201" s="20">
        <v>8.4733562167619403E-2</v>
      </c>
      <c r="F6201" s="20">
        <v>4.4736991122653801E-2</v>
      </c>
      <c r="G6201" s="20">
        <v>3.1727220772275001E-2</v>
      </c>
      <c r="H6201" s="20">
        <v>5.1814581558888698E-2</v>
      </c>
      <c r="I6201" s="20">
        <v>6.2520391462187602E-2</v>
      </c>
      <c r="J6201" s="20">
        <v>3.1420112925421601E-2</v>
      </c>
      <c r="K6201" s="20">
        <v>4.7924240020315201E-2</v>
      </c>
      <c r="L6201" s="20">
        <v>4.8241043803863203E-2</v>
      </c>
      <c r="M6201" s="51">
        <v>7.2230503710651497E-2</v>
      </c>
    </row>
    <row r="6202" spans="1:13" x14ac:dyDescent="0.35">
      <c r="A6202" s="19" t="str">
        <f>B4353&amp;C6180&amp;D6202</f>
        <v>CONSUMO PER CAPITA (kg ó litros por individuo)BATIDOSDE 60 A 75 AÑOS</v>
      </c>
      <c r="B6202" s="19">
        <v>0</v>
      </c>
      <c r="C6202" s="19">
        <v>0</v>
      </c>
      <c r="D6202" s="19" t="s">
        <v>44</v>
      </c>
      <c r="E6202" s="20">
        <v>8.6754123948879699E-2</v>
      </c>
      <c r="F6202" s="20">
        <v>4.11191374761289E-2</v>
      </c>
      <c r="G6202" s="20">
        <v>3.77063607362704E-2</v>
      </c>
      <c r="H6202" s="20">
        <v>3.2402341012890301E-2</v>
      </c>
      <c r="I6202" s="20">
        <v>6.5238327780417396E-2</v>
      </c>
      <c r="J6202" s="20">
        <v>2.5295278136181501E-2</v>
      </c>
      <c r="K6202" s="20">
        <v>3.4630464017251103E-2</v>
      </c>
      <c r="L6202" s="20">
        <v>4.1980256519974099E-2</v>
      </c>
      <c r="M6202" s="51">
        <v>7.5080977209138797E-2</v>
      </c>
    </row>
    <row r="6203" spans="1:13" x14ac:dyDescent="0.35">
      <c r="A6203" s="19" t="str">
        <f>B4353&amp;C6180&amp;D6203</f>
        <v>CONSUMO PER CAPITA (kg ó litros por individuo)BATIDOSNIVEL ALTO</v>
      </c>
      <c r="B6203" s="19">
        <v>0</v>
      </c>
      <c r="C6203" s="19">
        <v>0</v>
      </c>
      <c r="D6203" s="19" t="s">
        <v>256</v>
      </c>
      <c r="E6203" s="20">
        <v>0.10316579693792099</v>
      </c>
      <c r="F6203" s="20">
        <v>3.4166727519148003E-2</v>
      </c>
      <c r="G6203" s="20">
        <v>3.8063101804468598E-2</v>
      </c>
      <c r="H6203" s="20">
        <v>4.87906978233816E-2</v>
      </c>
      <c r="I6203" s="20">
        <v>6.8486193347186405E-2</v>
      </c>
      <c r="J6203" s="20">
        <v>3.7351436393694898E-2</v>
      </c>
      <c r="K6203" s="20">
        <v>4.5649497182489E-2</v>
      </c>
      <c r="L6203" s="20">
        <v>6.4212750530942594E-2</v>
      </c>
      <c r="M6203" s="51">
        <v>8.8587019715378607E-2</v>
      </c>
    </row>
    <row r="6204" spans="1:13" x14ac:dyDescent="0.35">
      <c r="A6204" s="19" t="str">
        <f>B4353&amp;C6180&amp;D6204</f>
        <v>CONSUMO PER CAPITA (kg ó litros por individuo)BATIDOSNIVEL MEDIO ALTO</v>
      </c>
      <c r="B6204" s="19">
        <v>0</v>
      </c>
      <c r="C6204" s="19">
        <v>0</v>
      </c>
      <c r="D6204" s="19" t="s">
        <v>257</v>
      </c>
      <c r="E6204" s="20">
        <v>0.112111535851423</v>
      </c>
      <c r="F6204" s="20">
        <v>4.8695304089305502E-2</v>
      </c>
      <c r="G6204" s="20">
        <v>4.4637386730985697E-2</v>
      </c>
      <c r="H6204" s="20">
        <v>5.2862032717533897E-2</v>
      </c>
      <c r="I6204" s="20">
        <v>6.5587308766621902E-2</v>
      </c>
      <c r="J6204" s="20">
        <v>4.6273447327613099E-2</v>
      </c>
      <c r="K6204" s="20">
        <v>4.3856077884899598E-2</v>
      </c>
      <c r="L6204" s="20">
        <v>6.14851013052405E-2</v>
      </c>
      <c r="M6204" s="51">
        <v>9.1901310144937007E-2</v>
      </c>
    </row>
    <row r="6205" spans="1:13" x14ac:dyDescent="0.35">
      <c r="A6205" s="19" t="str">
        <f>B4353&amp;C6180&amp;D6205</f>
        <v>CONSUMO PER CAPITA (kg ó litros por individuo)BATIDOSNIVEL MEDIO</v>
      </c>
      <c r="B6205" s="19">
        <v>0</v>
      </c>
      <c r="C6205" s="19">
        <v>0</v>
      </c>
      <c r="D6205" s="19" t="s">
        <v>258</v>
      </c>
      <c r="E6205" s="20">
        <v>7.7880235265104097E-2</v>
      </c>
      <c r="F6205" s="20">
        <v>4.3776344901717001E-2</v>
      </c>
      <c r="G6205" s="20">
        <v>4.4387677778170598E-2</v>
      </c>
      <c r="H6205" s="20">
        <v>4.7907848740779899E-2</v>
      </c>
      <c r="I6205" s="20">
        <v>6.7565920750258399E-2</v>
      </c>
      <c r="J6205" s="20">
        <v>3.8760242097344098E-2</v>
      </c>
      <c r="K6205" s="20">
        <v>4.1426377066289898E-2</v>
      </c>
      <c r="L6205" s="20">
        <v>5.7814802986373301E-2</v>
      </c>
      <c r="M6205" s="51">
        <v>6.5324878107981599E-2</v>
      </c>
    </row>
    <row r="6206" spans="1:13" x14ac:dyDescent="0.35">
      <c r="A6206" s="19" t="str">
        <f>B4353&amp;C6180&amp;D6206</f>
        <v>CONSUMO PER CAPITA (kg ó litros por individuo)BATIDOSNIVEL MEDIO BAJO</v>
      </c>
      <c r="B6206" s="19">
        <v>0</v>
      </c>
      <c r="C6206" s="19">
        <v>0</v>
      </c>
      <c r="D6206" s="19" t="s">
        <v>259</v>
      </c>
      <c r="E6206" s="20">
        <v>6.7446408934840704E-2</v>
      </c>
      <c r="F6206" s="20">
        <v>4.56343184508902E-2</v>
      </c>
      <c r="G6206" s="20">
        <v>3.9637292727847197E-2</v>
      </c>
      <c r="H6206" s="20">
        <v>3.4229782845014198E-2</v>
      </c>
      <c r="I6206" s="20">
        <v>8.3174672968907307E-2</v>
      </c>
      <c r="J6206" s="20">
        <v>4.0088592396455201E-2</v>
      </c>
      <c r="K6206" s="20">
        <v>3.7207347752489697E-2</v>
      </c>
      <c r="L6206" s="20">
        <v>4.2095863626373402E-2</v>
      </c>
      <c r="M6206" s="51">
        <v>6.8023943099385198E-2</v>
      </c>
    </row>
    <row r="6207" spans="1:13" x14ac:dyDescent="0.35">
      <c r="A6207" s="19" t="str">
        <f>B4353&amp;C6180&amp;D6207</f>
        <v>CONSUMO PER CAPITA (kg ó litros por individuo)BATIDOSHOMBRE</v>
      </c>
      <c r="B6207" s="19">
        <v>0</v>
      </c>
      <c r="C6207" s="19">
        <v>0</v>
      </c>
      <c r="D6207" s="19" t="s">
        <v>21</v>
      </c>
      <c r="E6207" s="20">
        <v>7.0865492972665201E-2</v>
      </c>
      <c r="F6207" s="20">
        <v>3.8519556125296298E-2</v>
      </c>
      <c r="G6207" s="20">
        <v>3.8762947004636797E-2</v>
      </c>
      <c r="H6207" s="20">
        <v>3.76607921834008E-2</v>
      </c>
      <c r="I6207" s="20">
        <v>6.0346004146666098E-2</v>
      </c>
      <c r="J6207" s="20">
        <v>2.5752079691114899E-2</v>
      </c>
      <c r="K6207" s="20">
        <v>3.4020385346118599E-2</v>
      </c>
      <c r="L6207" s="20">
        <v>4.46117841305688E-2</v>
      </c>
      <c r="M6207" s="51">
        <v>6.2291907752368203E-2</v>
      </c>
    </row>
    <row r="6208" spans="1:13" x14ac:dyDescent="0.35">
      <c r="A6208" s="19" t="str">
        <f>B4353&amp;C6180&amp;D6208</f>
        <v>CONSUMO PER CAPITA (kg ó litros por individuo)BATIDOSMUJER</v>
      </c>
      <c r="B6208" s="19">
        <v>0</v>
      </c>
      <c r="C6208" s="19">
        <v>0</v>
      </c>
      <c r="D6208" s="19" t="s">
        <v>22</v>
      </c>
      <c r="E6208" s="20">
        <v>9.8484689981652995E-2</v>
      </c>
      <c r="F6208" s="20">
        <v>4.6395704362497701E-2</v>
      </c>
      <c r="G6208" s="20">
        <v>4.8278541550858797E-2</v>
      </c>
      <c r="H6208" s="20">
        <v>5.1136374541365201E-2</v>
      </c>
      <c r="I6208" s="20">
        <v>9.6407062900129598E-2</v>
      </c>
      <c r="J6208" s="20">
        <v>4.86649658685099E-2</v>
      </c>
      <c r="K6208" s="20">
        <v>5.2054170045475898E-2</v>
      </c>
      <c r="L6208" s="20">
        <v>6.3362704511628704E-2</v>
      </c>
      <c r="M6208" s="51">
        <v>8.4343982821704397E-2</v>
      </c>
    </row>
    <row r="6209" spans="1:13" x14ac:dyDescent="0.35">
      <c r="A6209" s="19" t="str">
        <f>B4353&amp;C6209&amp;D6209</f>
        <v>CONSUMO PER CAPITA (kg ó litros por individuo)HELADOST.ESPAÑA</v>
      </c>
      <c r="B6209" s="19">
        <v>0</v>
      </c>
      <c r="C6209" s="19" t="s">
        <v>273</v>
      </c>
      <c r="D6209" s="19" t="s">
        <v>36</v>
      </c>
      <c r="E6209" s="20">
        <v>0.47752358080846002</v>
      </c>
      <c r="F6209" s="20">
        <v>9.1528442101766597E-2</v>
      </c>
      <c r="G6209" s="20">
        <v>8.6639543866881802E-2</v>
      </c>
      <c r="H6209" s="20">
        <v>0.22680205787111099</v>
      </c>
      <c r="I6209" s="20">
        <v>0.494350785944981</v>
      </c>
      <c r="J6209" s="20">
        <v>0.101347368135591</v>
      </c>
      <c r="K6209" s="20">
        <v>9.0358250058436507E-2</v>
      </c>
      <c r="L6209" s="20">
        <v>0.199186984652924</v>
      </c>
      <c r="M6209" s="51">
        <v>0.45014683525979798</v>
      </c>
    </row>
    <row r="6210" spans="1:13" x14ac:dyDescent="0.35">
      <c r="A6210" s="19" t="str">
        <f>B4353&amp;C6209&amp;D6210</f>
        <v>CONSUMO PER CAPITA (kg ó litros por individuo)HELADOSBCN AM</v>
      </c>
      <c r="B6210" s="19">
        <v>0</v>
      </c>
      <c r="C6210" s="19">
        <v>0</v>
      </c>
      <c r="D6210" s="19" t="s">
        <v>1</v>
      </c>
      <c r="E6210" s="20">
        <v>0.49257615371805902</v>
      </c>
      <c r="F6210" s="20">
        <v>8.6041545943978601E-2</v>
      </c>
      <c r="G6210" s="20">
        <v>6.7281563564669106E-2</v>
      </c>
      <c r="H6210" s="20">
        <v>0.23623413647479199</v>
      </c>
      <c r="I6210" s="20">
        <v>0.47951445454041902</v>
      </c>
      <c r="J6210" s="20">
        <v>0.11443293098062</v>
      </c>
      <c r="K6210" s="20">
        <v>8.2875782139980606E-2</v>
      </c>
      <c r="L6210" s="20">
        <v>0.221932778566554</v>
      </c>
      <c r="M6210" s="51">
        <v>0.48925551689006203</v>
      </c>
    </row>
    <row r="6211" spans="1:13" x14ac:dyDescent="0.35">
      <c r="A6211" s="19" t="str">
        <f>B4353&amp;C6209&amp;D6211</f>
        <v>CONSUMO PER CAPITA (kg ó litros por individuo)HELADOSREST.CAT ARAGON</v>
      </c>
      <c r="B6211" s="19">
        <v>0</v>
      </c>
      <c r="C6211" s="19">
        <v>0</v>
      </c>
      <c r="D6211" s="19" t="s">
        <v>2</v>
      </c>
      <c r="E6211" s="20">
        <v>0.424903501303241</v>
      </c>
      <c r="F6211" s="20">
        <v>6.7876907876253903E-2</v>
      </c>
      <c r="G6211" s="20">
        <v>9.5156147174435199E-2</v>
      </c>
      <c r="H6211" s="20">
        <v>0.170700842991273</v>
      </c>
      <c r="I6211" s="20">
        <v>0.48243417130738903</v>
      </c>
      <c r="J6211" s="20">
        <v>9.3408194807197295E-2</v>
      </c>
      <c r="K6211" s="20">
        <v>9.6010603646850698E-2</v>
      </c>
      <c r="L6211" s="20">
        <v>0.174832672097643</v>
      </c>
      <c r="M6211" s="51">
        <v>0.41510898268057</v>
      </c>
    </row>
    <row r="6212" spans="1:13" x14ac:dyDescent="0.35">
      <c r="A6212" s="19" t="str">
        <f>B4353&amp;C6209&amp;D6212</f>
        <v>CONSUMO PER CAPITA (kg ó litros por individuo)HELADOSLEVANTE</v>
      </c>
      <c r="B6212" s="19">
        <v>0</v>
      </c>
      <c r="C6212" s="19">
        <v>0</v>
      </c>
      <c r="D6212" s="19" t="s">
        <v>3</v>
      </c>
      <c r="E6212" s="20">
        <v>0.59480699385955904</v>
      </c>
      <c r="F6212" s="20">
        <v>0.137209322773991</v>
      </c>
      <c r="G6212" s="20">
        <v>0.11343325913585101</v>
      </c>
      <c r="H6212" s="20">
        <v>0.26782225747070099</v>
      </c>
      <c r="I6212" s="20">
        <v>0.63375376153719098</v>
      </c>
      <c r="J6212" s="20">
        <v>0.116230383919147</v>
      </c>
      <c r="K6212" s="20">
        <v>0.123664962684747</v>
      </c>
      <c r="L6212" s="20">
        <v>0.22419440558248899</v>
      </c>
      <c r="M6212" s="51">
        <v>0.52180648095870796</v>
      </c>
    </row>
    <row r="6213" spans="1:13" x14ac:dyDescent="0.35">
      <c r="A6213" s="19" t="str">
        <f>B4353&amp;C6209&amp;D6213</f>
        <v>CONSUMO PER CAPITA (kg ó litros por individuo)HELADOSANDALUCIA</v>
      </c>
      <c r="B6213" s="19">
        <v>0</v>
      </c>
      <c r="C6213" s="19">
        <v>0</v>
      </c>
      <c r="D6213" s="19" t="s">
        <v>4</v>
      </c>
      <c r="E6213" s="20">
        <v>0.48744303456659699</v>
      </c>
      <c r="F6213" s="20">
        <v>0.108540325275587</v>
      </c>
      <c r="G6213" s="20">
        <v>9.78463051020078E-2</v>
      </c>
      <c r="H6213" s="20">
        <v>0.25583408807657398</v>
      </c>
      <c r="I6213" s="20">
        <v>0.46277662849208101</v>
      </c>
      <c r="J6213" s="20">
        <v>0.107852946787972</v>
      </c>
      <c r="K6213" s="20">
        <v>9.3635703900648196E-2</v>
      </c>
      <c r="L6213" s="20">
        <v>0.241664272545043</v>
      </c>
      <c r="M6213" s="51">
        <v>0.46191385389200101</v>
      </c>
    </row>
    <row r="6214" spans="1:13" x14ac:dyDescent="0.35">
      <c r="A6214" s="19" t="str">
        <f>B4353&amp;C6209&amp;D6214</f>
        <v>CONSUMO PER CAPITA (kg ó litros por individuo)HELADOSMDD AM</v>
      </c>
      <c r="B6214" s="19">
        <v>0</v>
      </c>
      <c r="C6214" s="19">
        <v>0</v>
      </c>
      <c r="D6214" s="19" t="s">
        <v>5</v>
      </c>
      <c r="E6214" s="20">
        <v>0.49301636686642902</v>
      </c>
      <c r="F6214" s="20">
        <v>8.8911486948793403E-2</v>
      </c>
      <c r="G6214" s="20">
        <v>8.5237478342831699E-2</v>
      </c>
      <c r="H6214" s="20">
        <v>0.21951061078394399</v>
      </c>
      <c r="I6214" s="20">
        <v>0.456048417971745</v>
      </c>
      <c r="J6214" s="20">
        <v>9.5790078472242607E-2</v>
      </c>
      <c r="K6214" s="20">
        <v>8.9570583093239897E-2</v>
      </c>
      <c r="L6214" s="20">
        <v>0.19171555331388401</v>
      </c>
      <c r="M6214" s="51">
        <v>0.478120171019564</v>
      </c>
    </row>
    <row r="6215" spans="1:13" x14ac:dyDescent="0.35">
      <c r="A6215" s="19" t="str">
        <f>B4353&amp;C6209&amp;D6215</f>
        <v>CONSUMO PER CAPITA (kg ó litros por individuo)HELADOSRTO CENTRO</v>
      </c>
      <c r="B6215" s="19">
        <v>0</v>
      </c>
      <c r="C6215" s="19">
        <v>0</v>
      </c>
      <c r="D6215" s="19" t="s">
        <v>6</v>
      </c>
      <c r="E6215" s="20">
        <v>0.45164972696564099</v>
      </c>
      <c r="F6215" s="20">
        <v>9.0974276034049104E-2</v>
      </c>
      <c r="G6215" s="20">
        <v>6.6630610250075301E-2</v>
      </c>
      <c r="H6215" s="20">
        <v>0.17722894525336599</v>
      </c>
      <c r="I6215" s="20">
        <v>0.48138732829168801</v>
      </c>
      <c r="J6215" s="20">
        <v>0.103239899130478</v>
      </c>
      <c r="K6215" s="20">
        <v>7.0994978404334497E-2</v>
      </c>
      <c r="L6215" s="20">
        <v>0.18943108503585901</v>
      </c>
      <c r="M6215" s="51">
        <v>0.40346610488040602</v>
      </c>
    </row>
    <row r="6216" spans="1:13" x14ac:dyDescent="0.35">
      <c r="A6216" s="19" t="str">
        <f>B4353&amp;C6209&amp;D6216</f>
        <v>CONSUMO PER CAPITA (kg ó litros por individuo)HELADOSNORTE-CENTRO</v>
      </c>
      <c r="B6216" s="19">
        <v>0</v>
      </c>
      <c r="C6216" s="19">
        <v>0</v>
      </c>
      <c r="D6216" s="19" t="s">
        <v>7</v>
      </c>
      <c r="E6216" s="20">
        <v>0.42814784412024698</v>
      </c>
      <c r="F6216" s="20">
        <v>5.3086683809863103E-2</v>
      </c>
      <c r="G6216" s="20">
        <v>7.2376207509652193E-2</v>
      </c>
      <c r="H6216" s="20">
        <v>0.23481142287880899</v>
      </c>
      <c r="I6216" s="20">
        <v>0.46270172166481199</v>
      </c>
      <c r="J6216" s="20">
        <v>8.4700828499721298E-2</v>
      </c>
      <c r="K6216" s="20">
        <v>6.1345714945439798E-2</v>
      </c>
      <c r="L6216" s="20">
        <v>0.156948581124392</v>
      </c>
      <c r="M6216" s="51">
        <v>0.40659016427455702</v>
      </c>
    </row>
    <row r="6217" spans="1:13" x14ac:dyDescent="0.35">
      <c r="A6217" s="19" t="str">
        <f>B4353&amp;C6209&amp;D6217</f>
        <v>CONSUMO PER CAPITA (kg ó litros por individuo)HELADOSNOROESTE</v>
      </c>
      <c r="B6217" s="19">
        <v>0</v>
      </c>
      <c r="C6217" s="19">
        <v>0</v>
      </c>
      <c r="D6217" s="19" t="s">
        <v>8</v>
      </c>
      <c r="E6217" s="20">
        <v>0.37003414902822102</v>
      </c>
      <c r="F6217" s="20">
        <v>5.9132836271349597E-2</v>
      </c>
      <c r="G6217" s="20">
        <v>6.08553090803024E-2</v>
      </c>
      <c r="H6217" s="20">
        <v>0.21682704825306201</v>
      </c>
      <c r="I6217" s="20">
        <v>0.46001786039119402</v>
      </c>
      <c r="J6217" s="20">
        <v>8.2096286291225104E-2</v>
      </c>
      <c r="K6217" s="20">
        <v>7.6140082409892298E-2</v>
      </c>
      <c r="L6217" s="20">
        <v>0.13639420224764401</v>
      </c>
      <c r="M6217" s="51">
        <v>0.36231943938063599</v>
      </c>
    </row>
    <row r="6218" spans="1:13" x14ac:dyDescent="0.35">
      <c r="A6218" s="19" t="str">
        <f>B4353&amp;C6209&amp;D6218</f>
        <v>CONSUMO PER CAPITA (kg ó litros por individuo)HELADOS&lt;2MIL</v>
      </c>
      <c r="B6218" s="19">
        <v>0</v>
      </c>
      <c r="C6218" s="19">
        <v>0</v>
      </c>
      <c r="D6218" s="19" t="s">
        <v>9</v>
      </c>
      <c r="E6218" s="20">
        <v>0.419916058778387</v>
      </c>
      <c r="F6218" s="20">
        <v>7.1454645339393594E-2</v>
      </c>
      <c r="G6218" s="20">
        <v>9.2580236332876806E-2</v>
      </c>
      <c r="H6218" s="20">
        <v>0.19060250229484099</v>
      </c>
      <c r="I6218" s="20">
        <v>0.40637049285714699</v>
      </c>
      <c r="J6218" s="20">
        <v>7.3041662533336299E-2</v>
      </c>
      <c r="K6218" s="20">
        <v>3.3008032966257699E-2</v>
      </c>
      <c r="L6218" s="20">
        <v>0.116914079372434</v>
      </c>
      <c r="M6218" s="51">
        <v>0.33607940633609101</v>
      </c>
    </row>
    <row r="6219" spans="1:13" x14ac:dyDescent="0.35">
      <c r="A6219" s="19" t="str">
        <f>B4353&amp;C6209&amp;D6219</f>
        <v>CONSUMO PER CAPITA (kg ó litros por individuo)HELADOS2-5MIL</v>
      </c>
      <c r="B6219" s="19">
        <v>0</v>
      </c>
      <c r="C6219" s="19">
        <v>0</v>
      </c>
      <c r="D6219" s="19" t="s">
        <v>10</v>
      </c>
      <c r="E6219" s="20">
        <v>0.37900295200628498</v>
      </c>
      <c r="F6219" s="20">
        <v>9.1669695373920501E-2</v>
      </c>
      <c r="G6219" s="20">
        <v>0.103803871911352</v>
      </c>
      <c r="H6219" s="20">
        <v>0.19473037798828699</v>
      </c>
      <c r="I6219" s="20">
        <v>0.41658620964253201</v>
      </c>
      <c r="J6219" s="20">
        <v>7.9002646615950106E-2</v>
      </c>
      <c r="K6219" s="20">
        <v>5.0604492851131201E-2</v>
      </c>
      <c r="L6219" s="20">
        <v>0.16586103454898901</v>
      </c>
      <c r="M6219" s="51">
        <v>0.33286013782186002</v>
      </c>
    </row>
    <row r="6220" spans="1:13" x14ac:dyDescent="0.35">
      <c r="A6220" s="19" t="str">
        <f>B4353&amp;C6209&amp;D6220</f>
        <v>CONSUMO PER CAPITA (kg ó litros por individuo)HELADOS5-10MIL</v>
      </c>
      <c r="B6220" s="19">
        <v>0</v>
      </c>
      <c r="C6220" s="19">
        <v>0</v>
      </c>
      <c r="D6220" s="19" t="s">
        <v>11</v>
      </c>
      <c r="E6220" s="20">
        <v>0.43428439526121398</v>
      </c>
      <c r="F6220" s="20">
        <v>6.1270898578129299E-2</v>
      </c>
      <c r="G6220" s="20">
        <v>8.8891781657694305E-2</v>
      </c>
      <c r="H6220" s="20">
        <v>0.179380021103763</v>
      </c>
      <c r="I6220" s="20">
        <v>0.42294232318918501</v>
      </c>
      <c r="J6220" s="20">
        <v>0.117359214734189</v>
      </c>
      <c r="K6220" s="20">
        <v>0.13228842132959401</v>
      </c>
      <c r="L6220" s="20">
        <v>0.21712227925923</v>
      </c>
      <c r="M6220" s="51">
        <v>0.41938710610039598</v>
      </c>
    </row>
    <row r="6221" spans="1:13" x14ac:dyDescent="0.35">
      <c r="A6221" s="19" t="str">
        <f>B4353&amp;C6209&amp;D6221</f>
        <v>CONSUMO PER CAPITA (kg ó litros por individuo)HELADOS10-30MIL</v>
      </c>
      <c r="B6221" s="19">
        <v>0</v>
      </c>
      <c r="C6221" s="19">
        <v>0</v>
      </c>
      <c r="D6221" s="19" t="s">
        <v>12</v>
      </c>
      <c r="E6221" s="20">
        <v>0.427538446357625</v>
      </c>
      <c r="F6221" s="20">
        <v>7.1768950090446995E-2</v>
      </c>
      <c r="G6221" s="20">
        <v>6.3732931084451494E-2</v>
      </c>
      <c r="H6221" s="20">
        <v>0.21866727352360299</v>
      </c>
      <c r="I6221" s="20">
        <v>0.45737825347800298</v>
      </c>
      <c r="J6221" s="20">
        <v>8.5488641626211004E-2</v>
      </c>
      <c r="K6221" s="20">
        <v>6.80602807418558E-2</v>
      </c>
      <c r="L6221" s="20">
        <v>0.19024313249234401</v>
      </c>
      <c r="M6221" s="51">
        <v>0.46739574170088799</v>
      </c>
    </row>
    <row r="6222" spans="1:13" x14ac:dyDescent="0.35">
      <c r="A6222" s="19" t="str">
        <f>B4353&amp;C6209&amp;D6222</f>
        <v>CONSUMO PER CAPITA (kg ó litros por individuo)HELADOS30-100MIL</v>
      </c>
      <c r="B6222" s="19">
        <v>0</v>
      </c>
      <c r="C6222" s="19">
        <v>0</v>
      </c>
      <c r="D6222" s="19" t="s">
        <v>13</v>
      </c>
      <c r="E6222" s="20">
        <v>0.54500471633935799</v>
      </c>
      <c r="F6222" s="20">
        <v>0.11676598917330799</v>
      </c>
      <c r="G6222" s="20">
        <v>9.2198272334818795E-2</v>
      </c>
      <c r="H6222" s="20">
        <v>0.23271111735504599</v>
      </c>
      <c r="I6222" s="20">
        <v>0.51702644032531198</v>
      </c>
      <c r="J6222" s="20">
        <v>0.12129069159287401</v>
      </c>
      <c r="K6222" s="20">
        <v>0.110710479037292</v>
      </c>
      <c r="L6222" s="20">
        <v>0.23047705839442101</v>
      </c>
      <c r="M6222" s="51">
        <v>0.47595759378040697</v>
      </c>
    </row>
    <row r="6223" spans="1:13" x14ac:dyDescent="0.35">
      <c r="A6223" s="19" t="str">
        <f>B4353&amp;C6209&amp;D6223</f>
        <v>CONSUMO PER CAPITA (kg ó litros por individuo)HELADOS100-200MIL</v>
      </c>
      <c r="B6223" s="19">
        <v>0</v>
      </c>
      <c r="C6223" s="19">
        <v>0</v>
      </c>
      <c r="D6223" s="19" t="s">
        <v>14</v>
      </c>
      <c r="E6223" s="20">
        <v>0.51990540556508003</v>
      </c>
      <c r="F6223" s="20">
        <v>8.8855328562665897E-2</v>
      </c>
      <c r="G6223" s="20">
        <v>8.01394865494163E-2</v>
      </c>
      <c r="H6223" s="20">
        <v>0.22020954723545799</v>
      </c>
      <c r="I6223" s="20">
        <v>0.43617718261188598</v>
      </c>
      <c r="J6223" s="20">
        <v>8.7643253527681597E-2</v>
      </c>
      <c r="K6223" s="20">
        <v>7.8099865234149607E-2</v>
      </c>
      <c r="L6223" s="20">
        <v>0.19863212830226701</v>
      </c>
      <c r="M6223" s="51">
        <v>0.40986363161650402</v>
      </c>
    </row>
    <row r="6224" spans="1:13" x14ac:dyDescent="0.35">
      <c r="A6224" s="19" t="str">
        <f>B4353&amp;C6209&amp;D6224</f>
        <v>CONSUMO PER CAPITA (kg ó litros por individuo)HELADOS200-500MIL</v>
      </c>
      <c r="B6224" s="19">
        <v>0</v>
      </c>
      <c r="C6224" s="19">
        <v>0</v>
      </c>
      <c r="D6224" s="19" t="s">
        <v>15</v>
      </c>
      <c r="E6224" s="20">
        <v>0.51037209738119504</v>
      </c>
      <c r="F6224" s="20">
        <v>8.1573530659306503E-2</v>
      </c>
      <c r="G6224" s="20">
        <v>0.10121644746764299</v>
      </c>
      <c r="H6224" s="20">
        <v>0.29896273806193602</v>
      </c>
      <c r="I6224" s="20">
        <v>0.645556012402692</v>
      </c>
      <c r="J6224" s="20">
        <v>0.13820286400454601</v>
      </c>
      <c r="K6224" s="20">
        <v>0.10088691619034799</v>
      </c>
      <c r="L6224" s="20">
        <v>0.20305609538573399</v>
      </c>
      <c r="M6224" s="51">
        <v>0.50308538527046498</v>
      </c>
    </row>
    <row r="6225" spans="1:13" x14ac:dyDescent="0.35">
      <c r="A6225" s="19" t="str">
        <f>B4353&amp;C6209&amp;D6225</f>
        <v>CONSUMO PER CAPITA (kg ó litros por individuo)HELADOS&gt;500MIL</v>
      </c>
      <c r="B6225" s="19">
        <v>0</v>
      </c>
      <c r="C6225" s="19">
        <v>0</v>
      </c>
      <c r="D6225" s="19" t="s">
        <v>16</v>
      </c>
      <c r="E6225" s="20">
        <v>0.477105725724917</v>
      </c>
      <c r="F6225" s="20">
        <v>0.112446987154437</v>
      </c>
      <c r="G6225" s="20">
        <v>8.6978398189230893E-2</v>
      </c>
      <c r="H6225" s="20">
        <v>0.224648609154778</v>
      </c>
      <c r="I6225" s="20">
        <v>0.51878437890135998</v>
      </c>
      <c r="J6225" s="20">
        <v>8.3890114823970505E-2</v>
      </c>
      <c r="K6225" s="20">
        <v>0.104164029353555</v>
      </c>
      <c r="L6225" s="20">
        <v>0.200534154435979</v>
      </c>
      <c r="M6225" s="51">
        <v>0.48545703276713997</v>
      </c>
    </row>
    <row r="6226" spans="1:13" x14ac:dyDescent="0.35">
      <c r="A6226" s="19" t="str">
        <f>B4353&amp;C6209&amp;D6226</f>
        <v>CONSUMO PER CAPITA (kg ó litros por individuo)HELADOSDE 15 A 19 AÑOS</v>
      </c>
      <c r="B6226" s="19">
        <v>0</v>
      </c>
      <c r="C6226" s="19">
        <v>0</v>
      </c>
      <c r="D6226" s="19" t="s">
        <v>39</v>
      </c>
      <c r="E6226" s="20">
        <v>0.25741638860663202</v>
      </c>
      <c r="F6226" s="20">
        <v>5.2217890343369003E-2</v>
      </c>
      <c r="G6226" s="20">
        <v>4.4107558470872298E-2</v>
      </c>
      <c r="H6226" s="20">
        <v>0.12096829877930999</v>
      </c>
      <c r="I6226" s="20">
        <v>0.25915150798233799</v>
      </c>
      <c r="J6226" s="20">
        <v>0.12580271254744199</v>
      </c>
      <c r="K6226" s="20">
        <v>5.7543247383439702E-2</v>
      </c>
      <c r="L6226" s="20">
        <v>0.110088590002957</v>
      </c>
      <c r="M6226" s="51">
        <v>0.265951030994032</v>
      </c>
    </row>
    <row r="6227" spans="1:13" x14ac:dyDescent="0.35">
      <c r="A6227" s="19" t="str">
        <f>B4353&amp;C6209&amp;D6227</f>
        <v>CONSUMO PER CAPITA (kg ó litros por individuo)HELADOSDE 20 A 24 AÑOS</v>
      </c>
      <c r="B6227" s="19">
        <v>0</v>
      </c>
      <c r="C6227" s="19">
        <v>0</v>
      </c>
      <c r="D6227" s="19" t="s">
        <v>40</v>
      </c>
      <c r="E6227" s="20">
        <v>0.26369930619124898</v>
      </c>
      <c r="F6227" s="20">
        <v>8.7757538988410197E-2</v>
      </c>
      <c r="G6227" s="20">
        <v>5.2391687465856103E-2</v>
      </c>
      <c r="H6227" s="20">
        <v>0.17753906822842799</v>
      </c>
      <c r="I6227" s="20">
        <v>0.27175860823289799</v>
      </c>
      <c r="J6227" s="20">
        <v>7.8393272462145405E-2</v>
      </c>
      <c r="K6227" s="20">
        <v>9.7976397088257297E-2</v>
      </c>
      <c r="L6227" s="20">
        <v>0.14172056005267</v>
      </c>
      <c r="M6227" s="51">
        <v>0.28093933851575797</v>
      </c>
    </row>
    <row r="6228" spans="1:13" x14ac:dyDescent="0.35">
      <c r="A6228" s="19" t="str">
        <f>B4353&amp;C6209&amp;D6228</f>
        <v>CONSUMO PER CAPITA (kg ó litros por individuo)HELADOSDE 25 A 34 AÑOS</v>
      </c>
      <c r="B6228" s="19">
        <v>0</v>
      </c>
      <c r="C6228" s="19">
        <v>0</v>
      </c>
      <c r="D6228" s="19" t="s">
        <v>41</v>
      </c>
      <c r="E6228" s="20">
        <v>0.30216870471623303</v>
      </c>
      <c r="F6228" s="20">
        <v>5.2185414603477698E-2</v>
      </c>
      <c r="G6228" s="20">
        <v>6.6609230255526994E-2</v>
      </c>
      <c r="H6228" s="20">
        <v>0.14266900871253499</v>
      </c>
      <c r="I6228" s="20">
        <v>0.280346035042776</v>
      </c>
      <c r="J6228" s="20">
        <v>5.8183255439780597E-2</v>
      </c>
      <c r="K6228" s="20">
        <v>6.0984000953678001E-2</v>
      </c>
      <c r="L6228" s="20">
        <v>0.10416739514861199</v>
      </c>
      <c r="M6228" s="51">
        <v>0.25253402245578599</v>
      </c>
    </row>
    <row r="6229" spans="1:13" x14ac:dyDescent="0.35">
      <c r="A6229" s="19" t="str">
        <f>B4353&amp;C6209&amp;D6229</f>
        <v>CONSUMO PER CAPITA (kg ó litros por individuo)HELADOSDE 35 A 49 AÑOS</v>
      </c>
      <c r="B6229" s="19">
        <v>0</v>
      </c>
      <c r="C6229" s="19">
        <v>0</v>
      </c>
      <c r="D6229" s="19" t="s">
        <v>42</v>
      </c>
      <c r="E6229" s="20">
        <v>0.51842744612136105</v>
      </c>
      <c r="F6229" s="20">
        <v>0.10659121811280201</v>
      </c>
      <c r="G6229" s="20">
        <v>8.8654427188959703E-2</v>
      </c>
      <c r="H6229" s="20">
        <v>0.26194539229751002</v>
      </c>
      <c r="I6229" s="20">
        <v>0.52747871522190604</v>
      </c>
      <c r="J6229" s="20">
        <v>0.10543696380048399</v>
      </c>
      <c r="K6229" s="20">
        <v>0.100699753144102</v>
      </c>
      <c r="L6229" s="20">
        <v>0.23608286792025501</v>
      </c>
      <c r="M6229" s="51">
        <v>0.46781755909801098</v>
      </c>
    </row>
    <row r="6230" spans="1:13" x14ac:dyDescent="0.35">
      <c r="A6230" s="19" t="str">
        <f>B4353&amp;C6209&amp;D6230</f>
        <v>CONSUMO PER CAPITA (kg ó litros por individuo)HELADOSDE 50 A 59 AÑOS</v>
      </c>
      <c r="B6230" s="19">
        <v>0</v>
      </c>
      <c r="C6230" s="19">
        <v>0</v>
      </c>
      <c r="D6230" s="19" t="s">
        <v>43</v>
      </c>
      <c r="E6230" s="20">
        <v>0.51897300758623699</v>
      </c>
      <c r="F6230" s="20">
        <v>9.9372098819468804E-2</v>
      </c>
      <c r="G6230" s="20">
        <v>9.9012782521769899E-2</v>
      </c>
      <c r="H6230" s="20">
        <v>0.250137574124983</v>
      </c>
      <c r="I6230" s="20">
        <v>0.58380409765988495</v>
      </c>
      <c r="J6230" s="20">
        <v>0.121673934700473</v>
      </c>
      <c r="K6230" s="20">
        <v>9.4772890159135606E-2</v>
      </c>
      <c r="L6230" s="20">
        <v>0.23804605207571</v>
      </c>
      <c r="M6230" s="51">
        <v>0.56011297294306905</v>
      </c>
    </row>
    <row r="6231" spans="1:13" x14ac:dyDescent="0.35">
      <c r="A6231" s="19" t="str">
        <f>B4353&amp;C6209&amp;D6231</f>
        <v>CONSUMO PER CAPITA (kg ó litros por individuo)HELADOSDE 60 A 75 AÑOS</v>
      </c>
      <c r="B6231" s="19">
        <v>0</v>
      </c>
      <c r="C6231" s="19">
        <v>0</v>
      </c>
      <c r="D6231" s="19" t="s">
        <v>44</v>
      </c>
      <c r="E6231" s="20">
        <v>0.62564847622581199</v>
      </c>
      <c r="F6231" s="20">
        <v>0.10236658500594201</v>
      </c>
      <c r="G6231" s="20">
        <v>0.108565939225269</v>
      </c>
      <c r="H6231" s="20">
        <v>0.26004590995793597</v>
      </c>
      <c r="I6231" s="20">
        <v>0.64404746063806095</v>
      </c>
      <c r="J6231" s="20">
        <v>0.104952702196592</v>
      </c>
      <c r="K6231" s="20">
        <v>9.9547353351776002E-2</v>
      </c>
      <c r="L6231" s="20">
        <v>0.22268768830675401</v>
      </c>
      <c r="M6231" s="51">
        <v>0.56261791866190702</v>
      </c>
    </row>
    <row r="6232" spans="1:13" x14ac:dyDescent="0.35">
      <c r="A6232" s="19" t="str">
        <f>B4353&amp;C6209&amp;D6232</f>
        <v>CONSUMO PER CAPITA (kg ó litros por individuo)HELADOSNIVEL ALTO</v>
      </c>
      <c r="B6232" s="19">
        <v>0</v>
      </c>
      <c r="C6232" s="19">
        <v>0</v>
      </c>
      <c r="D6232" s="19" t="s">
        <v>256</v>
      </c>
      <c r="E6232" s="20">
        <v>0.51125074269882398</v>
      </c>
      <c r="F6232" s="20">
        <v>9.3590744748143107E-2</v>
      </c>
      <c r="G6232" s="20">
        <v>7.9493630005971205E-2</v>
      </c>
      <c r="H6232" s="20">
        <v>0.224028882514135</v>
      </c>
      <c r="I6232" s="20">
        <v>0.62819330371857396</v>
      </c>
      <c r="J6232" s="20">
        <v>9.7929076779977406E-2</v>
      </c>
      <c r="K6232" s="20">
        <v>9.7280588143716901E-2</v>
      </c>
      <c r="L6232" s="20">
        <v>0.21764233452390999</v>
      </c>
      <c r="M6232" s="51">
        <v>0.55408625930787603</v>
      </c>
    </row>
    <row r="6233" spans="1:13" x14ac:dyDescent="0.35">
      <c r="A6233" s="19" t="str">
        <f>B4353&amp;C6209&amp;D6233</f>
        <v>CONSUMO PER CAPITA (kg ó litros por individuo)HELADOSNIVEL MEDIO ALTO</v>
      </c>
      <c r="B6233" s="19">
        <v>0</v>
      </c>
      <c r="C6233" s="19">
        <v>0</v>
      </c>
      <c r="D6233" s="19" t="s">
        <v>257</v>
      </c>
      <c r="E6233" s="20">
        <v>0.57672986427598505</v>
      </c>
      <c r="F6233" s="20">
        <v>8.6781673388271904E-2</v>
      </c>
      <c r="G6233" s="20">
        <v>8.9342127991089204E-2</v>
      </c>
      <c r="H6233" s="20">
        <v>0.23813406348041</v>
      </c>
      <c r="I6233" s="20">
        <v>0.467706567619048</v>
      </c>
      <c r="J6233" s="20">
        <v>0.112956063884804</v>
      </c>
      <c r="K6233" s="20">
        <v>8.1866182800627393E-2</v>
      </c>
      <c r="L6233" s="20">
        <v>0.221857459246841</v>
      </c>
      <c r="M6233" s="51">
        <v>0.44431842398774601</v>
      </c>
    </row>
    <row r="6234" spans="1:13" x14ac:dyDescent="0.35">
      <c r="A6234" s="19" t="str">
        <f>B4353&amp;C6209&amp;D6234</f>
        <v>CONSUMO PER CAPITA (kg ó litros por individuo)HELADOSNIVEL MEDIO</v>
      </c>
      <c r="B6234" s="19">
        <v>0</v>
      </c>
      <c r="C6234" s="19">
        <v>0</v>
      </c>
      <c r="D6234" s="19" t="s">
        <v>258</v>
      </c>
      <c r="E6234" s="20">
        <v>0.45748211038407999</v>
      </c>
      <c r="F6234" s="20">
        <v>0.103799659483616</v>
      </c>
      <c r="G6234" s="20">
        <v>9.0158492034709201E-2</v>
      </c>
      <c r="H6234" s="20">
        <v>0.24360966715635801</v>
      </c>
      <c r="I6234" s="20">
        <v>0.48726788104291802</v>
      </c>
      <c r="J6234" s="20">
        <v>0.120839096438913</v>
      </c>
      <c r="K6234" s="20">
        <v>0.106171928073457</v>
      </c>
      <c r="L6234" s="20">
        <v>0.20645118681972499</v>
      </c>
      <c r="M6234" s="51">
        <v>0.44309651422629898</v>
      </c>
    </row>
    <row r="6235" spans="1:13" x14ac:dyDescent="0.35">
      <c r="A6235" s="19" t="str">
        <f>B4353&amp;C6209&amp;D6235</f>
        <v>CONSUMO PER CAPITA (kg ó litros por individuo)HELADOSNIVEL MEDIO BAJO</v>
      </c>
      <c r="B6235" s="19">
        <v>0</v>
      </c>
      <c r="C6235" s="19">
        <v>0</v>
      </c>
      <c r="D6235" s="19" t="s">
        <v>259</v>
      </c>
      <c r="E6235" s="20">
        <v>0.440841851513603</v>
      </c>
      <c r="F6235" s="20">
        <v>8.7933696155098301E-2</v>
      </c>
      <c r="G6235" s="20">
        <v>0.112201072650366</v>
      </c>
      <c r="H6235" s="20">
        <v>0.21379740884301299</v>
      </c>
      <c r="I6235" s="20">
        <v>0.48092405129185201</v>
      </c>
      <c r="J6235" s="20">
        <v>8.5182592296719206E-2</v>
      </c>
      <c r="K6235" s="20">
        <v>0.11434489631368</v>
      </c>
      <c r="L6235" s="20">
        <v>0.188348098917831</v>
      </c>
      <c r="M6235" s="51">
        <v>0.39157441289717798</v>
      </c>
    </row>
    <row r="6236" spans="1:13" x14ac:dyDescent="0.35">
      <c r="A6236" s="19" t="str">
        <f>B4353&amp;C6209&amp;D6236</f>
        <v>CONSUMO PER CAPITA (kg ó litros por individuo)HELADOSHOMBRE</v>
      </c>
      <c r="B6236" s="19">
        <v>0</v>
      </c>
      <c r="C6236" s="19">
        <v>0</v>
      </c>
      <c r="D6236" s="19" t="s">
        <v>21</v>
      </c>
      <c r="E6236" s="20">
        <v>0.44054013208339299</v>
      </c>
      <c r="F6236" s="20">
        <v>8.7730013660494405E-2</v>
      </c>
      <c r="G6236" s="20">
        <v>7.97031580392175E-2</v>
      </c>
      <c r="H6236" s="20">
        <v>0.197711658820655</v>
      </c>
      <c r="I6236" s="20">
        <v>0.46876745127341901</v>
      </c>
      <c r="J6236" s="20">
        <v>8.4132554847439894E-2</v>
      </c>
      <c r="K6236" s="20">
        <v>8.2489954751202493E-2</v>
      </c>
      <c r="L6236" s="20">
        <v>0.188242653995778</v>
      </c>
      <c r="M6236" s="51">
        <v>0.421235391208169</v>
      </c>
    </row>
    <row r="6237" spans="1:13" x14ac:dyDescent="0.35">
      <c r="A6237" s="19" t="str">
        <f>B4353&amp;C6209&amp;D6237</f>
        <v>CONSUMO PER CAPITA (kg ó litros por individuo)HELADOSMUJER</v>
      </c>
      <c r="B6237" s="19">
        <v>0</v>
      </c>
      <c r="C6237" s="19">
        <v>0</v>
      </c>
      <c r="D6237" s="19" t="s">
        <v>22</v>
      </c>
      <c r="E6237" s="20">
        <v>0.51412549402062202</v>
      </c>
      <c r="F6237" s="20">
        <v>9.5287694895661704E-2</v>
      </c>
      <c r="G6237" s="20">
        <v>9.3493124058443705E-2</v>
      </c>
      <c r="H6237" s="20">
        <v>0.25554577578354898</v>
      </c>
      <c r="I6237" s="20">
        <v>0.51962964697411596</v>
      </c>
      <c r="J6237" s="20">
        <v>0.118357176900976</v>
      </c>
      <c r="K6237" s="20">
        <v>9.8126557465695596E-2</v>
      </c>
      <c r="L6237" s="20">
        <v>0.20999236373944299</v>
      </c>
      <c r="M6237" s="51">
        <v>0.47869730736185601</v>
      </c>
    </row>
    <row r="6238" spans="1:13" x14ac:dyDescent="0.35">
      <c r="A6238" s="19" t="str">
        <f>B4353&amp;C6238&amp;D6238</f>
        <v>CONSUMO PER CAPITA (kg ó litros por individuo)GALLETAST.ESPAÑA</v>
      </c>
      <c r="B6238" s="19">
        <v>0</v>
      </c>
      <c r="C6238" s="19" t="s">
        <v>274</v>
      </c>
      <c r="D6238" s="19" t="s">
        <v>36</v>
      </c>
      <c r="E6238" s="20">
        <v>6.0232487677701202E-3</v>
      </c>
      <c r="F6238" s="20">
        <v>5.0265944369461699E-3</v>
      </c>
      <c r="G6238" s="20">
        <v>4.8735744948933202E-3</v>
      </c>
      <c r="H6238" s="20">
        <v>5.7958451386394003E-3</v>
      </c>
      <c r="I6238" s="20">
        <v>6.1995579171978902E-3</v>
      </c>
      <c r="J6238" s="20">
        <v>5.3603684334013104E-3</v>
      </c>
      <c r="K6238" s="20">
        <v>6.9175860520201199E-3</v>
      </c>
      <c r="L6238" s="20">
        <v>5.6885780065300002E-3</v>
      </c>
      <c r="M6238" s="51">
        <v>6.4231744774185797E-3</v>
      </c>
    </row>
    <row r="6239" spans="1:13" x14ac:dyDescent="0.35">
      <c r="A6239" s="19" t="str">
        <f>B4353&amp;C6238&amp;D6239</f>
        <v>CONSUMO PER CAPITA (kg ó litros por individuo)GALLETASBCN AM</v>
      </c>
      <c r="B6239" s="19">
        <v>0</v>
      </c>
      <c r="C6239" s="19">
        <v>0</v>
      </c>
      <c r="D6239" s="19" t="s">
        <v>1</v>
      </c>
      <c r="E6239" s="20">
        <v>8.0265965273501102E-3</v>
      </c>
      <c r="F6239" s="20">
        <v>7.0381212396791702E-3</v>
      </c>
      <c r="G6239" s="20">
        <v>9.4897959842841998E-3</v>
      </c>
      <c r="H6239" s="20">
        <v>1.09660908370243E-2</v>
      </c>
      <c r="I6239" s="20">
        <v>1.0034635543651299E-2</v>
      </c>
      <c r="J6239" s="20">
        <v>9.4417205688678996E-3</v>
      </c>
      <c r="K6239" s="20">
        <v>1.15754544865541E-2</v>
      </c>
      <c r="L6239" s="20">
        <v>9.0858842114340393E-3</v>
      </c>
      <c r="M6239" s="51">
        <v>9.3334930911127007E-3</v>
      </c>
    </row>
    <row r="6240" spans="1:13" x14ac:dyDescent="0.35">
      <c r="A6240" s="19" t="str">
        <f>B4353&amp;C6238&amp;D6240</f>
        <v>CONSUMO PER CAPITA (kg ó litros por individuo)GALLETASREST.CAT ARAGON</v>
      </c>
      <c r="B6240" s="19">
        <v>0</v>
      </c>
      <c r="C6240" s="19">
        <v>0</v>
      </c>
      <c r="D6240" s="19" t="s">
        <v>2</v>
      </c>
      <c r="E6240" s="20">
        <v>4.6341442889343502E-3</v>
      </c>
      <c r="F6240" s="20">
        <v>4.3283833405196297E-3</v>
      </c>
      <c r="G6240" s="20">
        <v>3.6686770912162702E-3</v>
      </c>
      <c r="H6240" s="20">
        <v>6.0291969107878797E-3</v>
      </c>
      <c r="I6240" s="20">
        <v>4.9702461014007396E-3</v>
      </c>
      <c r="J6240" s="20">
        <v>7.9257361374073399E-3</v>
      </c>
      <c r="K6240" s="20">
        <v>1.2462708600369901E-2</v>
      </c>
      <c r="L6240" s="20">
        <v>1.1382158832853199E-2</v>
      </c>
      <c r="M6240" s="51">
        <v>9.2027382895348304E-3</v>
      </c>
    </row>
    <row r="6241" spans="1:13" x14ac:dyDescent="0.35">
      <c r="A6241" s="19" t="str">
        <f>B4353&amp;C6238&amp;D6241</f>
        <v>CONSUMO PER CAPITA (kg ó litros por individuo)GALLETASLEVANTE</v>
      </c>
      <c r="B6241" s="19">
        <v>0</v>
      </c>
      <c r="C6241" s="19">
        <v>0</v>
      </c>
      <c r="D6241" s="19" t="s">
        <v>3</v>
      </c>
      <c r="E6241" s="20">
        <v>4.9440147517115698E-3</v>
      </c>
      <c r="F6241" s="20">
        <v>4.72775669019628E-3</v>
      </c>
      <c r="G6241" s="20">
        <v>4.5256119459421004E-3</v>
      </c>
      <c r="H6241" s="20">
        <v>3.8510095680607901E-3</v>
      </c>
      <c r="I6241" s="20">
        <v>4.24208970662636E-3</v>
      </c>
      <c r="J6241" s="20">
        <v>2.9231798945805101E-3</v>
      </c>
      <c r="K6241" s="20">
        <v>4.1258017897560497E-3</v>
      </c>
      <c r="L6241" s="20">
        <v>3.6285314639057402E-3</v>
      </c>
      <c r="M6241" s="51">
        <v>5.0490102740158704E-3</v>
      </c>
    </row>
    <row r="6242" spans="1:13" x14ac:dyDescent="0.35">
      <c r="A6242" s="19" t="str">
        <f>B4353&amp;C6238&amp;D6242</f>
        <v>CONSUMO PER CAPITA (kg ó litros por individuo)GALLETASANDALUCIA</v>
      </c>
      <c r="B6242" s="19">
        <v>0</v>
      </c>
      <c r="C6242" s="19">
        <v>0</v>
      </c>
      <c r="D6242" s="19" t="s">
        <v>4</v>
      </c>
      <c r="E6242" s="20">
        <v>4.5177228139001904E-3</v>
      </c>
      <c r="F6242" s="20">
        <v>3.9784228055786399E-3</v>
      </c>
      <c r="G6242" s="20">
        <v>3.3602623930044E-3</v>
      </c>
      <c r="H6242" s="20">
        <v>2.8520565971391098E-3</v>
      </c>
      <c r="I6242" s="20">
        <v>4.3682968773160399E-3</v>
      </c>
      <c r="J6242" s="20">
        <v>2.3933223175322902E-3</v>
      </c>
      <c r="K6242" s="20">
        <v>3.1401103469892101E-3</v>
      </c>
      <c r="L6242" s="20">
        <v>2.6097599846400402E-3</v>
      </c>
      <c r="M6242" s="51">
        <v>4.0540144339283202E-3</v>
      </c>
    </row>
    <row r="6243" spans="1:13" x14ac:dyDescent="0.35">
      <c r="A6243" s="19" t="str">
        <f>B4353&amp;C6238&amp;D6243</f>
        <v>CONSUMO PER CAPITA (kg ó litros por individuo)GALLETASMDD AM</v>
      </c>
      <c r="B6243" s="19">
        <v>0</v>
      </c>
      <c r="C6243" s="19">
        <v>0</v>
      </c>
      <c r="D6243" s="19" t="s">
        <v>5</v>
      </c>
      <c r="E6243" s="20">
        <v>5.8342421015420498E-3</v>
      </c>
      <c r="F6243" s="20">
        <v>6.61775057467082E-3</v>
      </c>
      <c r="G6243" s="20">
        <v>5.7015102891554504E-3</v>
      </c>
      <c r="H6243" s="20">
        <v>5.4985276641142397E-3</v>
      </c>
      <c r="I6243" s="20">
        <v>6.40347026232173E-3</v>
      </c>
      <c r="J6243" s="20">
        <v>4.8735372809168504E-3</v>
      </c>
      <c r="K6243" s="20">
        <v>6.6517848022530201E-3</v>
      </c>
      <c r="L6243" s="20">
        <v>5.2221605767141799E-3</v>
      </c>
      <c r="M6243" s="51">
        <v>7.5633050675119997E-3</v>
      </c>
    </row>
    <row r="6244" spans="1:13" x14ac:dyDescent="0.35">
      <c r="A6244" s="19" t="str">
        <f>B4353&amp;C6238&amp;D6244</f>
        <v>CONSUMO PER CAPITA (kg ó litros por individuo)GALLETASRTO CENTRO</v>
      </c>
      <c r="B6244" s="19">
        <v>0</v>
      </c>
      <c r="C6244" s="19">
        <v>0</v>
      </c>
      <c r="D6244" s="19" t="s">
        <v>6</v>
      </c>
      <c r="E6244" s="20">
        <v>6.9068718454386698E-3</v>
      </c>
      <c r="F6244" s="20">
        <v>5.8631241564152097E-3</v>
      </c>
      <c r="G6244" s="20">
        <v>4.8561355922786898E-3</v>
      </c>
      <c r="H6244" s="20">
        <v>6.4497292337302404E-3</v>
      </c>
      <c r="I6244" s="20">
        <v>7.3714971142038897E-3</v>
      </c>
      <c r="J6244" s="20">
        <v>5.1476037393411601E-3</v>
      </c>
      <c r="K6244" s="20">
        <v>5.6371178271136697E-3</v>
      </c>
      <c r="L6244" s="20">
        <v>4.5173327018344896E-3</v>
      </c>
      <c r="M6244" s="51">
        <v>3.3562861610448298E-3</v>
      </c>
    </row>
    <row r="6245" spans="1:13" x14ac:dyDescent="0.35">
      <c r="A6245" s="19" t="str">
        <f>B4353&amp;C6238&amp;D6245</f>
        <v>CONSUMO PER CAPITA (kg ó litros por individuo)GALLETASNORTE-CENTRO</v>
      </c>
      <c r="B6245" s="19">
        <v>0</v>
      </c>
      <c r="C6245" s="19">
        <v>0</v>
      </c>
      <c r="D6245" s="19" t="s">
        <v>7</v>
      </c>
      <c r="E6245" s="20">
        <v>1.18397452570107E-2</v>
      </c>
      <c r="F6245" s="20">
        <v>5.1014845756460403E-3</v>
      </c>
      <c r="G6245" s="20">
        <v>5.63703015616418E-3</v>
      </c>
      <c r="H6245" s="20">
        <v>1.0533550010924399E-2</v>
      </c>
      <c r="I6245" s="20">
        <v>1.0185137287825399E-2</v>
      </c>
      <c r="J6245" s="20">
        <v>1.09840085463978E-2</v>
      </c>
      <c r="K6245" s="20">
        <v>1.12093917709173E-2</v>
      </c>
      <c r="L6245" s="20">
        <v>6.6183322320759498E-3</v>
      </c>
      <c r="M6245" s="51">
        <v>9.7977053394521403E-3</v>
      </c>
    </row>
    <row r="6246" spans="1:13" x14ac:dyDescent="0.35">
      <c r="A6246" s="19" t="str">
        <f>B4353&amp;C6238&amp;D6246</f>
        <v>CONSUMO PER CAPITA (kg ó litros por individuo)GALLETASNOROESTE</v>
      </c>
      <c r="B6246" s="19">
        <v>0</v>
      </c>
      <c r="C6246" s="19">
        <v>0</v>
      </c>
      <c r="D6246" s="19" t="s">
        <v>8</v>
      </c>
      <c r="E6246" s="20">
        <v>4.47067764997901E-3</v>
      </c>
      <c r="F6246" s="20">
        <v>3.5038522656729702E-3</v>
      </c>
      <c r="G6246" s="20">
        <v>3.8168444262085899E-3</v>
      </c>
      <c r="H6246" s="20">
        <v>4.8909699796358596E-3</v>
      </c>
      <c r="I6246" s="20">
        <v>5.8141068059676801E-3</v>
      </c>
      <c r="J6246" s="20">
        <v>3.39591153769767E-3</v>
      </c>
      <c r="K6246" s="20">
        <v>4.5681278709500204E-3</v>
      </c>
      <c r="L6246" s="20">
        <v>5.2619865214498102E-3</v>
      </c>
      <c r="M6246" s="51">
        <v>5.1462471502069602E-3</v>
      </c>
    </row>
    <row r="6247" spans="1:13" x14ac:dyDescent="0.35">
      <c r="A6247" s="19" t="str">
        <f>B4353&amp;C6238&amp;D6247</f>
        <v>CONSUMO PER CAPITA (kg ó litros por individuo)GALLETAS&lt;2MIL</v>
      </c>
      <c r="B6247" s="19">
        <v>0</v>
      </c>
      <c r="C6247" s="19">
        <v>0</v>
      </c>
      <c r="D6247" s="19" t="s">
        <v>9</v>
      </c>
      <c r="E6247" s="20">
        <v>4.4433059031708097E-3</v>
      </c>
      <c r="F6247" s="20">
        <v>6.9383551624648196E-3</v>
      </c>
      <c r="G6247" s="20">
        <v>7.0305236285832396E-3</v>
      </c>
      <c r="H6247" s="20">
        <v>1.13449480747562E-3</v>
      </c>
      <c r="I6247" s="20">
        <v>4.2430997317653898E-3</v>
      </c>
      <c r="J6247" s="20">
        <v>2.7782483050436098E-3</v>
      </c>
      <c r="K6247" s="20">
        <v>4.6883348641892199E-3</v>
      </c>
      <c r="L6247" s="20">
        <v>2.4934061402864501E-3</v>
      </c>
      <c r="M6247" s="51">
        <v>1.94798810633881E-3</v>
      </c>
    </row>
    <row r="6248" spans="1:13" x14ac:dyDescent="0.35">
      <c r="A6248" s="19" t="str">
        <f>B4353&amp;C6238&amp;D6248</f>
        <v>CONSUMO PER CAPITA (kg ó litros por individuo)GALLETAS2-5MIL</v>
      </c>
      <c r="B6248" s="19">
        <v>0</v>
      </c>
      <c r="C6248" s="19">
        <v>0</v>
      </c>
      <c r="D6248" s="19" t="s">
        <v>10</v>
      </c>
      <c r="E6248" s="20">
        <v>2.30887434459617E-3</v>
      </c>
      <c r="F6248" s="20">
        <v>2.4432528540066899E-3</v>
      </c>
      <c r="G6248" s="20">
        <v>1.57006942681215E-3</v>
      </c>
      <c r="H6248" s="20">
        <v>3.9518854023093998E-3</v>
      </c>
      <c r="I6248" s="20">
        <v>4.7846482465736997E-3</v>
      </c>
      <c r="J6248" s="20">
        <v>2.0624222660712401E-3</v>
      </c>
      <c r="K6248" s="20">
        <v>2.3304160185399002E-3</v>
      </c>
      <c r="L6248" s="20">
        <v>5.6187259121774601E-3</v>
      </c>
      <c r="M6248" s="51">
        <v>4.5899620656889998E-3</v>
      </c>
    </row>
    <row r="6249" spans="1:13" x14ac:dyDescent="0.35">
      <c r="A6249" s="19" t="str">
        <f>B4353&amp;C6238&amp;D6249</f>
        <v>CONSUMO PER CAPITA (kg ó litros por individuo)GALLETAS5-10MIL</v>
      </c>
      <c r="B6249" s="19">
        <v>0</v>
      </c>
      <c r="C6249" s="19">
        <v>0</v>
      </c>
      <c r="D6249" s="19" t="s">
        <v>11</v>
      </c>
      <c r="E6249" s="20">
        <v>5.74867259992863E-3</v>
      </c>
      <c r="F6249" s="20">
        <v>4.4857724726863396E-3</v>
      </c>
      <c r="G6249" s="20">
        <v>4.8905077504744297E-3</v>
      </c>
      <c r="H6249" s="20">
        <v>4.2084731883702004E-3</v>
      </c>
      <c r="I6249" s="20">
        <v>3.3830198509559599E-3</v>
      </c>
      <c r="J6249" s="20">
        <v>3.2791485808956601E-3</v>
      </c>
      <c r="K6249" s="20">
        <v>5.2566609337645802E-3</v>
      </c>
      <c r="L6249" s="20">
        <v>4.7990806766738496E-3</v>
      </c>
      <c r="M6249" s="51">
        <v>3.7835829835305302E-3</v>
      </c>
    </row>
    <row r="6250" spans="1:13" x14ac:dyDescent="0.35">
      <c r="A6250" s="19" t="str">
        <f>B4353&amp;C6238&amp;D6250</f>
        <v>CONSUMO PER CAPITA (kg ó litros por individuo)GALLETAS10-30MIL</v>
      </c>
      <c r="B6250" s="19">
        <v>0</v>
      </c>
      <c r="C6250" s="19">
        <v>0</v>
      </c>
      <c r="D6250" s="19" t="s">
        <v>12</v>
      </c>
      <c r="E6250" s="20">
        <v>5.4219869869098396E-3</v>
      </c>
      <c r="F6250" s="20">
        <v>3.9946220123511901E-3</v>
      </c>
      <c r="G6250" s="20">
        <v>3.6597557013285701E-3</v>
      </c>
      <c r="H6250" s="20">
        <v>3.7675998546016398E-3</v>
      </c>
      <c r="I6250" s="20">
        <v>4.3057958717849301E-3</v>
      </c>
      <c r="J6250" s="20">
        <v>4.8636554816220102E-3</v>
      </c>
      <c r="K6250" s="20">
        <v>5.6300156268323503E-3</v>
      </c>
      <c r="L6250" s="20">
        <v>4.6250774847835397E-3</v>
      </c>
      <c r="M6250" s="51">
        <v>4.8577104800537002E-3</v>
      </c>
    </row>
    <row r="6251" spans="1:13" x14ac:dyDescent="0.35">
      <c r="A6251" s="19" t="str">
        <f>B4353&amp;C6238&amp;D6251</f>
        <v>CONSUMO PER CAPITA (kg ó litros por individuo)GALLETAS30-100MIL</v>
      </c>
      <c r="B6251" s="19">
        <v>0</v>
      </c>
      <c r="C6251" s="19">
        <v>0</v>
      </c>
      <c r="D6251" s="19" t="s">
        <v>13</v>
      </c>
      <c r="E6251" s="20">
        <v>5.5533338472656601E-3</v>
      </c>
      <c r="F6251" s="20">
        <v>6.3757766461132502E-3</v>
      </c>
      <c r="G6251" s="20">
        <v>5.0456225135132203E-3</v>
      </c>
      <c r="H6251" s="20">
        <v>7.7972352674717501E-3</v>
      </c>
      <c r="I6251" s="20">
        <v>8.2173283809961004E-3</v>
      </c>
      <c r="J6251" s="20">
        <v>6.6762113173177099E-3</v>
      </c>
      <c r="K6251" s="20">
        <v>8.2541824311007303E-3</v>
      </c>
      <c r="L6251" s="20">
        <v>6.5012899371914802E-3</v>
      </c>
      <c r="M6251" s="51">
        <v>6.6375633655550497E-3</v>
      </c>
    </row>
    <row r="6252" spans="1:13" x14ac:dyDescent="0.35">
      <c r="A6252" s="19" t="str">
        <f>B4353&amp;C6238&amp;D6252</f>
        <v>CONSUMO PER CAPITA (kg ó litros por individuo)GALLETAS100-200MIL</v>
      </c>
      <c r="B6252" s="19">
        <v>0</v>
      </c>
      <c r="C6252" s="19">
        <v>0</v>
      </c>
      <c r="D6252" s="19" t="s">
        <v>14</v>
      </c>
      <c r="E6252" s="20">
        <v>4.5489321033654398E-3</v>
      </c>
      <c r="F6252" s="20">
        <v>2.9847638353567001E-3</v>
      </c>
      <c r="G6252" s="20">
        <v>3.1485096440532199E-3</v>
      </c>
      <c r="H6252" s="20">
        <v>1.9731961921612999E-3</v>
      </c>
      <c r="I6252" s="20">
        <v>4.4585309359675999E-3</v>
      </c>
      <c r="J6252" s="20">
        <v>2.56742659960348E-3</v>
      </c>
      <c r="K6252" s="20">
        <v>5.7418972185339602E-3</v>
      </c>
      <c r="L6252" s="20">
        <v>3.5382137333555001E-3</v>
      </c>
      <c r="M6252" s="51">
        <v>5.9980863468688597E-3</v>
      </c>
    </row>
    <row r="6253" spans="1:13" x14ac:dyDescent="0.35">
      <c r="A6253" s="19" t="str">
        <f>B4353&amp;C6238&amp;D6253</f>
        <v>CONSUMO PER CAPITA (kg ó litros por individuo)GALLETAS200-500MIL</v>
      </c>
      <c r="B6253" s="19">
        <v>0</v>
      </c>
      <c r="C6253" s="19">
        <v>0</v>
      </c>
      <c r="D6253" s="19" t="s">
        <v>15</v>
      </c>
      <c r="E6253" s="20">
        <v>1.01783356828081E-2</v>
      </c>
      <c r="F6253" s="20">
        <v>5.1503327287090901E-3</v>
      </c>
      <c r="G6253" s="20">
        <v>6.5161034691400103E-3</v>
      </c>
      <c r="H6253" s="20">
        <v>1.1535816865712501E-2</v>
      </c>
      <c r="I6253" s="20">
        <v>9.3411090220849799E-3</v>
      </c>
      <c r="J6253" s="20">
        <v>1.05013256750094E-2</v>
      </c>
      <c r="K6253" s="20">
        <v>1.3215622637052799E-2</v>
      </c>
      <c r="L6253" s="20">
        <v>8.4524192797073606E-3</v>
      </c>
      <c r="M6253" s="51">
        <v>1.0662182630865401E-2</v>
      </c>
    </row>
    <row r="6254" spans="1:13" x14ac:dyDescent="0.35">
      <c r="A6254" s="19" t="str">
        <f>B4353&amp;C6238&amp;D6254</f>
        <v>CONSUMO PER CAPITA (kg ó litros por individuo)GALLETAS&gt;500MIL</v>
      </c>
      <c r="B6254" s="19">
        <v>0</v>
      </c>
      <c r="C6254" s="19">
        <v>0</v>
      </c>
      <c r="D6254" s="19" t="s">
        <v>16</v>
      </c>
      <c r="E6254" s="20">
        <v>6.9940680090738797E-3</v>
      </c>
      <c r="F6254" s="20">
        <v>6.1603002115767297E-3</v>
      </c>
      <c r="G6254" s="20">
        <v>6.2438079166363004E-3</v>
      </c>
      <c r="H6254" s="20">
        <v>6.3972688583998098E-3</v>
      </c>
      <c r="I6254" s="20">
        <v>6.92855142015313E-3</v>
      </c>
      <c r="J6254" s="20">
        <v>5.1290146402180404E-3</v>
      </c>
      <c r="K6254" s="20">
        <v>6.0824582828312096E-3</v>
      </c>
      <c r="L6254" s="20">
        <v>6.71179034369895E-3</v>
      </c>
      <c r="M6254" s="51">
        <v>8.5360035362394907E-3</v>
      </c>
    </row>
    <row r="6255" spans="1:13" x14ac:dyDescent="0.35">
      <c r="A6255" s="19" t="str">
        <f>B4353&amp;C6238&amp;D6255</f>
        <v>CONSUMO PER CAPITA (kg ó litros por individuo)GALLETASDE 15 A 19 AÑOS</v>
      </c>
      <c r="B6255" s="19">
        <v>0</v>
      </c>
      <c r="C6255" s="19">
        <v>0</v>
      </c>
      <c r="D6255" s="19" t="s">
        <v>39</v>
      </c>
      <c r="E6255" s="20">
        <v>4.6110186586905896E-3</v>
      </c>
      <c r="F6255" s="20">
        <v>3.9920730828183204E-3</v>
      </c>
      <c r="G6255" s="20">
        <v>5.8883382337549103E-3</v>
      </c>
      <c r="H6255" s="20">
        <v>6.3794045164867899E-3</v>
      </c>
      <c r="I6255" s="20">
        <v>8.8429427618890305E-3</v>
      </c>
      <c r="J6255" s="20">
        <v>8.1312055162745499E-3</v>
      </c>
      <c r="K6255" s="20">
        <v>1.46440766698357E-2</v>
      </c>
      <c r="L6255" s="20">
        <v>9.0317633037696604E-3</v>
      </c>
      <c r="M6255" s="51">
        <v>6.8692145714145097E-3</v>
      </c>
    </row>
    <row r="6256" spans="1:13" x14ac:dyDescent="0.35">
      <c r="A6256" s="19" t="str">
        <f>B4353&amp;C6238&amp;D6256</f>
        <v>CONSUMO PER CAPITA (kg ó litros por individuo)GALLETASDE 20 A 24 AÑOS</v>
      </c>
      <c r="B6256" s="19">
        <v>0</v>
      </c>
      <c r="C6256" s="19">
        <v>0</v>
      </c>
      <c r="D6256" s="19" t="s">
        <v>40</v>
      </c>
      <c r="E6256" s="20">
        <v>8.7189733818636306E-3</v>
      </c>
      <c r="F6256" s="20">
        <v>3.9841911946992903E-3</v>
      </c>
      <c r="G6256" s="20">
        <v>4.9962485577910798E-3</v>
      </c>
      <c r="H6256" s="20">
        <v>2.6634875265371398E-3</v>
      </c>
      <c r="I6256" s="20">
        <v>4.07164510856514E-3</v>
      </c>
      <c r="J6256" s="20">
        <v>2.4078939185044499E-3</v>
      </c>
      <c r="K6256" s="20">
        <v>6.74920516224957E-3</v>
      </c>
      <c r="L6256" s="20">
        <v>6.9976152165761698E-3</v>
      </c>
      <c r="M6256" s="51">
        <v>5.7028132174151E-3</v>
      </c>
    </row>
    <row r="6257" spans="1:13" x14ac:dyDescent="0.35">
      <c r="A6257" s="19" t="str">
        <f>B4353&amp;C6238&amp;D6257</f>
        <v>CONSUMO PER CAPITA (kg ó litros por individuo)GALLETASDE 25 A 34 AÑOS</v>
      </c>
      <c r="B6257" s="19">
        <v>0</v>
      </c>
      <c r="C6257" s="19">
        <v>0</v>
      </c>
      <c r="D6257" s="19" t="s">
        <v>41</v>
      </c>
      <c r="E6257" s="20">
        <v>3.03195927970926E-3</v>
      </c>
      <c r="F6257" s="20">
        <v>2.59893117528659E-3</v>
      </c>
      <c r="G6257" s="20">
        <v>2.52066871985963E-3</v>
      </c>
      <c r="H6257" s="20">
        <v>2.3515583613539599E-3</v>
      </c>
      <c r="I6257" s="20">
        <v>2.7977584017731998E-3</v>
      </c>
      <c r="J6257" s="20">
        <v>2.8712507272359799E-3</v>
      </c>
      <c r="K6257" s="20">
        <v>2.7771626074109199E-3</v>
      </c>
      <c r="L6257" s="20">
        <v>3.0399428594380402E-3</v>
      </c>
      <c r="M6257" s="51">
        <v>3.4511377130352098E-3</v>
      </c>
    </row>
    <row r="6258" spans="1:13" x14ac:dyDescent="0.35">
      <c r="A6258" s="19" t="str">
        <f>B4353&amp;C6238&amp;D6258</f>
        <v>CONSUMO PER CAPITA (kg ó litros por individuo)GALLETASDE 35 A 49 AÑOS</v>
      </c>
      <c r="B6258" s="19">
        <v>0</v>
      </c>
      <c r="C6258" s="19">
        <v>0</v>
      </c>
      <c r="D6258" s="19" t="s">
        <v>42</v>
      </c>
      <c r="E6258" s="20">
        <v>6.1536302027617599E-3</v>
      </c>
      <c r="F6258" s="20">
        <v>4.9927457569561998E-3</v>
      </c>
      <c r="G6258" s="20">
        <v>5.35902587102544E-3</v>
      </c>
      <c r="H6258" s="20">
        <v>5.5677367325400401E-3</v>
      </c>
      <c r="I6258" s="20">
        <v>5.5935114573618201E-3</v>
      </c>
      <c r="J6258" s="20">
        <v>5.2446178706838696E-3</v>
      </c>
      <c r="K6258" s="20">
        <v>5.6071153034935196E-3</v>
      </c>
      <c r="L6258" s="20">
        <v>4.9999180146755801E-3</v>
      </c>
      <c r="M6258" s="51">
        <v>5.5452788024264203E-3</v>
      </c>
    </row>
    <row r="6259" spans="1:13" x14ac:dyDescent="0.35">
      <c r="A6259" s="19" t="str">
        <f>B4353&amp;C6238&amp;D6259</f>
        <v>CONSUMO PER CAPITA (kg ó litros por individuo)GALLETASDE 50 A 59 AÑOS</v>
      </c>
      <c r="B6259" s="19">
        <v>0</v>
      </c>
      <c r="C6259" s="19">
        <v>0</v>
      </c>
      <c r="D6259" s="19" t="s">
        <v>43</v>
      </c>
      <c r="E6259" s="20">
        <v>6.2394327078955699E-3</v>
      </c>
      <c r="F6259" s="20">
        <v>6.7304941698444198E-3</v>
      </c>
      <c r="G6259" s="20">
        <v>5.2274837465062203E-3</v>
      </c>
      <c r="H6259" s="20">
        <v>6.0842020871555496E-3</v>
      </c>
      <c r="I6259" s="20">
        <v>7.0203383882647798E-3</v>
      </c>
      <c r="J6259" s="20">
        <v>4.0792870076890898E-3</v>
      </c>
      <c r="K6259" s="20">
        <v>4.6493213482198302E-3</v>
      </c>
      <c r="L6259" s="20">
        <v>4.9410637991166599E-3</v>
      </c>
      <c r="M6259" s="51">
        <v>6.7084635456352197E-3</v>
      </c>
    </row>
    <row r="6260" spans="1:13" x14ac:dyDescent="0.35">
      <c r="A6260" s="19" t="str">
        <f>B4353&amp;C6238&amp;D6260</f>
        <v>CONSUMO PER CAPITA (kg ó litros por individuo)GALLETASDE 60 A 75 AÑOS</v>
      </c>
      <c r="B6260" s="19">
        <v>0</v>
      </c>
      <c r="C6260" s="19">
        <v>0</v>
      </c>
      <c r="D6260" s="19" t="s">
        <v>44</v>
      </c>
      <c r="E6260" s="20">
        <v>7.2096471176709802E-3</v>
      </c>
      <c r="F6260" s="20">
        <v>5.7461554874167001E-3</v>
      </c>
      <c r="G6260" s="20">
        <v>5.0825313148257804E-3</v>
      </c>
      <c r="H6260" s="20">
        <v>8.7513061243563797E-3</v>
      </c>
      <c r="I6260" s="20">
        <v>8.2466634113715007E-3</v>
      </c>
      <c r="J6260" s="20">
        <v>8.2195846990930407E-3</v>
      </c>
      <c r="K6260" s="20">
        <v>1.08484388126721E-2</v>
      </c>
      <c r="L6260" s="20">
        <v>7.4635045035286902E-3</v>
      </c>
      <c r="M6260" s="51">
        <v>9.2239342806064301E-3</v>
      </c>
    </row>
    <row r="6261" spans="1:13" x14ac:dyDescent="0.35">
      <c r="A6261" s="19" t="str">
        <f>B4353&amp;C6238&amp;D6261</f>
        <v>CONSUMO PER CAPITA (kg ó litros por individuo)GALLETASNIVEL ALTO</v>
      </c>
      <c r="B6261" s="19">
        <v>0</v>
      </c>
      <c r="C6261" s="19">
        <v>0</v>
      </c>
      <c r="D6261" s="19" t="s">
        <v>256</v>
      </c>
      <c r="E6261" s="20">
        <v>5.7211086395782904E-3</v>
      </c>
      <c r="F6261" s="20">
        <v>5.29620865605703E-3</v>
      </c>
      <c r="G6261" s="20">
        <v>5.2820383436031201E-3</v>
      </c>
      <c r="H6261" s="20">
        <v>4.6549814272361396E-3</v>
      </c>
      <c r="I6261" s="20">
        <v>4.7924645740218801E-3</v>
      </c>
      <c r="J6261" s="20">
        <v>4.8183881723030996E-3</v>
      </c>
      <c r="K6261" s="20">
        <v>5.3558502551063203E-3</v>
      </c>
      <c r="L6261" s="20">
        <v>6.1545724466176999E-3</v>
      </c>
      <c r="M6261" s="51">
        <v>7.6432017677510499E-3</v>
      </c>
    </row>
    <row r="6262" spans="1:13" x14ac:dyDescent="0.35">
      <c r="A6262" s="19" t="str">
        <f>B4353&amp;C6238&amp;D6262</f>
        <v>CONSUMO PER CAPITA (kg ó litros por individuo)GALLETASNIVEL MEDIO ALTO</v>
      </c>
      <c r="B6262" s="19">
        <v>0</v>
      </c>
      <c r="C6262" s="19">
        <v>0</v>
      </c>
      <c r="D6262" s="19" t="s">
        <v>257</v>
      </c>
      <c r="E6262" s="20">
        <v>3.6276578881810702E-3</v>
      </c>
      <c r="F6262" s="20">
        <v>3.7939377448165199E-3</v>
      </c>
      <c r="G6262" s="20">
        <v>3.6512203636830101E-3</v>
      </c>
      <c r="H6262" s="20">
        <v>2.87418088041383E-3</v>
      </c>
      <c r="I6262" s="20">
        <v>4.9991670001785903E-3</v>
      </c>
      <c r="J6262" s="20">
        <v>3.22007302134222E-3</v>
      </c>
      <c r="K6262" s="20">
        <v>6.1449806143235699E-3</v>
      </c>
      <c r="L6262" s="20">
        <v>4.2516492768107103E-3</v>
      </c>
      <c r="M6262" s="51">
        <v>5.4109677069812201E-3</v>
      </c>
    </row>
    <row r="6263" spans="1:13" x14ac:dyDescent="0.35">
      <c r="A6263" s="19" t="str">
        <f>B4353&amp;C6238&amp;D6263</f>
        <v>CONSUMO PER CAPITA (kg ó litros por individuo)GALLETASNIVEL MEDIO</v>
      </c>
      <c r="B6263" s="19">
        <v>0</v>
      </c>
      <c r="C6263" s="19">
        <v>0</v>
      </c>
      <c r="D6263" s="19" t="s">
        <v>258</v>
      </c>
      <c r="E6263" s="20">
        <v>6.0581849686772099E-3</v>
      </c>
      <c r="F6263" s="20">
        <v>4.0359315392173396E-3</v>
      </c>
      <c r="G6263" s="20">
        <v>5.6625755563145998E-3</v>
      </c>
      <c r="H6263" s="20">
        <v>7.3695325950954901E-3</v>
      </c>
      <c r="I6263" s="20">
        <v>7.1815153437103504E-3</v>
      </c>
      <c r="J6263" s="20">
        <v>6.6891524387634599E-3</v>
      </c>
      <c r="K6263" s="20">
        <v>8.9132006360042905E-3</v>
      </c>
      <c r="L6263" s="20">
        <v>6.23732422533261E-3</v>
      </c>
      <c r="M6263" s="51">
        <v>5.1143782233224796E-3</v>
      </c>
    </row>
    <row r="6264" spans="1:13" x14ac:dyDescent="0.35">
      <c r="A6264" s="19" t="str">
        <f>B4353&amp;C6238&amp;D6264</f>
        <v>CONSUMO PER CAPITA (kg ó litros por individuo)GALLETASNIVEL MEDIO BAJO</v>
      </c>
      <c r="B6264" s="19">
        <v>0</v>
      </c>
      <c r="C6264" s="19">
        <v>0</v>
      </c>
      <c r="D6264" s="19" t="s">
        <v>259</v>
      </c>
      <c r="E6264" s="20">
        <v>3.8985341810117099E-3</v>
      </c>
      <c r="F6264" s="20">
        <v>4.1513378199848896E-3</v>
      </c>
      <c r="G6264" s="20">
        <v>4.0759171661759602E-3</v>
      </c>
      <c r="H6264" s="20">
        <v>5.9290215675732597E-3</v>
      </c>
      <c r="I6264" s="20">
        <v>7.8251342604992707E-3</v>
      </c>
      <c r="J6264" s="20">
        <v>5.0387997680927899E-3</v>
      </c>
      <c r="K6264" s="20">
        <v>4.8363150166107803E-3</v>
      </c>
      <c r="L6264" s="20">
        <v>6.0937413168724204E-3</v>
      </c>
      <c r="M6264" s="51">
        <v>5.72989379039164E-3</v>
      </c>
    </row>
    <row r="6265" spans="1:13" x14ac:dyDescent="0.35">
      <c r="A6265" s="19" t="str">
        <f>B4353&amp;C6238&amp;D6265</f>
        <v>CONSUMO PER CAPITA (kg ó litros por individuo)GALLETASHOMBRE</v>
      </c>
      <c r="B6265" s="19">
        <v>0</v>
      </c>
      <c r="C6265" s="19">
        <v>0</v>
      </c>
      <c r="D6265" s="19" t="s">
        <v>21</v>
      </c>
      <c r="E6265" s="20">
        <v>3.9219701961163301E-3</v>
      </c>
      <c r="F6265" s="20">
        <v>3.2857400675661902E-3</v>
      </c>
      <c r="G6265" s="20">
        <v>3.6760953926980298E-3</v>
      </c>
      <c r="H6265" s="20">
        <v>3.2767109902326198E-3</v>
      </c>
      <c r="I6265" s="20">
        <v>4.11076928225857E-3</v>
      </c>
      <c r="J6265" s="20">
        <v>3.6985830127999899E-3</v>
      </c>
      <c r="K6265" s="20">
        <v>4.8905968364354301E-3</v>
      </c>
      <c r="L6265" s="20">
        <v>4.4478918925755402E-3</v>
      </c>
      <c r="M6265" s="51">
        <v>4.5439119263109397E-3</v>
      </c>
    </row>
    <row r="6266" spans="1:13" x14ac:dyDescent="0.35">
      <c r="A6266" s="19" t="str">
        <f>B4353&amp;C6238&amp;D6266</f>
        <v>CONSUMO PER CAPITA (kg ó litros por individuo)GALLETASMUJER</v>
      </c>
      <c r="B6266" s="19">
        <v>0</v>
      </c>
      <c r="C6266" s="19">
        <v>0</v>
      </c>
      <c r="D6266" s="19" t="s">
        <v>22</v>
      </c>
      <c r="E6266" s="20">
        <v>8.1028384679839496E-3</v>
      </c>
      <c r="F6266" s="20">
        <v>6.7494818324312098E-3</v>
      </c>
      <c r="G6266" s="20">
        <v>6.0567664659102504E-3</v>
      </c>
      <c r="H6266" s="20">
        <v>8.2849491221721298E-3</v>
      </c>
      <c r="I6266" s="20">
        <v>8.2634566915759794E-3</v>
      </c>
      <c r="J6266" s="20">
        <v>7.0023713116724902E-3</v>
      </c>
      <c r="K6266" s="20">
        <v>8.9188034752419893E-3</v>
      </c>
      <c r="L6266" s="20">
        <v>6.9135049270246402E-3</v>
      </c>
      <c r="M6266" s="51">
        <v>8.2789846933678593E-3</v>
      </c>
    </row>
    <row r="6267" spans="1:13" x14ac:dyDescent="0.35">
      <c r="A6267" s="19" t="str">
        <f>B4353&amp;C6267&amp;D6267</f>
        <v>CONSUMO PER CAPITA (kg ó litros por individuo)BOLLERÍAT.ESPAÑA</v>
      </c>
      <c r="B6267" s="19">
        <v>0</v>
      </c>
      <c r="C6267" s="19" t="s">
        <v>275</v>
      </c>
      <c r="D6267" s="19" t="s">
        <v>36</v>
      </c>
      <c r="E6267" s="20">
        <v>0.42628560159875301</v>
      </c>
      <c r="F6267" s="20">
        <v>0.340754026327031</v>
      </c>
      <c r="G6267" s="20">
        <v>0.37022591524489501</v>
      </c>
      <c r="H6267" s="20">
        <v>0.33753816976447398</v>
      </c>
      <c r="I6267" s="20">
        <v>0.402678717921582</v>
      </c>
      <c r="J6267" s="20">
        <v>0.32527297264991201</v>
      </c>
      <c r="K6267" s="20">
        <v>0.34813661216250302</v>
      </c>
      <c r="L6267" s="20">
        <v>0.32564322374558602</v>
      </c>
      <c r="M6267" s="51">
        <v>0.36989023297617102</v>
      </c>
    </row>
    <row r="6268" spans="1:13" x14ac:dyDescent="0.35">
      <c r="A6268" s="19" t="str">
        <f>B4353&amp;C6267&amp;D6268</f>
        <v>CONSUMO PER CAPITA (kg ó litros por individuo)BOLLERÍABCN AM</v>
      </c>
      <c r="B6268" s="19">
        <v>0</v>
      </c>
      <c r="C6268" s="19">
        <v>0</v>
      </c>
      <c r="D6268" s="19" t="s">
        <v>1</v>
      </c>
      <c r="E6268" s="20">
        <v>0.61293356665166399</v>
      </c>
      <c r="F6268" s="20">
        <v>0.53257006303086396</v>
      </c>
      <c r="G6268" s="20">
        <v>0.56070123357096502</v>
      </c>
      <c r="H6268" s="20">
        <v>0.51964597791156897</v>
      </c>
      <c r="I6268" s="20">
        <v>0.576877064738469</v>
      </c>
      <c r="J6268" s="20">
        <v>0.49783259882923098</v>
      </c>
      <c r="K6268" s="20">
        <v>0.51850176464162701</v>
      </c>
      <c r="L6268" s="20">
        <v>0.52471693022130905</v>
      </c>
      <c r="M6268" s="51">
        <v>0.57592171317659702</v>
      </c>
    </row>
    <row r="6269" spans="1:13" x14ac:dyDescent="0.35">
      <c r="A6269" s="19" t="str">
        <f>B4353&amp;C6267&amp;D6269</f>
        <v>CONSUMO PER CAPITA (kg ó litros por individuo)BOLLERÍAREST.CAT ARAGON</v>
      </c>
      <c r="B6269" s="19">
        <v>0</v>
      </c>
      <c r="C6269" s="19">
        <v>0</v>
      </c>
      <c r="D6269" s="19" t="s">
        <v>2</v>
      </c>
      <c r="E6269" s="20">
        <v>0.52107242286893996</v>
      </c>
      <c r="F6269" s="20">
        <v>0.42350848097094901</v>
      </c>
      <c r="G6269" s="20">
        <v>0.51481034678133897</v>
      </c>
      <c r="H6269" s="20">
        <v>0.40297921836155098</v>
      </c>
      <c r="I6269" s="20">
        <v>0.49262417431692901</v>
      </c>
      <c r="J6269" s="20">
        <v>0.44579528995416801</v>
      </c>
      <c r="K6269" s="20">
        <v>0.52325545177976696</v>
      </c>
      <c r="L6269" s="20">
        <v>0.40220376447894801</v>
      </c>
      <c r="M6269" s="51">
        <v>0.49782135140614198</v>
      </c>
    </row>
    <row r="6270" spans="1:13" x14ac:dyDescent="0.35">
      <c r="A6270" s="19" t="str">
        <f>B4353&amp;C6267&amp;D6270</f>
        <v>CONSUMO PER CAPITA (kg ó litros por individuo)BOLLERÍALEVANTE</v>
      </c>
      <c r="B6270" s="19">
        <v>0</v>
      </c>
      <c r="C6270" s="19">
        <v>0</v>
      </c>
      <c r="D6270" s="19" t="s">
        <v>3</v>
      </c>
      <c r="E6270" s="20">
        <v>0.33822713677872701</v>
      </c>
      <c r="F6270" s="20">
        <v>0.305028393771966</v>
      </c>
      <c r="G6270" s="20">
        <v>0.34619334638590499</v>
      </c>
      <c r="H6270" s="20">
        <v>0.30418310093652401</v>
      </c>
      <c r="I6270" s="20">
        <v>0.36323767916687899</v>
      </c>
      <c r="J6270" s="20">
        <v>0.25797541747428898</v>
      </c>
      <c r="K6270" s="20">
        <v>0.29201638388955498</v>
      </c>
      <c r="L6270" s="20">
        <v>0.26719625331299102</v>
      </c>
      <c r="M6270" s="51">
        <v>0.30349285180951602</v>
      </c>
    </row>
    <row r="6271" spans="1:13" x14ac:dyDescent="0.35">
      <c r="A6271" s="19" t="str">
        <f>B4353&amp;C6267&amp;D6271</f>
        <v>CONSUMO PER CAPITA (kg ó litros por individuo)BOLLERÍAANDALUCIA</v>
      </c>
      <c r="B6271" s="19">
        <v>0</v>
      </c>
      <c r="C6271" s="19">
        <v>0</v>
      </c>
      <c r="D6271" s="19" t="s">
        <v>4</v>
      </c>
      <c r="E6271" s="20">
        <v>0.29154324729205799</v>
      </c>
      <c r="F6271" s="20">
        <v>0.245402474838433</v>
      </c>
      <c r="G6271" s="20">
        <v>0.24066350504582301</v>
      </c>
      <c r="H6271" s="20">
        <v>0.17594746120208499</v>
      </c>
      <c r="I6271" s="20">
        <v>0.18660552558118301</v>
      </c>
      <c r="J6271" s="20">
        <v>0.17841358022117401</v>
      </c>
      <c r="K6271" s="20">
        <v>0.19976227539186101</v>
      </c>
      <c r="L6271" s="20">
        <v>0.19903050818047799</v>
      </c>
      <c r="M6271" s="51">
        <v>0.20577616020854</v>
      </c>
    </row>
    <row r="6272" spans="1:13" x14ac:dyDescent="0.35">
      <c r="A6272" s="19" t="str">
        <f>B4353&amp;C6267&amp;D6272</f>
        <v>CONSUMO PER CAPITA (kg ó litros por individuo)BOLLERÍAMDD AM</v>
      </c>
      <c r="B6272" s="19">
        <v>0</v>
      </c>
      <c r="C6272" s="19">
        <v>0</v>
      </c>
      <c r="D6272" s="19" t="s">
        <v>5</v>
      </c>
      <c r="E6272" s="20">
        <v>0.53037967912081296</v>
      </c>
      <c r="F6272" s="20">
        <v>0.42003951289743302</v>
      </c>
      <c r="G6272" s="20">
        <v>0.47215033777604898</v>
      </c>
      <c r="H6272" s="20">
        <v>0.49984721530318099</v>
      </c>
      <c r="I6272" s="20">
        <v>0.56092468769914905</v>
      </c>
      <c r="J6272" s="20">
        <v>0.43590371295090602</v>
      </c>
      <c r="K6272" s="20">
        <v>0.50182878867617997</v>
      </c>
      <c r="L6272" s="20">
        <v>0.48679864560189101</v>
      </c>
      <c r="M6272" s="51">
        <v>0.49504402823176002</v>
      </c>
    </row>
    <row r="6273" spans="1:13" x14ac:dyDescent="0.35">
      <c r="A6273" s="19" t="str">
        <f>B4353&amp;C6267&amp;D6273</f>
        <v>CONSUMO PER CAPITA (kg ó litros por individuo)BOLLERÍARTO CENTRO</v>
      </c>
      <c r="B6273" s="19">
        <v>0</v>
      </c>
      <c r="C6273" s="19">
        <v>0</v>
      </c>
      <c r="D6273" s="19" t="s">
        <v>6</v>
      </c>
      <c r="E6273" s="20">
        <v>0.38667716629825899</v>
      </c>
      <c r="F6273" s="20">
        <v>0.27479477999206597</v>
      </c>
      <c r="G6273" s="20">
        <v>0.243634595820311</v>
      </c>
      <c r="H6273" s="20">
        <v>0.24181952607757201</v>
      </c>
      <c r="I6273" s="20">
        <v>0.32796526250181202</v>
      </c>
      <c r="J6273" s="20">
        <v>0.256460478031377</v>
      </c>
      <c r="K6273" s="20">
        <v>0.19146885778301601</v>
      </c>
      <c r="L6273" s="20">
        <v>0.22238072865574399</v>
      </c>
      <c r="M6273" s="51">
        <v>0.20260691229758601</v>
      </c>
    </row>
    <row r="6274" spans="1:13" x14ac:dyDescent="0.35">
      <c r="A6274" s="19" t="str">
        <f>B4353&amp;C6267&amp;D6274</f>
        <v>CONSUMO PER CAPITA (kg ó litros por individuo)BOLLERÍANORTE-CENTRO</v>
      </c>
      <c r="B6274" s="19">
        <v>0</v>
      </c>
      <c r="C6274" s="19">
        <v>0</v>
      </c>
      <c r="D6274" s="19" t="s">
        <v>7</v>
      </c>
      <c r="E6274" s="20">
        <v>0.46669048335313901</v>
      </c>
      <c r="F6274" s="20">
        <v>0.32012780437705202</v>
      </c>
      <c r="G6274" s="20">
        <v>0.382602456220628</v>
      </c>
      <c r="H6274" s="20">
        <v>0.38674720892927</v>
      </c>
      <c r="I6274" s="20">
        <v>0.42893905978235902</v>
      </c>
      <c r="J6274" s="20">
        <v>0.31382017227672698</v>
      </c>
      <c r="K6274" s="20">
        <v>0.33894937252079199</v>
      </c>
      <c r="L6274" s="20">
        <v>0.345286639486383</v>
      </c>
      <c r="M6274" s="51">
        <v>0.46546283171814801</v>
      </c>
    </row>
    <row r="6275" spans="1:13" x14ac:dyDescent="0.35">
      <c r="A6275" s="19" t="str">
        <f>B4353&amp;C6267&amp;D6275</f>
        <v>CONSUMO PER CAPITA (kg ó litros por individuo)BOLLERÍANOROESTE</v>
      </c>
      <c r="B6275" s="19">
        <v>0</v>
      </c>
      <c r="C6275" s="19">
        <v>0</v>
      </c>
      <c r="D6275" s="19" t="s">
        <v>8</v>
      </c>
      <c r="E6275" s="20">
        <v>0.39570446786605901</v>
      </c>
      <c r="F6275" s="20">
        <v>0.271375734541212</v>
      </c>
      <c r="G6275" s="20">
        <v>0.26663267101328703</v>
      </c>
      <c r="H6275" s="20">
        <v>0.28617140716818101</v>
      </c>
      <c r="I6275" s="20">
        <v>0.465386145177898</v>
      </c>
      <c r="J6275" s="20">
        <v>0.34022030317055901</v>
      </c>
      <c r="K6275" s="20">
        <v>0.295794582195053</v>
      </c>
      <c r="L6275" s="20">
        <v>0.244923162564948</v>
      </c>
      <c r="M6275" s="51">
        <v>0.34858714523738699</v>
      </c>
    </row>
    <row r="6276" spans="1:13" x14ac:dyDescent="0.35">
      <c r="A6276" s="19" t="str">
        <f>B4353&amp;C6267&amp;D6276</f>
        <v>CONSUMO PER CAPITA (kg ó litros por individuo)BOLLERÍA&lt;2MIL</v>
      </c>
      <c r="B6276" s="19">
        <v>0</v>
      </c>
      <c r="C6276" s="19">
        <v>0</v>
      </c>
      <c r="D6276" s="19" t="s">
        <v>9</v>
      </c>
      <c r="E6276" s="20">
        <v>0.35877488610657499</v>
      </c>
      <c r="F6276" s="20">
        <v>0.207271829084655</v>
      </c>
      <c r="G6276" s="20">
        <v>0.34265427180499197</v>
      </c>
      <c r="H6276" s="20">
        <v>0.26926277165114598</v>
      </c>
      <c r="I6276" s="20">
        <v>0.472572508506512</v>
      </c>
      <c r="J6276" s="20">
        <v>0.31567668047236203</v>
      </c>
      <c r="K6276" s="20">
        <v>0.346455154073117</v>
      </c>
      <c r="L6276" s="20">
        <v>0.34991037195499403</v>
      </c>
      <c r="M6276" s="51">
        <v>0.36463097892131102</v>
      </c>
    </row>
    <row r="6277" spans="1:13" x14ac:dyDescent="0.35">
      <c r="A6277" s="19" t="str">
        <f>B4353&amp;C6267&amp;D6277</f>
        <v>CONSUMO PER CAPITA (kg ó litros por individuo)BOLLERÍA2-5MIL</v>
      </c>
      <c r="B6277" s="19">
        <v>0</v>
      </c>
      <c r="C6277" s="19">
        <v>0</v>
      </c>
      <c r="D6277" s="19" t="s">
        <v>10</v>
      </c>
      <c r="E6277" s="20">
        <v>0.353742356169784</v>
      </c>
      <c r="F6277" s="20">
        <v>0.20052826492252099</v>
      </c>
      <c r="G6277" s="20">
        <v>0.29493978810099403</v>
      </c>
      <c r="H6277" s="20">
        <v>0.21781205787438199</v>
      </c>
      <c r="I6277" s="20">
        <v>0.230121283486273</v>
      </c>
      <c r="J6277" s="20">
        <v>0.18326637061280199</v>
      </c>
      <c r="K6277" s="20">
        <v>0.202018705845949</v>
      </c>
      <c r="L6277" s="20">
        <v>0.16597971728470801</v>
      </c>
      <c r="M6277" s="51">
        <v>0.19405241196544801</v>
      </c>
    </row>
    <row r="6278" spans="1:13" x14ac:dyDescent="0.35">
      <c r="A6278" s="19" t="str">
        <f>B4353&amp;C6267&amp;D6278</f>
        <v>CONSUMO PER CAPITA (kg ó litros por individuo)BOLLERÍA5-10MIL</v>
      </c>
      <c r="B6278" s="19">
        <v>0</v>
      </c>
      <c r="C6278" s="19">
        <v>0</v>
      </c>
      <c r="D6278" s="19" t="s">
        <v>11</v>
      </c>
      <c r="E6278" s="20">
        <v>0.508732237259507</v>
      </c>
      <c r="F6278" s="20">
        <v>0.33279721251406003</v>
      </c>
      <c r="G6278" s="20">
        <v>0.28805044788870399</v>
      </c>
      <c r="H6278" s="20">
        <v>0.24814947714142099</v>
      </c>
      <c r="I6278" s="20">
        <v>0.36518168667520401</v>
      </c>
      <c r="J6278" s="20">
        <v>0.284028535549606</v>
      </c>
      <c r="K6278" s="20">
        <v>0.23843834525594201</v>
      </c>
      <c r="L6278" s="20">
        <v>0.26826012196146998</v>
      </c>
      <c r="M6278" s="51">
        <v>0.26221776080767101</v>
      </c>
    </row>
    <row r="6279" spans="1:13" x14ac:dyDescent="0.35">
      <c r="A6279" s="19" t="str">
        <f>B4353&amp;C6267&amp;D6279</f>
        <v>CONSUMO PER CAPITA (kg ó litros por individuo)BOLLERÍA10-30MIL</v>
      </c>
      <c r="B6279" s="19">
        <v>0</v>
      </c>
      <c r="C6279" s="19">
        <v>0</v>
      </c>
      <c r="D6279" s="19" t="s">
        <v>12</v>
      </c>
      <c r="E6279" s="20">
        <v>0.36041009109230698</v>
      </c>
      <c r="F6279" s="20">
        <v>0.30065026670052197</v>
      </c>
      <c r="G6279" s="20">
        <v>0.34065469621042399</v>
      </c>
      <c r="H6279" s="20">
        <v>0.27458696922196402</v>
      </c>
      <c r="I6279" s="20">
        <v>0.35313034513694003</v>
      </c>
      <c r="J6279" s="20">
        <v>0.32204407491909898</v>
      </c>
      <c r="K6279" s="20">
        <v>0.31430805584530702</v>
      </c>
      <c r="L6279" s="20">
        <v>0.30300869854165902</v>
      </c>
      <c r="M6279" s="51">
        <v>0.34942505736999901</v>
      </c>
    </row>
    <row r="6280" spans="1:13" x14ac:dyDescent="0.35">
      <c r="A6280" s="19" t="str">
        <f>B4353&amp;C6267&amp;D6280</f>
        <v>CONSUMO PER CAPITA (kg ó litros por individuo)BOLLERÍA30-100MIL</v>
      </c>
      <c r="B6280" s="19">
        <v>0</v>
      </c>
      <c r="C6280" s="19">
        <v>0</v>
      </c>
      <c r="D6280" s="19" t="s">
        <v>13</v>
      </c>
      <c r="E6280" s="20">
        <v>0.439192648139829</v>
      </c>
      <c r="F6280" s="20">
        <v>0.35973087104374202</v>
      </c>
      <c r="G6280" s="20">
        <v>0.379169144532576</v>
      </c>
      <c r="H6280" s="20">
        <v>0.32949485490951302</v>
      </c>
      <c r="I6280" s="20">
        <v>0.41861286997358899</v>
      </c>
      <c r="J6280" s="20">
        <v>0.332105271319525</v>
      </c>
      <c r="K6280" s="20">
        <v>0.35348015081381601</v>
      </c>
      <c r="L6280" s="20">
        <v>0.30564341429667802</v>
      </c>
      <c r="M6280" s="51">
        <v>0.39980566345763402</v>
      </c>
    </row>
    <row r="6281" spans="1:13" x14ac:dyDescent="0.35">
      <c r="A6281" s="19" t="str">
        <f>B4353&amp;C6267&amp;D6281</f>
        <v>CONSUMO PER CAPITA (kg ó litros por individuo)BOLLERÍA100-200MIL</v>
      </c>
      <c r="B6281" s="19">
        <v>0</v>
      </c>
      <c r="C6281" s="19">
        <v>0</v>
      </c>
      <c r="D6281" s="19" t="s">
        <v>14</v>
      </c>
      <c r="E6281" s="20">
        <v>0.34856473972802698</v>
      </c>
      <c r="F6281" s="20">
        <v>0.28963394523224001</v>
      </c>
      <c r="G6281" s="20">
        <v>0.28677750586707801</v>
      </c>
      <c r="H6281" s="20">
        <v>0.306041705771254</v>
      </c>
      <c r="I6281" s="20">
        <v>0.33535359994772501</v>
      </c>
      <c r="J6281" s="20">
        <v>0.26929794802178098</v>
      </c>
      <c r="K6281" s="20">
        <v>0.32366702059527902</v>
      </c>
      <c r="L6281" s="20">
        <v>0.27727137039295202</v>
      </c>
      <c r="M6281" s="51">
        <v>0.30947619973836099</v>
      </c>
    </row>
    <row r="6282" spans="1:13" x14ac:dyDescent="0.35">
      <c r="A6282" s="19" t="str">
        <f>B4353&amp;C6267&amp;D6282</f>
        <v>CONSUMO PER CAPITA (kg ó litros por individuo)BOLLERÍA200-500MIL</v>
      </c>
      <c r="B6282" s="19">
        <v>0</v>
      </c>
      <c r="C6282" s="19">
        <v>0</v>
      </c>
      <c r="D6282" s="19" t="s">
        <v>15</v>
      </c>
      <c r="E6282" s="20">
        <v>0.49268741418802797</v>
      </c>
      <c r="F6282" s="20">
        <v>0.41773763445349299</v>
      </c>
      <c r="G6282" s="20">
        <v>0.43626753593293099</v>
      </c>
      <c r="H6282" s="20">
        <v>0.45091282985711001</v>
      </c>
      <c r="I6282" s="20">
        <v>0.48463850568175298</v>
      </c>
      <c r="J6282" s="20">
        <v>0.35246216750823101</v>
      </c>
      <c r="K6282" s="20">
        <v>0.37458483619753802</v>
      </c>
      <c r="L6282" s="20">
        <v>0.34930755282227</v>
      </c>
      <c r="M6282" s="51">
        <v>0.43085531607781702</v>
      </c>
    </row>
    <row r="6283" spans="1:13" x14ac:dyDescent="0.35">
      <c r="A6283" s="19" t="str">
        <f>B4353&amp;C6267&amp;D6283</f>
        <v>CONSUMO PER CAPITA (kg ó litros por individuo)BOLLERÍA&gt;500MIL</v>
      </c>
      <c r="B6283" s="19">
        <v>0</v>
      </c>
      <c r="C6283" s="19">
        <v>0</v>
      </c>
      <c r="D6283" s="19" t="s">
        <v>16</v>
      </c>
      <c r="E6283" s="20">
        <v>0.48611365989336802</v>
      </c>
      <c r="F6283" s="20">
        <v>0.43423600606031298</v>
      </c>
      <c r="G6283" s="20">
        <v>0.46861440528312798</v>
      </c>
      <c r="H6283" s="20">
        <v>0.45960359448194699</v>
      </c>
      <c r="I6283" s="20">
        <v>0.47249251086358302</v>
      </c>
      <c r="J6283" s="20">
        <v>0.41007055101699302</v>
      </c>
      <c r="K6283" s="20">
        <v>0.48524429043369299</v>
      </c>
      <c r="L6283" s="20">
        <v>0.46906315928294401</v>
      </c>
      <c r="M6283" s="51">
        <v>0.47023640107048698</v>
      </c>
    </row>
    <row r="6284" spans="1:13" x14ac:dyDescent="0.35">
      <c r="A6284" s="19" t="str">
        <f>B4353&amp;C6267&amp;D6284</f>
        <v>CONSUMO PER CAPITA (kg ó litros por individuo)BOLLERÍADE 15 A 19 AÑOS</v>
      </c>
      <c r="B6284" s="19">
        <v>0</v>
      </c>
      <c r="C6284" s="19">
        <v>0</v>
      </c>
      <c r="D6284" s="19" t="s">
        <v>39</v>
      </c>
      <c r="E6284" s="20">
        <v>0.212073570300086</v>
      </c>
      <c r="F6284" s="20">
        <v>0.16888259341933001</v>
      </c>
      <c r="G6284" s="20">
        <v>0.11212326100561</v>
      </c>
      <c r="H6284" s="20">
        <v>0.12771053526179299</v>
      </c>
      <c r="I6284" s="20">
        <v>0.22021902755409201</v>
      </c>
      <c r="J6284" s="20">
        <v>0.21845810130177001</v>
      </c>
      <c r="K6284" s="20">
        <v>0.13612416458832099</v>
      </c>
      <c r="L6284" s="20">
        <v>0.16234693463071301</v>
      </c>
      <c r="M6284" s="51">
        <v>0.24476980410673599</v>
      </c>
    </row>
    <row r="6285" spans="1:13" x14ac:dyDescent="0.35">
      <c r="A6285" s="19" t="str">
        <f>B4353&amp;C6267&amp;D6285</f>
        <v>CONSUMO PER CAPITA (kg ó litros por individuo)BOLLERÍADE 20 A 24 AÑOS</v>
      </c>
      <c r="B6285" s="19">
        <v>0</v>
      </c>
      <c r="C6285" s="19">
        <v>0</v>
      </c>
      <c r="D6285" s="19" t="s">
        <v>40</v>
      </c>
      <c r="E6285" s="20">
        <v>0.20202446081756001</v>
      </c>
      <c r="F6285" s="20">
        <v>0.195299034043702</v>
      </c>
      <c r="G6285" s="20">
        <v>0.184200507451244</v>
      </c>
      <c r="H6285" s="20">
        <v>0.13970362165396399</v>
      </c>
      <c r="I6285" s="20">
        <v>0.14777247109505401</v>
      </c>
      <c r="J6285" s="20">
        <v>0.14437747867174899</v>
      </c>
      <c r="K6285" s="20">
        <v>0.14054476116903999</v>
      </c>
      <c r="L6285" s="20">
        <v>0.11895781778452</v>
      </c>
      <c r="M6285" s="51">
        <v>9.9120194046918506E-2</v>
      </c>
    </row>
    <row r="6286" spans="1:13" x14ac:dyDescent="0.35">
      <c r="A6286" s="19" t="str">
        <f>B4353&amp;C6267&amp;D6286</f>
        <v>CONSUMO PER CAPITA (kg ó litros por individuo)BOLLERÍADE 25 A 34 AÑOS</v>
      </c>
      <c r="B6286" s="19">
        <v>0</v>
      </c>
      <c r="C6286" s="19">
        <v>0</v>
      </c>
      <c r="D6286" s="19" t="s">
        <v>41</v>
      </c>
      <c r="E6286" s="20">
        <v>0.25184406898177703</v>
      </c>
      <c r="F6286" s="20">
        <v>0.17675887032644599</v>
      </c>
      <c r="G6286" s="20">
        <v>0.204386024960271</v>
      </c>
      <c r="H6286" s="20">
        <v>0.215586961848514</v>
      </c>
      <c r="I6286" s="20">
        <v>0.203324817358504</v>
      </c>
      <c r="J6286" s="20">
        <v>0.17433723528846501</v>
      </c>
      <c r="K6286" s="20">
        <v>0.14546757548644601</v>
      </c>
      <c r="L6286" s="20">
        <v>0.1527837654807</v>
      </c>
      <c r="M6286" s="51">
        <v>0.20129007107569</v>
      </c>
    </row>
    <row r="6287" spans="1:13" x14ac:dyDescent="0.35">
      <c r="A6287" s="19" t="str">
        <f>B4353&amp;C6267&amp;D6287</f>
        <v>CONSUMO PER CAPITA (kg ó litros por individuo)BOLLERÍADE 35 A 49 AÑOS</v>
      </c>
      <c r="B6287" s="19">
        <v>0</v>
      </c>
      <c r="C6287" s="19">
        <v>0</v>
      </c>
      <c r="D6287" s="19" t="s">
        <v>42</v>
      </c>
      <c r="E6287" s="20">
        <v>0.37630408009175698</v>
      </c>
      <c r="F6287" s="20">
        <v>0.30558594491330499</v>
      </c>
      <c r="G6287" s="20">
        <v>0.31605523712612399</v>
      </c>
      <c r="H6287" s="20">
        <v>0.27927530066599299</v>
      </c>
      <c r="I6287" s="20">
        <v>0.37137157581929697</v>
      </c>
      <c r="J6287" s="20">
        <v>0.28329649763106002</v>
      </c>
      <c r="K6287" s="20">
        <v>0.30318136568145798</v>
      </c>
      <c r="L6287" s="20">
        <v>0.26517477486860103</v>
      </c>
      <c r="M6287" s="51">
        <v>0.28636579625647701</v>
      </c>
    </row>
    <row r="6288" spans="1:13" x14ac:dyDescent="0.35">
      <c r="A6288" s="19" t="str">
        <f>B4353&amp;C6267&amp;D6288</f>
        <v>CONSUMO PER CAPITA (kg ó litros por individuo)BOLLERÍADE 50 A 59 AÑOS</v>
      </c>
      <c r="B6288" s="19">
        <v>0</v>
      </c>
      <c r="C6288" s="19">
        <v>0</v>
      </c>
      <c r="D6288" s="19" t="s">
        <v>43</v>
      </c>
      <c r="E6288" s="20">
        <v>0.58241160627850097</v>
      </c>
      <c r="F6288" s="20">
        <v>0.47749349598985802</v>
      </c>
      <c r="G6288" s="20">
        <v>0.531218288833609</v>
      </c>
      <c r="H6288" s="20">
        <v>0.43201402318184401</v>
      </c>
      <c r="I6288" s="20">
        <v>0.52510383735709198</v>
      </c>
      <c r="J6288" s="20">
        <v>0.43283124311493698</v>
      </c>
      <c r="K6288" s="20">
        <v>0.50480365754992096</v>
      </c>
      <c r="L6288" s="20">
        <v>0.45315504765002501</v>
      </c>
      <c r="M6288" s="51">
        <v>0.51204510927745595</v>
      </c>
    </row>
    <row r="6289" spans="1:13" x14ac:dyDescent="0.35">
      <c r="A6289" s="19" t="str">
        <f>B4353&amp;C6267&amp;D6289</f>
        <v>CONSUMO PER CAPITA (kg ó litros por individuo)BOLLERÍADE 60 A 75 AÑOS</v>
      </c>
      <c r="B6289" s="19">
        <v>0</v>
      </c>
      <c r="C6289" s="19">
        <v>0</v>
      </c>
      <c r="D6289" s="19" t="s">
        <v>44</v>
      </c>
      <c r="E6289" s="20">
        <v>0.59702576682104402</v>
      </c>
      <c r="F6289" s="20">
        <v>0.46653587146513298</v>
      </c>
      <c r="G6289" s="20">
        <v>0.53676951284392804</v>
      </c>
      <c r="H6289" s="20">
        <v>0.52880404848303397</v>
      </c>
      <c r="I6289" s="20">
        <v>0.59190636464852597</v>
      </c>
      <c r="J6289" s="20">
        <v>0.46646681695070502</v>
      </c>
      <c r="K6289" s="20">
        <v>0.52180101109580901</v>
      </c>
      <c r="L6289" s="20">
        <v>0.51070879643114697</v>
      </c>
      <c r="M6289" s="51">
        <v>0.57605604515269304</v>
      </c>
    </row>
    <row r="6290" spans="1:13" x14ac:dyDescent="0.35">
      <c r="A6290" s="19" t="str">
        <f>B4353&amp;C6267&amp;D6290</f>
        <v>CONSUMO PER CAPITA (kg ó litros por individuo)BOLLERÍANIVEL ALTO</v>
      </c>
      <c r="B6290" s="19">
        <v>0</v>
      </c>
      <c r="C6290" s="19">
        <v>0</v>
      </c>
      <c r="D6290" s="19" t="s">
        <v>256</v>
      </c>
      <c r="E6290" s="20">
        <v>0.397823124069352</v>
      </c>
      <c r="F6290" s="20">
        <v>0.31979300083737899</v>
      </c>
      <c r="G6290" s="20">
        <v>0.34069514354307001</v>
      </c>
      <c r="H6290" s="20">
        <v>0.32093367352923102</v>
      </c>
      <c r="I6290" s="20">
        <v>0.41495287892660798</v>
      </c>
      <c r="J6290" s="20">
        <v>0.31155997922908302</v>
      </c>
      <c r="K6290" s="20">
        <v>0.329060598556351</v>
      </c>
      <c r="L6290" s="20">
        <v>0.28974934638340999</v>
      </c>
      <c r="M6290" s="51">
        <v>0.33466401398763801</v>
      </c>
    </row>
    <row r="6291" spans="1:13" x14ac:dyDescent="0.35">
      <c r="A6291" s="19" t="str">
        <f>B4353&amp;C6267&amp;D6291</f>
        <v>CONSUMO PER CAPITA (kg ó litros por individuo)BOLLERÍANIVEL MEDIO ALTO</v>
      </c>
      <c r="B6291" s="19">
        <v>0</v>
      </c>
      <c r="C6291" s="19">
        <v>0</v>
      </c>
      <c r="D6291" s="19" t="s">
        <v>257</v>
      </c>
      <c r="E6291" s="20">
        <v>0.34374948753521201</v>
      </c>
      <c r="F6291" s="20">
        <v>0.31135074168266202</v>
      </c>
      <c r="G6291" s="20">
        <v>0.31305161782815399</v>
      </c>
      <c r="H6291" s="20">
        <v>0.30555734040730398</v>
      </c>
      <c r="I6291" s="20">
        <v>0.332279223986226</v>
      </c>
      <c r="J6291" s="20">
        <v>0.28411236387172401</v>
      </c>
      <c r="K6291" s="20">
        <v>0.309061975135485</v>
      </c>
      <c r="L6291" s="20">
        <v>0.33157861145198098</v>
      </c>
      <c r="M6291" s="51">
        <v>0.34233467566472803</v>
      </c>
    </row>
    <row r="6292" spans="1:13" x14ac:dyDescent="0.35">
      <c r="A6292" s="19" t="str">
        <f>B4353&amp;C6267&amp;D6292</f>
        <v>CONSUMO PER CAPITA (kg ó litros por individuo)BOLLERÍANIVEL MEDIO</v>
      </c>
      <c r="B6292" s="19">
        <v>0</v>
      </c>
      <c r="C6292" s="19">
        <v>0</v>
      </c>
      <c r="D6292" s="19" t="s">
        <v>258</v>
      </c>
      <c r="E6292" s="20">
        <v>0.434837033368559</v>
      </c>
      <c r="F6292" s="20">
        <v>0.37271059186502398</v>
      </c>
      <c r="G6292" s="20">
        <v>0.37293587621005297</v>
      </c>
      <c r="H6292" s="20">
        <v>0.34211520881653901</v>
      </c>
      <c r="I6292" s="20">
        <v>0.41650729232770101</v>
      </c>
      <c r="J6292" s="20">
        <v>0.36703252524039598</v>
      </c>
      <c r="K6292" s="20">
        <v>0.33827537249742501</v>
      </c>
      <c r="L6292" s="20">
        <v>0.277170200723522</v>
      </c>
      <c r="M6292" s="51">
        <v>0.32522338219454999</v>
      </c>
    </row>
    <row r="6293" spans="1:13" x14ac:dyDescent="0.35">
      <c r="A6293" s="19" t="str">
        <f>B4353&amp;C6267&amp;D6293</f>
        <v>CONSUMO PER CAPITA (kg ó litros por individuo)BOLLERÍANIVEL MEDIO BAJO</v>
      </c>
      <c r="B6293" s="19">
        <v>0</v>
      </c>
      <c r="C6293" s="19">
        <v>0</v>
      </c>
      <c r="D6293" s="19" t="s">
        <v>259</v>
      </c>
      <c r="E6293" s="20">
        <v>0.339981430744841</v>
      </c>
      <c r="F6293" s="20">
        <v>0.248254807973046</v>
      </c>
      <c r="G6293" s="20">
        <v>0.31209466526962898</v>
      </c>
      <c r="H6293" s="20">
        <v>0.254289916261002</v>
      </c>
      <c r="I6293" s="20">
        <v>0.36491353396201798</v>
      </c>
      <c r="J6293" s="20">
        <v>0.25345467575806102</v>
      </c>
      <c r="K6293" s="20">
        <v>0.31127719423444</v>
      </c>
      <c r="L6293" s="20">
        <v>0.320091624586405</v>
      </c>
      <c r="M6293" s="51">
        <v>0.43990160230221798</v>
      </c>
    </row>
    <row r="6294" spans="1:13" x14ac:dyDescent="0.35">
      <c r="A6294" s="19" t="str">
        <f>B4353&amp;C6267&amp;D6294</f>
        <v>CONSUMO PER CAPITA (kg ó litros por individuo)BOLLERÍAHOMBRE</v>
      </c>
      <c r="B6294" s="19">
        <v>0</v>
      </c>
      <c r="C6294" s="19">
        <v>0</v>
      </c>
      <c r="D6294" s="19" t="s">
        <v>21</v>
      </c>
      <c r="E6294" s="20">
        <v>0.35348485529541201</v>
      </c>
      <c r="F6294" s="20">
        <v>0.30767743349607501</v>
      </c>
      <c r="G6294" s="20">
        <v>0.31226040302918801</v>
      </c>
      <c r="H6294" s="20">
        <v>0.27660322857569097</v>
      </c>
      <c r="I6294" s="20">
        <v>0.34299218353226502</v>
      </c>
      <c r="J6294" s="20">
        <v>0.28144705577264301</v>
      </c>
      <c r="K6294" s="20">
        <v>0.29483093078172001</v>
      </c>
      <c r="L6294" s="20">
        <v>0.29354910070097701</v>
      </c>
      <c r="M6294" s="51">
        <v>0.32833491423348699</v>
      </c>
    </row>
    <row r="6295" spans="1:13" x14ac:dyDescent="0.35">
      <c r="A6295" s="19" t="str">
        <f>B4353&amp;C6267&amp;D6295</f>
        <v>CONSUMO PER CAPITA (kg ó litros por individuo)BOLLERÍAMUJER</v>
      </c>
      <c r="B6295" s="19">
        <v>0</v>
      </c>
      <c r="C6295" s="19">
        <v>0</v>
      </c>
      <c r="D6295" s="19" t="s">
        <v>22</v>
      </c>
      <c r="E6295" s="20">
        <v>0.49833515655935601</v>
      </c>
      <c r="F6295" s="20">
        <v>0.37348934688629398</v>
      </c>
      <c r="G6295" s="20">
        <v>0.42749936193134702</v>
      </c>
      <c r="H6295" s="20">
        <v>0.39774670506959803</v>
      </c>
      <c r="I6295" s="20">
        <v>0.46165384745319299</v>
      </c>
      <c r="J6295" s="20">
        <v>0.36857698774175701</v>
      </c>
      <c r="K6295" s="20">
        <v>0.40076465289421598</v>
      </c>
      <c r="L6295" s="20">
        <v>0.35732986419484303</v>
      </c>
      <c r="M6295" s="51">
        <v>0.41092669489785599</v>
      </c>
    </row>
    <row r="6296" spans="1:13" x14ac:dyDescent="0.35">
      <c r="A6296" s="19" t="str">
        <f>B4353&amp;C6296&amp;D6296</f>
        <v>CONSUMO PER CAPITA (kg ó litros por individuo)BOLLERIA SALADAT.ESPAÑA</v>
      </c>
      <c r="B6296" s="19">
        <v>0</v>
      </c>
      <c r="C6296" s="19" t="s">
        <v>276</v>
      </c>
      <c r="D6296" s="19" t="s">
        <v>36</v>
      </c>
      <c r="E6296" s="20">
        <v>1.6139614758972898E-2</v>
      </c>
      <c r="F6296" s="20">
        <v>1.2422261275194101E-2</v>
      </c>
      <c r="G6296" s="20">
        <v>1.2277177430748E-2</v>
      </c>
      <c r="H6296" s="20">
        <v>1.7948541191145199E-2</v>
      </c>
      <c r="I6296" s="20">
        <v>1.5822948584574299E-2</v>
      </c>
      <c r="J6296" s="20">
        <v>1.35172088670338E-2</v>
      </c>
      <c r="K6296" s="20">
        <v>1.28937764836716E-2</v>
      </c>
      <c r="L6296" s="20">
        <v>1.28775338368544E-2</v>
      </c>
      <c r="M6296" s="51">
        <v>1.2434758342901199E-2</v>
      </c>
    </row>
    <row r="6297" spans="1:13" x14ac:dyDescent="0.35">
      <c r="A6297" s="19" t="str">
        <f>B4353&amp;C6296&amp;D6297</f>
        <v>CONSUMO PER CAPITA (kg ó litros por individuo)BOLLERIA SALADABCN AM</v>
      </c>
      <c r="B6297" s="19">
        <v>0</v>
      </c>
      <c r="C6297" s="19">
        <v>0</v>
      </c>
      <c r="D6297" s="19" t="s">
        <v>1</v>
      </c>
      <c r="E6297" s="20">
        <v>1.3399609901866401E-2</v>
      </c>
      <c r="F6297" s="20">
        <v>1.7057467055117102E-2</v>
      </c>
      <c r="G6297" s="20">
        <v>8.4834753930905799E-3</v>
      </c>
      <c r="H6297" s="20">
        <v>2.5587514469964701E-2</v>
      </c>
      <c r="I6297" s="20">
        <v>3.6693626253900102E-2</v>
      </c>
      <c r="J6297" s="20">
        <v>1.2762638178992E-2</v>
      </c>
      <c r="K6297" s="20">
        <v>1.75160570318799E-2</v>
      </c>
      <c r="L6297" s="20">
        <v>1.7208609713571899E-2</v>
      </c>
      <c r="M6297" s="51">
        <v>1.59496316891607E-2</v>
      </c>
    </row>
    <row r="6298" spans="1:13" x14ac:dyDescent="0.35">
      <c r="A6298" s="19" t="str">
        <f>B4353&amp;C6296&amp;D6298</f>
        <v>CONSUMO PER CAPITA (kg ó litros por individuo)BOLLERIA SALADAREST.CAT ARAGON</v>
      </c>
      <c r="B6298" s="19">
        <v>0</v>
      </c>
      <c r="C6298" s="19">
        <v>0</v>
      </c>
      <c r="D6298" s="19" t="s">
        <v>2</v>
      </c>
      <c r="E6298" s="20">
        <v>1.01008338554262E-2</v>
      </c>
      <c r="F6298" s="20">
        <v>7.5072360410341496E-3</v>
      </c>
      <c r="G6298" s="20">
        <v>1.2798893369726101E-2</v>
      </c>
      <c r="H6298" s="20">
        <v>2.2906640066034299E-2</v>
      </c>
      <c r="I6298" s="20">
        <v>1.28968004272177E-2</v>
      </c>
      <c r="J6298" s="20">
        <v>9.89830314568102E-3</v>
      </c>
      <c r="K6298" s="20">
        <v>1.3517817935833801E-2</v>
      </c>
      <c r="L6298" s="20">
        <v>8.4934004165198897E-3</v>
      </c>
      <c r="M6298" s="51">
        <v>1.05699103371143E-2</v>
      </c>
    </row>
    <row r="6299" spans="1:13" x14ac:dyDescent="0.35">
      <c r="A6299" s="19" t="str">
        <f>B4353&amp;C6296&amp;D6299</f>
        <v>CONSUMO PER CAPITA (kg ó litros por individuo)BOLLERIA SALADALEVANTE</v>
      </c>
      <c r="B6299" s="19">
        <v>0</v>
      </c>
      <c r="C6299" s="19">
        <v>0</v>
      </c>
      <c r="D6299" s="19" t="s">
        <v>3</v>
      </c>
      <c r="E6299" s="20">
        <v>2.9599924065785901E-2</v>
      </c>
      <c r="F6299" s="20">
        <v>2.8391998016426601E-2</v>
      </c>
      <c r="G6299" s="20">
        <v>2.71135304858427E-2</v>
      </c>
      <c r="H6299" s="20">
        <v>3.4999423610462599E-2</v>
      </c>
      <c r="I6299" s="20">
        <v>2.4320221174057501E-2</v>
      </c>
      <c r="J6299" s="20">
        <v>3.08247052707546E-2</v>
      </c>
      <c r="K6299" s="20">
        <v>2.3595805440782099E-2</v>
      </c>
      <c r="L6299" s="20">
        <v>2.7210932524458602E-2</v>
      </c>
      <c r="M6299" s="51">
        <v>2.18070528986028E-2</v>
      </c>
    </row>
    <row r="6300" spans="1:13" x14ac:dyDescent="0.35">
      <c r="A6300" s="19" t="str">
        <f>B4353&amp;C6296&amp;D6300</f>
        <v>CONSUMO PER CAPITA (kg ó litros por individuo)BOLLERIA SALADAANDALUCIA</v>
      </c>
      <c r="B6300" s="19">
        <v>0</v>
      </c>
      <c r="C6300" s="19">
        <v>0</v>
      </c>
      <c r="D6300" s="19" t="s">
        <v>4</v>
      </c>
      <c r="E6300" s="20">
        <v>1.23163636730306E-2</v>
      </c>
      <c r="F6300" s="20">
        <v>7.9037134431047106E-3</v>
      </c>
      <c r="G6300" s="20">
        <v>7.6962884917655197E-3</v>
      </c>
      <c r="H6300" s="20">
        <v>9.7905814225290894E-3</v>
      </c>
      <c r="I6300" s="20">
        <v>7.9241479981034205E-3</v>
      </c>
      <c r="J6300" s="20">
        <v>1.0698369408911701E-2</v>
      </c>
      <c r="K6300" s="20">
        <v>1.0754672106720001E-2</v>
      </c>
      <c r="L6300" s="20">
        <v>1.2383043974651699E-2</v>
      </c>
      <c r="M6300" s="51">
        <v>9.4232057004402202E-3</v>
      </c>
    </row>
    <row r="6301" spans="1:13" x14ac:dyDescent="0.35">
      <c r="A6301" s="19" t="str">
        <f>B4353&amp;C6296&amp;D6301</f>
        <v>CONSUMO PER CAPITA (kg ó litros por individuo)BOLLERIA SALADAMDD AM</v>
      </c>
      <c r="B6301" s="19">
        <v>0</v>
      </c>
      <c r="C6301" s="19">
        <v>0</v>
      </c>
      <c r="D6301" s="19" t="s">
        <v>5</v>
      </c>
      <c r="E6301" s="20">
        <v>1.18625836560698E-2</v>
      </c>
      <c r="F6301" s="20">
        <v>8.3039711921155009E-3</v>
      </c>
      <c r="G6301" s="20">
        <v>6.1309252135479204E-3</v>
      </c>
      <c r="H6301" s="20">
        <v>1.32092586656918E-2</v>
      </c>
      <c r="I6301" s="20">
        <v>6.6588567521162203E-3</v>
      </c>
      <c r="J6301" s="20">
        <v>7.6242400553517302E-3</v>
      </c>
      <c r="K6301" s="20">
        <v>1.2487129076474901E-2</v>
      </c>
      <c r="L6301" s="20">
        <v>7.8451698255525594E-3</v>
      </c>
      <c r="M6301" s="51">
        <v>1.0441363011411599E-2</v>
      </c>
    </row>
    <row r="6302" spans="1:13" x14ac:dyDescent="0.35">
      <c r="A6302" s="19" t="str">
        <f>B4353&amp;C6296&amp;D6302</f>
        <v>CONSUMO PER CAPITA (kg ó litros por individuo)BOLLERIA SALADARTO CENTRO</v>
      </c>
      <c r="B6302" s="19">
        <v>0</v>
      </c>
      <c r="C6302" s="19">
        <v>0</v>
      </c>
      <c r="D6302" s="19" t="s">
        <v>6</v>
      </c>
      <c r="E6302" s="20">
        <v>1.22784569356212E-2</v>
      </c>
      <c r="F6302" s="20">
        <v>1.0496458015607901E-2</v>
      </c>
      <c r="G6302" s="20">
        <v>7.8121034912522003E-3</v>
      </c>
      <c r="H6302" s="20">
        <v>1.76737966798605E-2</v>
      </c>
      <c r="I6302" s="20">
        <v>1.9178017044258901E-2</v>
      </c>
      <c r="J6302" s="20">
        <v>1.6052997379960399E-2</v>
      </c>
      <c r="K6302" s="20">
        <v>8.3351351609296104E-3</v>
      </c>
      <c r="L6302" s="20">
        <v>7.3425225661454801E-3</v>
      </c>
      <c r="M6302" s="51">
        <v>4.1813870170518703E-3</v>
      </c>
    </row>
    <row r="6303" spans="1:13" x14ac:dyDescent="0.35">
      <c r="A6303" s="19" t="str">
        <f>B4353&amp;C6296&amp;D6303</f>
        <v>CONSUMO PER CAPITA (kg ó litros por individuo)BOLLERIA SALADANORTE-CENTRO</v>
      </c>
      <c r="B6303" s="19">
        <v>0</v>
      </c>
      <c r="C6303" s="19">
        <v>0</v>
      </c>
      <c r="D6303" s="19" t="s">
        <v>7</v>
      </c>
      <c r="E6303" s="20">
        <v>1.64939788290723E-2</v>
      </c>
      <c r="F6303" s="20">
        <v>6.6230595545802599E-3</v>
      </c>
      <c r="G6303" s="20">
        <v>1.70284628158771E-2</v>
      </c>
      <c r="H6303" s="20">
        <v>7.0589529630073096E-3</v>
      </c>
      <c r="I6303" s="20">
        <v>6.2159807221150902E-3</v>
      </c>
      <c r="J6303" s="20">
        <v>2.0412599300985101E-3</v>
      </c>
      <c r="K6303" s="20">
        <v>2.8742400441394002E-3</v>
      </c>
      <c r="L6303" s="20">
        <v>3.8465409848480099E-3</v>
      </c>
      <c r="M6303" s="51">
        <v>7.0379401046726303E-3</v>
      </c>
    </row>
    <row r="6304" spans="1:13" x14ac:dyDescent="0.35">
      <c r="A6304" s="19" t="str">
        <f>B4353&amp;C6296&amp;D6304</f>
        <v>CONSUMO PER CAPITA (kg ó litros por individuo)BOLLERIA SALADANOROESTE</v>
      </c>
      <c r="B6304" s="19">
        <v>0</v>
      </c>
      <c r="C6304" s="19">
        <v>0</v>
      </c>
      <c r="D6304" s="19" t="s">
        <v>8</v>
      </c>
      <c r="E6304" s="20">
        <v>2.3133067135196701E-2</v>
      </c>
      <c r="F6304" s="20">
        <v>1.15302857993782E-2</v>
      </c>
      <c r="G6304" s="20">
        <v>8.9882392372461692E-3</v>
      </c>
      <c r="H6304" s="20">
        <v>1.02039513110264E-2</v>
      </c>
      <c r="I6304" s="20">
        <v>2.1268236566340401E-2</v>
      </c>
      <c r="J6304" s="20">
        <v>1.3838623126775499E-2</v>
      </c>
      <c r="K6304" s="20">
        <v>9.0732660217067197E-3</v>
      </c>
      <c r="L6304" s="20">
        <v>1.35698336987754E-2</v>
      </c>
      <c r="M6304" s="51">
        <v>1.93815967073422E-2</v>
      </c>
    </row>
    <row r="6305" spans="1:13" x14ac:dyDescent="0.35">
      <c r="A6305" s="19" t="str">
        <f>B4353&amp;C6296&amp;D6305</f>
        <v>CONSUMO PER CAPITA (kg ó litros por individuo)BOLLERIA SALADA&lt;2MIL</v>
      </c>
      <c r="B6305" s="19">
        <v>0</v>
      </c>
      <c r="C6305" s="19">
        <v>0</v>
      </c>
      <c r="D6305" s="19" t="s">
        <v>9</v>
      </c>
      <c r="E6305" s="20">
        <v>1.01801411197749E-2</v>
      </c>
      <c r="F6305" s="20">
        <v>5.0562064200624099E-3</v>
      </c>
      <c r="G6305" s="20">
        <v>7.5265872732628901E-3</v>
      </c>
      <c r="H6305" s="20">
        <v>3.1299999671048503E-2</v>
      </c>
      <c r="I6305" s="20">
        <v>1.6372068605531399E-2</v>
      </c>
      <c r="J6305" s="20">
        <v>5.7227701261431396E-3</v>
      </c>
      <c r="K6305" s="20">
        <v>5.6691081815509296E-3</v>
      </c>
      <c r="L6305" s="20">
        <v>3.4341050746519199E-3</v>
      </c>
      <c r="M6305" s="51">
        <v>1.7472517074645E-3</v>
      </c>
    </row>
    <row r="6306" spans="1:13" x14ac:dyDescent="0.35">
      <c r="A6306" s="19" t="str">
        <f>B4353&amp;C6296&amp;D6306</f>
        <v>CONSUMO PER CAPITA (kg ó litros por individuo)BOLLERIA SALADA2-5MIL</v>
      </c>
      <c r="B6306" s="19">
        <v>0</v>
      </c>
      <c r="C6306" s="19">
        <v>0</v>
      </c>
      <c r="D6306" s="19" t="s">
        <v>10</v>
      </c>
      <c r="E6306" s="20">
        <v>8.4701374707315397E-3</v>
      </c>
      <c r="F6306" s="20">
        <v>6.8399372452715799E-3</v>
      </c>
      <c r="G6306" s="20">
        <v>1.0276803631647E-2</v>
      </c>
      <c r="H6306" s="20">
        <v>3.4330695180590002E-3</v>
      </c>
      <c r="I6306" s="20">
        <v>3.8063387357880102E-3</v>
      </c>
      <c r="J6306" s="20">
        <v>1.3173722445036199E-2</v>
      </c>
      <c r="K6306" s="20">
        <v>4.5107357882805199E-3</v>
      </c>
      <c r="L6306" s="20">
        <v>9.0458602609957799E-3</v>
      </c>
      <c r="M6306" s="51">
        <v>5.2562874443334399E-3</v>
      </c>
    </row>
    <row r="6307" spans="1:13" x14ac:dyDescent="0.35">
      <c r="A6307" s="19" t="str">
        <f>B4353&amp;C6296&amp;D6307</f>
        <v>CONSUMO PER CAPITA (kg ó litros por individuo)BOLLERIA SALADA5-10MIL</v>
      </c>
      <c r="B6307" s="19">
        <v>0</v>
      </c>
      <c r="C6307" s="19">
        <v>0</v>
      </c>
      <c r="D6307" s="19" t="s">
        <v>11</v>
      </c>
      <c r="E6307" s="20">
        <v>1.24366222505589E-2</v>
      </c>
      <c r="F6307" s="20">
        <v>1.07960863186805E-2</v>
      </c>
      <c r="G6307" s="20">
        <v>6.6184595314966602E-3</v>
      </c>
      <c r="H6307" s="20">
        <v>5.8039559277311302E-3</v>
      </c>
      <c r="I6307" s="20">
        <v>1.25880489698096E-2</v>
      </c>
      <c r="J6307" s="20">
        <v>1.6362032483158401E-2</v>
      </c>
      <c r="K6307" s="20">
        <v>1.6651730878998801E-2</v>
      </c>
      <c r="L6307" s="20">
        <v>9.2919218272886506E-3</v>
      </c>
      <c r="M6307" s="51">
        <v>1.0950119359364499E-2</v>
      </c>
    </row>
    <row r="6308" spans="1:13" x14ac:dyDescent="0.35">
      <c r="A6308" s="19" t="str">
        <f>B4353&amp;C6296&amp;D6308</f>
        <v>CONSUMO PER CAPITA (kg ó litros por individuo)BOLLERIA SALADA10-30MIL</v>
      </c>
      <c r="B6308" s="19">
        <v>0</v>
      </c>
      <c r="C6308" s="19">
        <v>0</v>
      </c>
      <c r="D6308" s="19" t="s">
        <v>12</v>
      </c>
      <c r="E6308" s="20">
        <v>1.9536432857311499E-2</v>
      </c>
      <c r="F6308" s="20">
        <v>1.03958189472266E-2</v>
      </c>
      <c r="G6308" s="20">
        <v>1.6529195483797499E-2</v>
      </c>
      <c r="H6308" s="20">
        <v>1.90677742126702E-2</v>
      </c>
      <c r="I6308" s="20">
        <v>1.64646629689028E-2</v>
      </c>
      <c r="J6308" s="20">
        <v>2.0411419908463301E-2</v>
      </c>
      <c r="K6308" s="20">
        <v>1.28380003515475E-2</v>
      </c>
      <c r="L6308" s="20">
        <v>1.15172683718461E-2</v>
      </c>
      <c r="M6308" s="51">
        <v>1.15843236920908E-2</v>
      </c>
    </row>
    <row r="6309" spans="1:13" x14ac:dyDescent="0.35">
      <c r="A6309" s="19" t="str">
        <f>B4353&amp;C6296&amp;D6309</f>
        <v>CONSUMO PER CAPITA (kg ó litros por individuo)BOLLERIA SALADA30-100MIL</v>
      </c>
      <c r="B6309" s="19">
        <v>0</v>
      </c>
      <c r="C6309" s="19">
        <v>0</v>
      </c>
      <c r="D6309" s="19" t="s">
        <v>13</v>
      </c>
      <c r="E6309" s="20">
        <v>1.9707923395169899E-2</v>
      </c>
      <c r="F6309" s="20">
        <v>2.27837271045357E-2</v>
      </c>
      <c r="G6309" s="20">
        <v>1.9689523403477401E-2</v>
      </c>
      <c r="H6309" s="20">
        <v>1.4528864215104499E-2</v>
      </c>
      <c r="I6309" s="20">
        <v>1.3745205145672099E-2</v>
      </c>
      <c r="J6309" s="20">
        <v>1.3955521990433799E-2</v>
      </c>
      <c r="K6309" s="20">
        <v>1.3844904101539299E-2</v>
      </c>
      <c r="L6309" s="20">
        <v>1.60599232936319E-2</v>
      </c>
      <c r="M6309" s="51">
        <v>1.49729862531508E-2</v>
      </c>
    </row>
    <row r="6310" spans="1:13" x14ac:dyDescent="0.35">
      <c r="A6310" s="19" t="str">
        <f>B4353&amp;C6296&amp;D6310</f>
        <v>CONSUMO PER CAPITA (kg ó litros por individuo)BOLLERIA SALADA100-200MIL</v>
      </c>
      <c r="B6310" s="19">
        <v>0</v>
      </c>
      <c r="C6310" s="19">
        <v>0</v>
      </c>
      <c r="D6310" s="19" t="s">
        <v>14</v>
      </c>
      <c r="E6310" s="20">
        <v>1.4502972348885401E-2</v>
      </c>
      <c r="F6310" s="20">
        <v>5.57414250557965E-3</v>
      </c>
      <c r="G6310" s="20">
        <v>8.0391855509731203E-3</v>
      </c>
      <c r="H6310" s="20">
        <v>8.0446823777555795E-3</v>
      </c>
      <c r="I6310" s="20">
        <v>7.4698373066994801E-3</v>
      </c>
      <c r="J6310" s="20">
        <v>8.4532747942264192E-3</v>
      </c>
      <c r="K6310" s="20">
        <v>1.2631826516690601E-2</v>
      </c>
      <c r="L6310" s="20">
        <v>1.04783048177903E-2</v>
      </c>
      <c r="M6310" s="51">
        <v>9.5460058886830592E-3</v>
      </c>
    </row>
    <row r="6311" spans="1:13" x14ac:dyDescent="0.35">
      <c r="A6311" s="19" t="str">
        <f>B4353&amp;C6296&amp;D6311</f>
        <v>CONSUMO PER CAPITA (kg ó litros por individuo)BOLLERIA SALADA200-500MIL</v>
      </c>
      <c r="B6311" s="19">
        <v>0</v>
      </c>
      <c r="C6311" s="19">
        <v>0</v>
      </c>
      <c r="D6311" s="19" t="s">
        <v>15</v>
      </c>
      <c r="E6311" s="20">
        <v>1.81725037829484E-2</v>
      </c>
      <c r="F6311" s="20">
        <v>1.08686371859881E-2</v>
      </c>
      <c r="G6311" s="20">
        <v>1.0994045958111799E-2</v>
      </c>
      <c r="H6311" s="20">
        <v>4.4794998633583501E-2</v>
      </c>
      <c r="I6311" s="20">
        <v>3.7960141995035002E-2</v>
      </c>
      <c r="J6311" s="20">
        <v>1.4387250463341999E-2</v>
      </c>
      <c r="K6311" s="20">
        <v>1.9646711896530202E-2</v>
      </c>
      <c r="L6311" s="20">
        <v>1.41338967486312E-2</v>
      </c>
      <c r="M6311" s="51">
        <v>2.0353193251214399E-2</v>
      </c>
    </row>
    <row r="6312" spans="1:13" x14ac:dyDescent="0.35">
      <c r="A6312" s="19" t="str">
        <f>B4353&amp;C6296&amp;D6312</f>
        <v>CONSUMO PER CAPITA (kg ó litros por individuo)BOLLERIA SALADA&gt;500MIL</v>
      </c>
      <c r="B6312" s="19">
        <v>0</v>
      </c>
      <c r="C6312" s="19">
        <v>0</v>
      </c>
      <c r="D6312" s="19" t="s">
        <v>16</v>
      </c>
      <c r="E6312" s="20">
        <v>1.43512404281679E-2</v>
      </c>
      <c r="F6312" s="20">
        <v>1.26226981710694E-2</v>
      </c>
      <c r="G6312" s="20">
        <v>7.2393948897332902E-3</v>
      </c>
      <c r="H6312" s="20">
        <v>1.30231915833748E-2</v>
      </c>
      <c r="I6312" s="20">
        <v>1.1548350804218699E-2</v>
      </c>
      <c r="J6312" s="20">
        <v>9.3569984561202805E-3</v>
      </c>
      <c r="K6312" s="20">
        <v>1.08257451933126E-2</v>
      </c>
      <c r="L6312" s="20">
        <v>1.7529707876664101E-2</v>
      </c>
      <c r="M6312" s="51">
        <v>1.33701171494059E-2</v>
      </c>
    </row>
    <row r="6313" spans="1:13" x14ac:dyDescent="0.35">
      <c r="A6313" s="19" t="str">
        <f>B4353&amp;C6296&amp;D6313</f>
        <v>CONSUMO PER CAPITA (kg ó litros por individuo)BOLLERIA SALADADE 15 A 19 AÑOS</v>
      </c>
      <c r="B6313" s="19">
        <v>0</v>
      </c>
      <c r="C6313" s="19">
        <v>0</v>
      </c>
      <c r="D6313" s="19" t="s">
        <v>39</v>
      </c>
      <c r="E6313" s="20">
        <v>1.7828653094034399E-3</v>
      </c>
      <c r="F6313" s="20">
        <v>9.0804651735324898E-3</v>
      </c>
      <c r="G6313" s="20">
        <v>4.9013165381129398E-3</v>
      </c>
      <c r="H6313" s="20">
        <v>3.6736310312067602E-2</v>
      </c>
      <c r="I6313" s="20">
        <v>1.7696042401115499E-3</v>
      </c>
      <c r="J6313" s="20">
        <v>1.35205046022227E-2</v>
      </c>
      <c r="K6313" s="20">
        <v>1.83349906279585E-2</v>
      </c>
      <c r="L6313" s="20">
        <v>8.4969226554721996E-3</v>
      </c>
      <c r="M6313" s="51">
        <v>7.3795423878410104E-3</v>
      </c>
    </row>
    <row r="6314" spans="1:13" x14ac:dyDescent="0.35">
      <c r="A6314" s="19" t="str">
        <f>B4353&amp;C6296&amp;D6314</f>
        <v>CONSUMO PER CAPITA (kg ó litros por individuo)BOLLERIA SALADADE 20 A 24 AÑOS</v>
      </c>
      <c r="B6314" s="19">
        <v>0</v>
      </c>
      <c r="C6314" s="19">
        <v>0</v>
      </c>
      <c r="D6314" s="19" t="s">
        <v>40</v>
      </c>
      <c r="E6314" s="20">
        <v>1.60371610955682E-2</v>
      </c>
      <c r="F6314" s="20">
        <v>1.8214401191558802E-2</v>
      </c>
      <c r="G6314" s="20">
        <v>1.7787047447845001E-2</v>
      </c>
      <c r="H6314" s="20">
        <v>8.9450037295169607E-3</v>
      </c>
      <c r="I6314" s="20">
        <v>5.47638174980791E-3</v>
      </c>
      <c r="J6314" s="20">
        <v>1.0781003951171099E-2</v>
      </c>
      <c r="K6314" s="20">
        <v>8.5556772263697609E-3</v>
      </c>
      <c r="L6314" s="20">
        <v>1.1810118034492599E-2</v>
      </c>
      <c r="M6314" s="51">
        <v>7.43467332035467E-3</v>
      </c>
    </row>
    <row r="6315" spans="1:13" x14ac:dyDescent="0.35">
      <c r="A6315" s="19" t="str">
        <f>B4353&amp;C6296&amp;D6315</f>
        <v>CONSUMO PER CAPITA (kg ó litros por individuo)BOLLERIA SALADADE 25 A 34 AÑOS</v>
      </c>
      <c r="B6315" s="19">
        <v>0</v>
      </c>
      <c r="C6315" s="19">
        <v>0</v>
      </c>
      <c r="D6315" s="19" t="s">
        <v>41</v>
      </c>
      <c r="E6315" s="20">
        <v>1.8477312315392E-2</v>
      </c>
      <c r="F6315" s="20">
        <v>9.4917073253825302E-3</v>
      </c>
      <c r="G6315" s="20">
        <v>1.5550811087304E-2</v>
      </c>
      <c r="H6315" s="20">
        <v>1.6849389213529499E-2</v>
      </c>
      <c r="I6315" s="20">
        <v>1.2830251611823801E-2</v>
      </c>
      <c r="J6315" s="20">
        <v>1.26694217299029E-2</v>
      </c>
      <c r="K6315" s="20">
        <v>9.8904420865413706E-3</v>
      </c>
      <c r="L6315" s="20">
        <v>1.2904777088113399E-2</v>
      </c>
      <c r="M6315" s="51">
        <v>1.5435149351642899E-2</v>
      </c>
    </row>
    <row r="6316" spans="1:13" x14ac:dyDescent="0.35">
      <c r="A6316" s="19" t="str">
        <f>B4353&amp;C6296&amp;D6316</f>
        <v>CONSUMO PER CAPITA (kg ó litros por individuo)BOLLERIA SALADADE 35 A 49 AÑOS</v>
      </c>
      <c r="B6316" s="19">
        <v>0</v>
      </c>
      <c r="C6316" s="19">
        <v>0</v>
      </c>
      <c r="D6316" s="19" t="s">
        <v>42</v>
      </c>
      <c r="E6316" s="20">
        <v>1.6002067458866499E-2</v>
      </c>
      <c r="F6316" s="20">
        <v>1.1191442114572099E-2</v>
      </c>
      <c r="G6316" s="20">
        <v>1.11033380519987E-2</v>
      </c>
      <c r="H6316" s="20">
        <v>1.3988700897801999E-2</v>
      </c>
      <c r="I6316" s="20">
        <v>1.5089753209256601E-2</v>
      </c>
      <c r="J6316" s="20">
        <v>1.53719854302011E-2</v>
      </c>
      <c r="K6316" s="20">
        <v>1.36542763492737E-2</v>
      </c>
      <c r="L6316" s="20">
        <v>1.3596577885744801E-2</v>
      </c>
      <c r="M6316" s="51">
        <v>1.05101457597739E-2</v>
      </c>
    </row>
    <row r="6317" spans="1:13" x14ac:dyDescent="0.35">
      <c r="A6317" s="19" t="str">
        <f>B4353&amp;C6296&amp;D6317</f>
        <v>CONSUMO PER CAPITA (kg ó litros por individuo)BOLLERIA SALADADE 50 A 59 AÑOS</v>
      </c>
      <c r="B6317" s="19">
        <v>0</v>
      </c>
      <c r="C6317" s="19">
        <v>0</v>
      </c>
      <c r="D6317" s="19" t="s">
        <v>43</v>
      </c>
      <c r="E6317" s="20">
        <v>1.85150285957917E-2</v>
      </c>
      <c r="F6317" s="20">
        <v>1.7275025245294499E-2</v>
      </c>
      <c r="G6317" s="20">
        <v>1.40469023217949E-2</v>
      </c>
      <c r="H6317" s="20">
        <v>1.38998876024679E-2</v>
      </c>
      <c r="I6317" s="20">
        <v>2.1335592378471602E-2</v>
      </c>
      <c r="J6317" s="20">
        <v>1.7036183152355999E-2</v>
      </c>
      <c r="K6317" s="20">
        <v>1.8941025943679499E-2</v>
      </c>
      <c r="L6317" s="20">
        <v>1.99034767570197E-2</v>
      </c>
      <c r="M6317" s="51">
        <v>1.7654649287600101E-2</v>
      </c>
    </row>
    <row r="6318" spans="1:13" x14ac:dyDescent="0.35">
      <c r="A6318" s="19" t="str">
        <f>B4353&amp;C6296&amp;D6318</f>
        <v>CONSUMO PER CAPITA (kg ó litros por individuo)BOLLERIA SALADADE 60 A 75 AÑOS</v>
      </c>
      <c r="B6318" s="19">
        <v>0</v>
      </c>
      <c r="C6318" s="19">
        <v>0</v>
      </c>
      <c r="D6318" s="19" t="s">
        <v>44</v>
      </c>
      <c r="E6318" s="20">
        <v>1.70442709719658E-2</v>
      </c>
      <c r="F6318" s="20">
        <v>1.10307136045193E-2</v>
      </c>
      <c r="G6318" s="20">
        <v>1.08005488826745E-2</v>
      </c>
      <c r="H6318" s="20">
        <v>2.4281496886325599E-2</v>
      </c>
      <c r="I6318" s="20">
        <v>2.1114364612485299E-2</v>
      </c>
      <c r="J6318" s="20">
        <v>9.3841018961234798E-3</v>
      </c>
      <c r="K6318" s="20">
        <v>8.2490508384362692E-3</v>
      </c>
      <c r="L6318" s="20">
        <v>7.5324281959663298E-3</v>
      </c>
      <c r="M6318" s="51">
        <v>1.14832258018801E-2</v>
      </c>
    </row>
    <row r="6319" spans="1:13" x14ac:dyDescent="0.35">
      <c r="A6319" s="19" t="str">
        <f>B4353&amp;C6296&amp;D6319</f>
        <v>CONSUMO PER CAPITA (kg ó litros por individuo)BOLLERIA SALADANIVEL ALTO</v>
      </c>
      <c r="B6319" s="19">
        <v>0</v>
      </c>
      <c r="C6319" s="19">
        <v>0</v>
      </c>
      <c r="D6319" s="19" t="s">
        <v>256</v>
      </c>
      <c r="E6319" s="20">
        <v>1.4704760468312299E-2</v>
      </c>
      <c r="F6319" s="20">
        <v>1.33165618258315E-2</v>
      </c>
      <c r="G6319" s="20">
        <v>9.9911696712797794E-3</v>
      </c>
      <c r="H6319" s="20">
        <v>1.7758651572608801E-2</v>
      </c>
      <c r="I6319" s="20">
        <v>9.8569483780318792E-3</v>
      </c>
      <c r="J6319" s="20">
        <v>1.24247176831345E-2</v>
      </c>
      <c r="K6319" s="20">
        <v>1.20172143248758E-2</v>
      </c>
      <c r="L6319" s="20">
        <v>1.8476841213090602E-2</v>
      </c>
      <c r="M6319" s="51">
        <v>1.14959317428222E-2</v>
      </c>
    </row>
    <row r="6320" spans="1:13" x14ac:dyDescent="0.35">
      <c r="A6320" s="19" t="str">
        <f>B4353&amp;C6296&amp;D6320</f>
        <v>CONSUMO PER CAPITA (kg ó litros por individuo)BOLLERIA SALADANIVEL MEDIO ALTO</v>
      </c>
      <c r="B6320" s="19">
        <v>0</v>
      </c>
      <c r="C6320" s="19">
        <v>0</v>
      </c>
      <c r="D6320" s="19" t="s">
        <v>257</v>
      </c>
      <c r="E6320" s="20">
        <v>1.42664153330616E-2</v>
      </c>
      <c r="F6320" s="20">
        <v>1.1438735758098501E-2</v>
      </c>
      <c r="G6320" s="20">
        <v>9.7296322771287195E-3</v>
      </c>
      <c r="H6320" s="20">
        <v>1.69713712640382E-2</v>
      </c>
      <c r="I6320" s="20">
        <v>1.6705646237348399E-2</v>
      </c>
      <c r="J6320" s="20">
        <v>1.53025964510283E-2</v>
      </c>
      <c r="K6320" s="20">
        <v>1.8698840843778701E-2</v>
      </c>
      <c r="L6320" s="20">
        <v>1.8957666803574399E-2</v>
      </c>
      <c r="M6320" s="51">
        <v>1.7928298833670399E-2</v>
      </c>
    </row>
    <row r="6321" spans="1:13" x14ac:dyDescent="0.35">
      <c r="A6321" s="19" t="str">
        <f>B4353&amp;C6296&amp;D6321</f>
        <v>CONSUMO PER CAPITA (kg ó litros por individuo)BOLLERIA SALADANIVEL MEDIO</v>
      </c>
      <c r="B6321" s="19">
        <v>0</v>
      </c>
      <c r="C6321" s="19">
        <v>0</v>
      </c>
      <c r="D6321" s="19" t="s">
        <v>258</v>
      </c>
      <c r="E6321" s="20">
        <v>1.5189479236497E-2</v>
      </c>
      <c r="F6321" s="20">
        <v>1.1770043839751099E-2</v>
      </c>
      <c r="G6321" s="20">
        <v>1.05888594453968E-2</v>
      </c>
      <c r="H6321" s="20">
        <v>1.46786967161808E-2</v>
      </c>
      <c r="I6321" s="20">
        <v>1.15319404461881E-2</v>
      </c>
      <c r="J6321" s="20">
        <v>1.26005998865547E-2</v>
      </c>
      <c r="K6321" s="20">
        <v>9.9552331592510004E-3</v>
      </c>
      <c r="L6321" s="20">
        <v>9.2458724789966796E-3</v>
      </c>
      <c r="M6321" s="51">
        <v>8.8826979538312607E-3</v>
      </c>
    </row>
    <row r="6322" spans="1:13" x14ac:dyDescent="0.35">
      <c r="A6322" s="19" t="str">
        <f>B4353&amp;C6296&amp;D6322</f>
        <v>CONSUMO PER CAPITA (kg ó litros por individuo)BOLLERIA SALADANIVEL MEDIO BAJO</v>
      </c>
      <c r="B6322" s="19">
        <v>0</v>
      </c>
      <c r="C6322" s="19">
        <v>0</v>
      </c>
      <c r="D6322" s="19" t="s">
        <v>259</v>
      </c>
      <c r="E6322" s="20">
        <v>1.51381337833142E-2</v>
      </c>
      <c r="F6322" s="20">
        <v>7.6268139296705702E-3</v>
      </c>
      <c r="G6322" s="20">
        <v>1.2944539072821001E-2</v>
      </c>
      <c r="H6322" s="20">
        <v>2.2206540980625401E-2</v>
      </c>
      <c r="I6322" s="20">
        <v>1.8070354420103001E-2</v>
      </c>
      <c r="J6322" s="20">
        <v>1.8320357336999701E-2</v>
      </c>
      <c r="K6322" s="20">
        <v>1.6784229027377699E-2</v>
      </c>
      <c r="L6322" s="20">
        <v>1.10162454197227E-2</v>
      </c>
      <c r="M6322" s="51">
        <v>1.30932210396595E-2</v>
      </c>
    </row>
    <row r="6323" spans="1:13" x14ac:dyDescent="0.35">
      <c r="A6323" s="19" t="str">
        <f>B4353&amp;C6296&amp;D6323</f>
        <v>CONSUMO PER CAPITA (kg ó litros por individuo)BOLLERIA SALADAHOMBRE</v>
      </c>
      <c r="B6323" s="19">
        <v>0</v>
      </c>
      <c r="C6323" s="19">
        <v>0</v>
      </c>
      <c r="D6323" s="19" t="s">
        <v>21</v>
      </c>
      <c r="E6323" s="20">
        <v>1.0916127209251201E-2</v>
      </c>
      <c r="F6323" s="20">
        <v>9.4667460100208902E-3</v>
      </c>
      <c r="G6323" s="20">
        <v>8.4920929016489202E-3</v>
      </c>
      <c r="H6323" s="20">
        <v>1.16041379677779E-2</v>
      </c>
      <c r="I6323" s="20">
        <v>8.3879107926159002E-3</v>
      </c>
      <c r="J6323" s="20">
        <v>9.2226659864664898E-3</v>
      </c>
      <c r="K6323" s="20">
        <v>8.8425204486697294E-3</v>
      </c>
      <c r="L6323" s="20">
        <v>7.8126877013989203E-3</v>
      </c>
      <c r="M6323" s="51">
        <v>9.2455567229458996E-3</v>
      </c>
    </row>
    <row r="6324" spans="1:13" x14ac:dyDescent="0.35">
      <c r="A6324" s="19" t="str">
        <f>B4353&amp;C6296&amp;D6324</f>
        <v>CONSUMO PER CAPITA (kg ó litros por individuo)BOLLERIA SALADAMUJER</v>
      </c>
      <c r="B6324" s="19">
        <v>0</v>
      </c>
      <c r="C6324" s="19">
        <v>0</v>
      </c>
      <c r="D6324" s="19" t="s">
        <v>22</v>
      </c>
      <c r="E6324" s="20">
        <v>2.1309191279093299E-2</v>
      </c>
      <c r="F6324" s="20">
        <v>1.53472720165904E-2</v>
      </c>
      <c r="G6324" s="20">
        <v>1.6017093629259099E-2</v>
      </c>
      <c r="H6324" s="20">
        <v>2.4217307979092901E-2</v>
      </c>
      <c r="I6324" s="20">
        <v>2.3169380046438301E-2</v>
      </c>
      <c r="J6324" s="20">
        <v>1.7760614690185601E-2</v>
      </c>
      <c r="K6324" s="20">
        <v>1.68935142131094E-2</v>
      </c>
      <c r="L6324" s="20">
        <v>1.7878049492094799E-2</v>
      </c>
      <c r="M6324" s="51">
        <v>1.55841552988442E-2</v>
      </c>
    </row>
    <row r="6325" spans="1:13" x14ac:dyDescent="0.35">
      <c r="A6325" s="19" t="str">
        <f>B4353&amp;C6325&amp;D6325</f>
        <v>CONSUMO PER CAPITA (kg ó litros por individuo)BOLLERIA DULCET.ESPAÑA</v>
      </c>
      <c r="B6325" s="19">
        <v>0</v>
      </c>
      <c r="C6325" s="19" t="s">
        <v>277</v>
      </c>
      <c r="D6325" s="19" t="s">
        <v>36</v>
      </c>
      <c r="E6325" s="20">
        <v>0.41014615272229099</v>
      </c>
      <c r="F6325" s="20">
        <v>0.32833176205840597</v>
      </c>
      <c r="G6325" s="20">
        <v>0.35794866988164498</v>
      </c>
      <c r="H6325" s="20">
        <v>0.319589592968412</v>
      </c>
      <c r="I6325" s="20">
        <v>0.38685582418202702</v>
      </c>
      <c r="J6325" s="20">
        <v>0.31175585864696898</v>
      </c>
      <c r="K6325" s="20">
        <v>0.33524271208994699</v>
      </c>
      <c r="L6325" s="20">
        <v>0.31276585893750702</v>
      </c>
      <c r="M6325" s="51">
        <v>0.35745540760699301</v>
      </c>
    </row>
    <row r="6326" spans="1:13" x14ac:dyDescent="0.35">
      <c r="A6326" s="19" t="str">
        <f>B4353&amp;C6325&amp;D6326</f>
        <v>CONSUMO PER CAPITA (kg ó litros por individuo)BOLLERIA DULCEBCN AM</v>
      </c>
      <c r="B6326" s="19">
        <v>0</v>
      </c>
      <c r="C6326" s="19">
        <v>0</v>
      </c>
      <c r="D6326" s="19" t="s">
        <v>1</v>
      </c>
      <c r="E6326" s="20">
        <v>0.59953412390249705</v>
      </c>
      <c r="F6326" s="20">
        <v>0.51551261577483598</v>
      </c>
      <c r="G6326" s="20">
        <v>0.55221764185062805</v>
      </c>
      <c r="H6326" s="20">
        <v>0.49405852360604502</v>
      </c>
      <c r="I6326" s="20">
        <v>0.54018364171820499</v>
      </c>
      <c r="J6326" s="20">
        <v>0.48507000095757302</v>
      </c>
      <c r="K6326" s="20">
        <v>0.50098554460483002</v>
      </c>
      <c r="L6326" s="20">
        <v>0.50750837171049001</v>
      </c>
      <c r="M6326" s="51">
        <v>0.55997210541894304</v>
      </c>
    </row>
    <row r="6327" spans="1:13" x14ac:dyDescent="0.35">
      <c r="A6327" s="19" t="str">
        <f>B4353&amp;C6325&amp;D6327</f>
        <v>CONSUMO PER CAPITA (kg ó litros por individuo)BOLLERIA DULCEREST.CAT ARAGON</v>
      </c>
      <c r="B6327" s="19">
        <v>0</v>
      </c>
      <c r="C6327" s="19">
        <v>0</v>
      </c>
      <c r="D6327" s="19" t="s">
        <v>2</v>
      </c>
      <c r="E6327" s="20">
        <v>0.51097148458189101</v>
      </c>
      <c r="F6327" s="20">
        <v>0.41600126030606899</v>
      </c>
      <c r="G6327" s="20">
        <v>0.50201150866148103</v>
      </c>
      <c r="H6327" s="20">
        <v>0.38007252214627202</v>
      </c>
      <c r="I6327" s="20">
        <v>0.47972733629749997</v>
      </c>
      <c r="J6327" s="20">
        <v>0.43589685283487201</v>
      </c>
      <c r="K6327" s="20">
        <v>0.50973764263311905</v>
      </c>
      <c r="L6327" s="20">
        <v>0.39371017073491099</v>
      </c>
      <c r="M6327" s="51">
        <v>0.48725163285197998</v>
      </c>
    </row>
    <row r="6328" spans="1:13" x14ac:dyDescent="0.35">
      <c r="A6328" s="19" t="str">
        <f>B4353&amp;C6325&amp;D6328</f>
        <v>CONSUMO PER CAPITA (kg ó litros por individuo)BOLLERIA DULCELEVANTE</v>
      </c>
      <c r="B6328" s="19">
        <v>0</v>
      </c>
      <c r="C6328" s="19">
        <v>0</v>
      </c>
      <c r="D6328" s="19" t="s">
        <v>3</v>
      </c>
      <c r="E6328" s="20">
        <v>0.30862723378392498</v>
      </c>
      <c r="F6328" s="20">
        <v>0.27663634899492301</v>
      </c>
      <c r="G6328" s="20">
        <v>0.31907975559211499</v>
      </c>
      <c r="H6328" s="20">
        <v>0.26918380565913802</v>
      </c>
      <c r="I6328" s="20">
        <v>0.33891745083986602</v>
      </c>
      <c r="J6328" s="20">
        <v>0.227150751157601</v>
      </c>
      <c r="K6328" s="20">
        <v>0.26842064661272602</v>
      </c>
      <c r="L6328" s="20">
        <v>0.23998543380666101</v>
      </c>
      <c r="M6328" s="51">
        <v>0.28168583557930799</v>
      </c>
    </row>
    <row r="6329" spans="1:13" x14ac:dyDescent="0.35">
      <c r="A6329" s="19" t="str">
        <f>B4353&amp;C6325&amp;D6329</f>
        <v>CONSUMO PER CAPITA (kg ó litros por individuo)BOLLERIA DULCEANDALUCIA</v>
      </c>
      <c r="B6329" s="19">
        <v>0</v>
      </c>
      <c r="C6329" s="19">
        <v>0</v>
      </c>
      <c r="D6329" s="19" t="s">
        <v>4</v>
      </c>
      <c r="E6329" s="20">
        <v>0.279226802058475</v>
      </c>
      <c r="F6329" s="20">
        <v>0.23749869498540099</v>
      </c>
      <c r="G6329" s="20">
        <v>0.23296727592577199</v>
      </c>
      <c r="H6329" s="20">
        <v>0.166156832817239</v>
      </c>
      <c r="I6329" s="20">
        <v>0.178681398435943</v>
      </c>
      <c r="J6329" s="20">
        <v>0.16771519716966801</v>
      </c>
      <c r="K6329" s="20">
        <v>0.18900764405958201</v>
      </c>
      <c r="L6329" s="20">
        <v>0.18664751835176499</v>
      </c>
      <c r="M6329" s="51">
        <v>0.196352958069832</v>
      </c>
    </row>
    <row r="6330" spans="1:13" x14ac:dyDescent="0.35">
      <c r="A6330" s="19" t="str">
        <f>B4353&amp;C6325&amp;D6330</f>
        <v>CONSUMO PER CAPITA (kg ó litros por individuo)BOLLERIA DULCEMDD AM</v>
      </c>
      <c r="B6330" s="19">
        <v>0</v>
      </c>
      <c r="C6330" s="19">
        <v>0</v>
      </c>
      <c r="D6330" s="19" t="s">
        <v>5</v>
      </c>
      <c r="E6330" s="20">
        <v>0.51851700321616301</v>
      </c>
      <c r="F6330" s="20">
        <v>0.41173535818922702</v>
      </c>
      <c r="G6330" s="20">
        <v>0.46601946421575002</v>
      </c>
      <c r="H6330" s="20">
        <v>0.48663800562042098</v>
      </c>
      <c r="I6330" s="20">
        <v>0.55426557175048397</v>
      </c>
      <c r="J6330" s="20">
        <v>0.42827963967499699</v>
      </c>
      <c r="K6330" s="20">
        <v>0.489341625569368</v>
      </c>
      <c r="L6330" s="20">
        <v>0.47895366882074503</v>
      </c>
      <c r="M6330" s="51">
        <v>0.48460243675645998</v>
      </c>
    </row>
    <row r="6331" spans="1:13" x14ac:dyDescent="0.35">
      <c r="A6331" s="19" t="str">
        <f>B4353&amp;C6325&amp;D6331</f>
        <v>CONSUMO PER CAPITA (kg ó litros por individuo)BOLLERIA DULCERTO CENTRO</v>
      </c>
      <c r="B6331" s="19">
        <v>0</v>
      </c>
      <c r="C6331" s="19">
        <v>0</v>
      </c>
      <c r="D6331" s="19" t="s">
        <v>6</v>
      </c>
      <c r="E6331" s="20">
        <v>0.374398842892817</v>
      </c>
      <c r="F6331" s="20">
        <v>0.26429837601034001</v>
      </c>
      <c r="G6331" s="20">
        <v>0.235822648179632</v>
      </c>
      <c r="H6331" s="20">
        <v>0.22414577711797801</v>
      </c>
      <c r="I6331" s="20">
        <v>0.30878711547155402</v>
      </c>
      <c r="J6331" s="20">
        <v>0.24040757238070801</v>
      </c>
      <c r="K6331" s="20">
        <v>0.18313370038516799</v>
      </c>
      <c r="L6331" s="20">
        <v>0.215038249230841</v>
      </c>
      <c r="M6331" s="51">
        <v>0.19842541669872199</v>
      </c>
    </row>
    <row r="6332" spans="1:13" x14ac:dyDescent="0.35">
      <c r="A6332" s="19" t="str">
        <f>B4353&amp;C6325&amp;D6332</f>
        <v>CONSUMO PER CAPITA (kg ó litros por individuo)BOLLERIA DULCENORTE-CENTRO</v>
      </c>
      <c r="B6332" s="19">
        <v>0</v>
      </c>
      <c r="C6332" s="19">
        <v>0</v>
      </c>
      <c r="D6332" s="19" t="s">
        <v>7</v>
      </c>
      <c r="E6332" s="20">
        <v>0.45019667093530602</v>
      </c>
      <c r="F6332" s="20">
        <v>0.31350485559770402</v>
      </c>
      <c r="G6332" s="20">
        <v>0.36557402648174497</v>
      </c>
      <c r="H6332" s="20">
        <v>0.37968849511410901</v>
      </c>
      <c r="I6332" s="20">
        <v>0.42272288198889002</v>
      </c>
      <c r="J6332" s="20">
        <v>0.31177898469505699</v>
      </c>
      <c r="K6332" s="20">
        <v>0.33607507141119602</v>
      </c>
      <c r="L6332" s="20">
        <v>0.34144006171126301</v>
      </c>
      <c r="M6332" s="51">
        <v>0.45842478491559002</v>
      </c>
    </row>
    <row r="6333" spans="1:13" x14ac:dyDescent="0.35">
      <c r="A6333" s="19" t="str">
        <f>B4353&amp;C6325&amp;D6333</f>
        <v>CONSUMO PER CAPITA (kg ó litros por individuo)BOLLERIA DULCENOROESTE</v>
      </c>
      <c r="B6333" s="19">
        <v>0</v>
      </c>
      <c r="C6333" s="19">
        <v>0</v>
      </c>
      <c r="D6333" s="19" t="s">
        <v>8</v>
      </c>
      <c r="E6333" s="20">
        <v>0.37257156254745599</v>
      </c>
      <c r="F6333" s="20">
        <v>0.25984539829131897</v>
      </c>
      <c r="G6333" s="20">
        <v>0.25764459738130602</v>
      </c>
      <c r="H6333" s="20">
        <v>0.275967446335734</v>
      </c>
      <c r="I6333" s="20">
        <v>0.44411774183212199</v>
      </c>
      <c r="J6333" s="20">
        <v>0.32638157004274199</v>
      </c>
      <c r="K6333" s="20">
        <v>0.286721322725978</v>
      </c>
      <c r="L6333" s="20">
        <v>0.23135327588292601</v>
      </c>
      <c r="M6333" s="51">
        <v>0.32920563604075898</v>
      </c>
    </row>
    <row r="6334" spans="1:13" x14ac:dyDescent="0.35">
      <c r="A6334" s="19" t="str">
        <f>B4353&amp;C6325&amp;D6334</f>
        <v>CONSUMO PER CAPITA (kg ó litros por individuo)BOLLERIA DULCE&lt;2MIL</v>
      </c>
      <c r="B6334" s="19">
        <v>0</v>
      </c>
      <c r="C6334" s="19">
        <v>0</v>
      </c>
      <c r="D6334" s="19" t="s">
        <v>9</v>
      </c>
      <c r="E6334" s="20">
        <v>0.34859470290855499</v>
      </c>
      <c r="F6334" s="20">
        <v>0.202215617422592</v>
      </c>
      <c r="G6334" s="20">
        <v>0.33512763083303698</v>
      </c>
      <c r="H6334" s="20">
        <v>0.23796272906906299</v>
      </c>
      <c r="I6334" s="20">
        <v>0.45620043341104599</v>
      </c>
      <c r="J6334" s="20">
        <v>0.309953828320984</v>
      </c>
      <c r="K6334" s="20">
        <v>0.34078607634048302</v>
      </c>
      <c r="L6334" s="20">
        <v>0.34647622497317399</v>
      </c>
      <c r="M6334" s="51">
        <v>0.36288360503498601</v>
      </c>
    </row>
    <row r="6335" spans="1:13" x14ac:dyDescent="0.35">
      <c r="A6335" s="19" t="str">
        <f>B4353&amp;C6325&amp;D6335</f>
        <v>CONSUMO PER CAPITA (kg ó litros por individuo)BOLLERIA DULCE2-5MIL</v>
      </c>
      <c r="B6335" s="19">
        <v>0</v>
      </c>
      <c r="C6335" s="19">
        <v>0</v>
      </c>
      <c r="D6335" s="19" t="s">
        <v>10</v>
      </c>
      <c r="E6335" s="20">
        <v>0.34527219260071901</v>
      </c>
      <c r="F6335" s="20">
        <v>0.193688316695872</v>
      </c>
      <c r="G6335" s="20">
        <v>0.28466291928724302</v>
      </c>
      <c r="H6335" s="20">
        <v>0.21437901123280401</v>
      </c>
      <c r="I6335" s="20">
        <v>0.22631493094812</v>
      </c>
      <c r="J6335" s="20">
        <v>0.17009262728175201</v>
      </c>
      <c r="K6335" s="20">
        <v>0.19750797631699199</v>
      </c>
      <c r="L6335" s="20">
        <v>0.156933850770998</v>
      </c>
      <c r="M6335" s="51">
        <v>0.18879613272250201</v>
      </c>
    </row>
    <row r="6336" spans="1:13" x14ac:dyDescent="0.35">
      <c r="A6336" s="19" t="str">
        <f>B4353&amp;C6325&amp;D6336</f>
        <v>CONSUMO PER CAPITA (kg ó litros por individuo)BOLLERIA DULCE5-10MIL</v>
      </c>
      <c r="B6336" s="19">
        <v>0</v>
      </c>
      <c r="C6336" s="19">
        <v>0</v>
      </c>
      <c r="D6336" s="19" t="s">
        <v>11</v>
      </c>
      <c r="E6336" s="20">
        <v>0.49629558972108001</v>
      </c>
      <c r="F6336" s="20">
        <v>0.32200120468599902</v>
      </c>
      <c r="G6336" s="20">
        <v>0.28143194000823102</v>
      </c>
      <c r="H6336" s="20">
        <v>0.24234546487047401</v>
      </c>
      <c r="I6336" s="20">
        <v>0.35259373895457902</v>
      </c>
      <c r="J6336" s="20">
        <v>0.267666478228899</v>
      </c>
      <c r="K6336" s="20">
        <v>0.22178666803681299</v>
      </c>
      <c r="L6336" s="20">
        <v>0.25896812899085703</v>
      </c>
      <c r="M6336" s="51">
        <v>0.251267532650291</v>
      </c>
    </row>
    <row r="6337" spans="1:13" x14ac:dyDescent="0.35">
      <c r="A6337" s="19" t="str">
        <f>B4353&amp;C6325&amp;D6337</f>
        <v>CONSUMO PER CAPITA (kg ó litros por individuo)BOLLERIA DULCE10-30MIL</v>
      </c>
      <c r="B6337" s="19">
        <v>0</v>
      </c>
      <c r="C6337" s="19">
        <v>0</v>
      </c>
      <c r="D6337" s="19" t="s">
        <v>12</v>
      </c>
      <c r="E6337" s="20">
        <v>0.34087359699443198</v>
      </c>
      <c r="F6337" s="20">
        <v>0.29025455194651201</v>
      </c>
      <c r="G6337" s="20">
        <v>0.32412549203631102</v>
      </c>
      <c r="H6337" s="20">
        <v>0.25551910993285198</v>
      </c>
      <c r="I6337" s="20">
        <v>0.33666569031989901</v>
      </c>
      <c r="J6337" s="20">
        <v>0.30163265086826901</v>
      </c>
      <c r="K6337" s="20">
        <v>0.301470074334515</v>
      </c>
      <c r="L6337" s="20">
        <v>0.291491362902766</v>
      </c>
      <c r="M6337" s="51">
        <v>0.33784061844758201</v>
      </c>
    </row>
    <row r="6338" spans="1:13" x14ac:dyDescent="0.35">
      <c r="A6338" s="19" t="str">
        <f>B4353&amp;C6325&amp;D6338</f>
        <v>CONSUMO PER CAPITA (kg ó litros por individuo)BOLLERIA DULCE30-100MIL</v>
      </c>
      <c r="B6338" s="19">
        <v>0</v>
      </c>
      <c r="C6338" s="19">
        <v>0</v>
      </c>
      <c r="D6338" s="19" t="s">
        <v>13</v>
      </c>
      <c r="E6338" s="20">
        <v>0.41948485054523099</v>
      </c>
      <c r="F6338" s="20">
        <v>0.33694722615240202</v>
      </c>
      <c r="G6338" s="20">
        <v>0.359479500857739</v>
      </c>
      <c r="H6338" s="20">
        <v>0.31496590222467202</v>
      </c>
      <c r="I6338" s="20">
        <v>0.40486768232951498</v>
      </c>
      <c r="J6338" s="20">
        <v>0.31814972497139998</v>
      </c>
      <c r="K6338" s="20">
        <v>0.33963529328727499</v>
      </c>
      <c r="L6338" s="20">
        <v>0.289583482989624</v>
      </c>
      <c r="M6338" s="51">
        <v>0.38483255967367103</v>
      </c>
    </row>
    <row r="6339" spans="1:13" x14ac:dyDescent="0.35">
      <c r="A6339" s="19" t="str">
        <f>B4353&amp;C6325&amp;D6339</f>
        <v>CONSUMO PER CAPITA (kg ó litros por individuo)BOLLERIA DULCE100-200MIL</v>
      </c>
      <c r="B6339" s="19">
        <v>0</v>
      </c>
      <c r="C6339" s="19">
        <v>0</v>
      </c>
      <c r="D6339" s="19" t="s">
        <v>14</v>
      </c>
      <c r="E6339" s="20">
        <v>0.334061663412342</v>
      </c>
      <c r="F6339" s="20">
        <v>0.284059817830634</v>
      </c>
      <c r="G6339" s="20">
        <v>0.27873829665563998</v>
      </c>
      <c r="H6339" s="20">
        <v>0.29799719891466098</v>
      </c>
      <c r="I6339" s="20">
        <v>0.32788360308940001</v>
      </c>
      <c r="J6339" s="20">
        <v>0.26084465953425801</v>
      </c>
      <c r="K6339" s="20">
        <v>0.311035169557769</v>
      </c>
      <c r="L6339" s="20">
        <v>0.26679323136736399</v>
      </c>
      <c r="M6339" s="51">
        <v>0.299930195638827</v>
      </c>
    </row>
    <row r="6340" spans="1:13" x14ac:dyDescent="0.35">
      <c r="A6340" s="19" t="str">
        <f>B4353&amp;C6325&amp;D6340</f>
        <v>CONSUMO PER CAPITA (kg ó litros por individuo)BOLLERIA DULCE200-500MIL</v>
      </c>
      <c r="B6340" s="19">
        <v>0</v>
      </c>
      <c r="C6340" s="19">
        <v>0</v>
      </c>
      <c r="D6340" s="19" t="s">
        <v>15</v>
      </c>
      <c r="E6340" s="20">
        <v>0.47451502134029599</v>
      </c>
      <c r="F6340" s="20">
        <v>0.40686896921087901</v>
      </c>
      <c r="G6340" s="20">
        <v>0.42527361611585401</v>
      </c>
      <c r="H6340" s="20">
        <v>0.40611796554762902</v>
      </c>
      <c r="I6340" s="20">
        <v>0.44667833197895901</v>
      </c>
      <c r="J6340" s="20">
        <v>0.33807490241951299</v>
      </c>
      <c r="K6340" s="20">
        <v>0.354938052443032</v>
      </c>
      <c r="L6340" s="20">
        <v>0.33517371494728398</v>
      </c>
      <c r="M6340" s="51">
        <v>0.41050208720716502</v>
      </c>
    </row>
    <row r="6341" spans="1:13" x14ac:dyDescent="0.35">
      <c r="A6341" s="19" t="str">
        <f>B4353&amp;C6325&amp;D6341</f>
        <v>CONSUMO PER CAPITA (kg ó litros por individuo)BOLLERIA DULCE&gt;500MIL</v>
      </c>
      <c r="B6341" s="19">
        <v>0</v>
      </c>
      <c r="C6341" s="19">
        <v>0</v>
      </c>
      <c r="D6341" s="19" t="s">
        <v>16</v>
      </c>
      <c r="E6341" s="20">
        <v>0.47176255113277699</v>
      </c>
      <c r="F6341" s="20">
        <v>0.42161334410830797</v>
      </c>
      <c r="G6341" s="20">
        <v>0.46137498470982202</v>
      </c>
      <c r="H6341" s="20">
        <v>0.44658045196739599</v>
      </c>
      <c r="I6341" s="20">
        <v>0.46094413221069402</v>
      </c>
      <c r="J6341" s="20">
        <v>0.40071349284686097</v>
      </c>
      <c r="K6341" s="20">
        <v>0.474418393740205</v>
      </c>
      <c r="L6341" s="20">
        <v>0.45153348833600399</v>
      </c>
      <c r="M6341" s="51">
        <v>0.45686615857120999</v>
      </c>
    </row>
    <row r="6342" spans="1:13" x14ac:dyDescent="0.35">
      <c r="A6342" s="19" t="str">
        <f>B4353&amp;C6325&amp;D6342</f>
        <v>CONSUMO PER CAPITA (kg ó litros por individuo)BOLLERIA DULCEDE 15 A 19 AÑOS</v>
      </c>
      <c r="B6342" s="19">
        <v>0</v>
      </c>
      <c r="C6342" s="19">
        <v>0</v>
      </c>
      <c r="D6342" s="19" t="s">
        <v>39</v>
      </c>
      <c r="E6342" s="20">
        <v>0.210290671491831</v>
      </c>
      <c r="F6342" s="20">
        <v>0.15980217490765999</v>
      </c>
      <c r="G6342" s="20">
        <v>0.107221948196462</v>
      </c>
      <c r="H6342" s="20">
        <v>9.0974231391955193E-2</v>
      </c>
      <c r="I6342" s="20">
        <v>0.218449431662465</v>
      </c>
      <c r="J6342" s="20">
        <v>0.20493764383620799</v>
      </c>
      <c r="K6342" s="20">
        <v>0.11778920534642601</v>
      </c>
      <c r="L6342" s="20">
        <v>0.15385001779269999</v>
      </c>
      <c r="M6342" s="51">
        <v>0.237390202902305</v>
      </c>
    </row>
    <row r="6343" spans="1:13" x14ac:dyDescent="0.35">
      <c r="A6343" s="19" t="str">
        <f>B4353&amp;C6325&amp;D6343</f>
        <v>CONSUMO PER CAPITA (kg ó litros por individuo)BOLLERIA DULCEDE 20 A 24 AÑOS</v>
      </c>
      <c r="B6343" s="19">
        <v>0</v>
      </c>
      <c r="C6343" s="19">
        <v>0</v>
      </c>
      <c r="D6343" s="19" t="s">
        <v>40</v>
      </c>
      <c r="E6343" s="20">
        <v>0.18598729534896399</v>
      </c>
      <c r="F6343" s="20">
        <v>0.17708468759965401</v>
      </c>
      <c r="G6343" s="20">
        <v>0.16641343696072999</v>
      </c>
      <c r="H6343" s="20">
        <v>0.130758645231665</v>
      </c>
      <c r="I6343" s="20">
        <v>0.14229609305575899</v>
      </c>
      <c r="J6343" s="20">
        <v>0.13359647271342101</v>
      </c>
      <c r="K6343" s="20">
        <v>0.13198910203401601</v>
      </c>
      <c r="L6343" s="20">
        <v>0.107147725168556</v>
      </c>
      <c r="M6343" s="51">
        <v>9.1685529852157194E-2</v>
      </c>
    </row>
    <row r="6344" spans="1:13" x14ac:dyDescent="0.35">
      <c r="A6344" s="19" t="str">
        <f>B4353&amp;C6325&amp;D6344</f>
        <v>CONSUMO PER CAPITA (kg ó litros por individuo)BOLLERIA DULCEDE 25 A 34 AÑOS</v>
      </c>
      <c r="B6344" s="19">
        <v>0</v>
      </c>
      <c r="C6344" s="19">
        <v>0</v>
      </c>
      <c r="D6344" s="19" t="s">
        <v>41</v>
      </c>
      <c r="E6344" s="20">
        <v>0.233366741117848</v>
      </c>
      <c r="F6344" s="20">
        <v>0.16726711309981199</v>
      </c>
      <c r="G6344" s="20">
        <v>0.188835205557945</v>
      </c>
      <c r="H6344" s="20">
        <v>0.198737588847719</v>
      </c>
      <c r="I6344" s="20">
        <v>0.19049462416825599</v>
      </c>
      <c r="J6344" s="20">
        <v>0.161667774994492</v>
      </c>
      <c r="K6344" s="20">
        <v>0.135577127260749</v>
      </c>
      <c r="L6344" s="20">
        <v>0.13987901280694701</v>
      </c>
      <c r="M6344" s="51">
        <v>0.18585495344448999</v>
      </c>
    </row>
    <row r="6345" spans="1:13" x14ac:dyDescent="0.35">
      <c r="A6345" s="19" t="str">
        <f>B4353&amp;C6325&amp;D6345</f>
        <v>CONSUMO PER CAPITA (kg ó litros por individuo)BOLLERIA DULCEDE 35 A 49 AÑOS</v>
      </c>
      <c r="B6345" s="19">
        <v>0</v>
      </c>
      <c r="C6345" s="19">
        <v>0</v>
      </c>
      <c r="D6345" s="19" t="s">
        <v>42</v>
      </c>
      <c r="E6345" s="20">
        <v>0.36030205832499701</v>
      </c>
      <c r="F6345" s="20">
        <v>0.29439454664770898</v>
      </c>
      <c r="G6345" s="20">
        <v>0.30495186309503097</v>
      </c>
      <c r="H6345" s="20">
        <v>0.26528660295404599</v>
      </c>
      <c r="I6345" s="20">
        <v>0.35628181017736299</v>
      </c>
      <c r="J6345" s="20">
        <v>0.26792441329399402</v>
      </c>
      <c r="K6345" s="20">
        <v>0.28952708217058798</v>
      </c>
      <c r="L6345" s="20">
        <v>0.25157817791885601</v>
      </c>
      <c r="M6345" s="51">
        <v>0.27585562517055401</v>
      </c>
    </row>
    <row r="6346" spans="1:13" x14ac:dyDescent="0.35">
      <c r="A6346" s="19" t="str">
        <f>B4353&amp;C6325&amp;D6346</f>
        <v>CONSUMO PER CAPITA (kg ó litros por individuo)BOLLERIA DULCEDE 50 A 59 AÑOS</v>
      </c>
      <c r="B6346" s="19">
        <v>0</v>
      </c>
      <c r="C6346" s="19">
        <v>0</v>
      </c>
      <c r="D6346" s="19" t="s">
        <v>43</v>
      </c>
      <c r="E6346" s="20">
        <v>0.56389664088717295</v>
      </c>
      <c r="F6346" s="20">
        <v>0.46021841078996301</v>
      </c>
      <c r="G6346" s="20">
        <v>0.51717136061421998</v>
      </c>
      <c r="H6346" s="20">
        <v>0.41811408666608701</v>
      </c>
      <c r="I6346" s="20">
        <v>0.50376828612060198</v>
      </c>
      <c r="J6346" s="20">
        <v>0.41579508368180301</v>
      </c>
      <c r="K6346" s="20">
        <v>0.48586261823450499</v>
      </c>
      <c r="L6346" s="20">
        <v>0.433251571708617</v>
      </c>
      <c r="M6346" s="51">
        <v>0.49439031611397</v>
      </c>
    </row>
    <row r="6347" spans="1:13" x14ac:dyDescent="0.35">
      <c r="A6347" s="19" t="str">
        <f>B4353&amp;C6325&amp;D6347</f>
        <v>CONSUMO PER CAPITA (kg ó litros por individuo)BOLLERIA DULCEDE 60 A 75 AÑOS</v>
      </c>
      <c r="B6347" s="19">
        <v>0</v>
      </c>
      <c r="C6347" s="19">
        <v>0</v>
      </c>
      <c r="D6347" s="19" t="s">
        <v>44</v>
      </c>
      <c r="E6347" s="20">
        <v>0.57998161688459504</v>
      </c>
      <c r="F6347" s="20">
        <v>0.45550517209080399</v>
      </c>
      <c r="G6347" s="20">
        <v>0.52596913465222905</v>
      </c>
      <c r="H6347" s="20">
        <v>0.50452266053641903</v>
      </c>
      <c r="I6347" s="20">
        <v>0.57079187199853199</v>
      </c>
      <c r="J6347" s="20">
        <v>0.45708262445394099</v>
      </c>
      <c r="K6347" s="20">
        <v>0.51355208800561103</v>
      </c>
      <c r="L6347" s="20">
        <v>0.503176350124379</v>
      </c>
      <c r="M6347" s="51">
        <v>0.56457290415976802</v>
      </c>
    </row>
    <row r="6348" spans="1:13" x14ac:dyDescent="0.35">
      <c r="A6348" s="19" t="str">
        <f>B4353&amp;C6325&amp;D6348</f>
        <v>CONSUMO PER CAPITA (kg ó litros por individuo)BOLLERIA DULCENIVEL ALTO</v>
      </c>
      <c r="B6348" s="19">
        <v>0</v>
      </c>
      <c r="C6348" s="19">
        <v>0</v>
      </c>
      <c r="D6348" s="19" t="s">
        <v>256</v>
      </c>
      <c r="E6348" s="20">
        <v>0.383118332210859</v>
      </c>
      <c r="F6348" s="20">
        <v>0.30647644319967199</v>
      </c>
      <c r="G6348" s="20">
        <v>0.33070392195291898</v>
      </c>
      <c r="H6348" s="20">
        <v>0.30317505923138399</v>
      </c>
      <c r="I6348" s="20">
        <v>0.40509604309552</v>
      </c>
      <c r="J6348" s="20">
        <v>0.29913525627315501</v>
      </c>
      <c r="K6348" s="20">
        <v>0.31704341658184798</v>
      </c>
      <c r="L6348" s="20">
        <v>0.27127250520887403</v>
      </c>
      <c r="M6348" s="51">
        <v>0.32316803376671799</v>
      </c>
    </row>
    <row r="6349" spans="1:13" x14ac:dyDescent="0.35">
      <c r="A6349" s="19" t="str">
        <f>B4353&amp;C6325&amp;D6349</f>
        <v>CONSUMO PER CAPITA (kg ó litros por individuo)BOLLERIA DULCENIVEL MEDIO ALTO</v>
      </c>
      <c r="B6349" s="19">
        <v>0</v>
      </c>
      <c r="C6349" s="19">
        <v>0</v>
      </c>
      <c r="D6349" s="19" t="s">
        <v>257</v>
      </c>
      <c r="E6349" s="20">
        <v>0.32948305370668102</v>
      </c>
      <c r="F6349" s="20">
        <v>0.29991211034898102</v>
      </c>
      <c r="G6349" s="20">
        <v>0.303322061621012</v>
      </c>
      <c r="H6349" s="20">
        <v>0.28858605767110401</v>
      </c>
      <c r="I6349" s="20">
        <v>0.31557354894315498</v>
      </c>
      <c r="J6349" s="20">
        <v>0.268809773855473</v>
      </c>
      <c r="K6349" s="20">
        <v>0.29036315616166303</v>
      </c>
      <c r="L6349" s="20">
        <v>0.31262087979747999</v>
      </c>
      <c r="M6349" s="51">
        <v>0.32440636980499399</v>
      </c>
    </row>
    <row r="6350" spans="1:13" x14ac:dyDescent="0.35">
      <c r="A6350" s="19" t="str">
        <f>B4353&amp;C6325&amp;D6350</f>
        <v>CONSUMO PER CAPITA (kg ó litros por individuo)BOLLERIA DULCENIVEL MEDIO</v>
      </c>
      <c r="B6350" s="19">
        <v>0</v>
      </c>
      <c r="C6350" s="19">
        <v>0</v>
      </c>
      <c r="D6350" s="19" t="s">
        <v>258</v>
      </c>
      <c r="E6350" s="20">
        <v>0.41964762318903398</v>
      </c>
      <c r="F6350" s="20">
        <v>0.36094048825777902</v>
      </c>
      <c r="G6350" s="20">
        <v>0.36234706716961301</v>
      </c>
      <c r="H6350" s="20">
        <v>0.32743642178795201</v>
      </c>
      <c r="I6350" s="20">
        <v>0.40497528112640402</v>
      </c>
      <c r="J6350" s="20">
        <v>0.35443185166056201</v>
      </c>
      <c r="K6350" s="20">
        <v>0.32832017126632801</v>
      </c>
      <c r="L6350" s="20">
        <v>0.267924298301291</v>
      </c>
      <c r="M6350" s="51">
        <v>0.31634074219694303</v>
      </c>
    </row>
    <row r="6351" spans="1:13" x14ac:dyDescent="0.35">
      <c r="A6351" s="19" t="str">
        <f>B4353&amp;C6325&amp;D6351</f>
        <v>CONSUMO PER CAPITA (kg ó litros por individuo)BOLLERIA DULCENIVEL MEDIO BAJO</v>
      </c>
      <c r="B6351" s="19">
        <v>0</v>
      </c>
      <c r="C6351" s="19">
        <v>0</v>
      </c>
      <c r="D6351" s="19" t="s">
        <v>259</v>
      </c>
      <c r="E6351" s="20">
        <v>0.32484309489784402</v>
      </c>
      <c r="F6351" s="20">
        <v>0.240628017904783</v>
      </c>
      <c r="G6351" s="20">
        <v>0.29915011273804598</v>
      </c>
      <c r="H6351" s="20">
        <v>0.23208339220684701</v>
      </c>
      <c r="I6351" s="20">
        <v>0.346843315900001</v>
      </c>
      <c r="J6351" s="20">
        <v>0.235134451806157</v>
      </c>
      <c r="K6351" s="20">
        <v>0.29449293347822197</v>
      </c>
      <c r="L6351" s="20">
        <v>0.30907534370166101</v>
      </c>
      <c r="M6351" s="51">
        <v>0.42680843624162701</v>
      </c>
    </row>
    <row r="6352" spans="1:13" x14ac:dyDescent="0.35">
      <c r="A6352" s="19" t="str">
        <f>B4353&amp;C6325&amp;D6352</f>
        <v>CONSUMO PER CAPITA (kg ó litros por individuo)BOLLERIA DULCEHOMBRE</v>
      </c>
      <c r="B6352" s="19">
        <v>0</v>
      </c>
      <c r="C6352" s="19">
        <v>0</v>
      </c>
      <c r="D6352" s="19" t="s">
        <v>21</v>
      </c>
      <c r="E6352" s="20">
        <v>0.34256878563843901</v>
      </c>
      <c r="F6352" s="20">
        <v>0.298210686160292</v>
      </c>
      <c r="G6352" s="20">
        <v>0.303768349300923</v>
      </c>
      <c r="H6352" s="20">
        <v>0.26499905115484002</v>
      </c>
      <c r="I6352" s="20">
        <v>0.33460424922479898</v>
      </c>
      <c r="J6352" s="20">
        <v>0.27222440565921202</v>
      </c>
      <c r="K6352" s="20">
        <v>0.28598834568919101</v>
      </c>
      <c r="L6352" s="20">
        <v>0.28573636082459902</v>
      </c>
      <c r="M6352" s="51">
        <v>0.31908934242082498</v>
      </c>
    </row>
    <row r="6353" spans="1:13" x14ac:dyDescent="0.35">
      <c r="A6353" s="19" t="str">
        <f>B4353&amp;C6325&amp;D6353</f>
        <v>CONSUMO PER CAPITA (kg ó litros por individuo)BOLLERIA DULCEMUJER</v>
      </c>
      <c r="B6353" s="19">
        <v>0</v>
      </c>
      <c r="C6353" s="19">
        <v>0</v>
      </c>
      <c r="D6353" s="19" t="s">
        <v>22</v>
      </c>
      <c r="E6353" s="20">
        <v>0.47702594497940298</v>
      </c>
      <c r="F6353" s="20">
        <v>0.35814204529122101</v>
      </c>
      <c r="G6353" s="20">
        <v>0.41148216764777001</v>
      </c>
      <c r="H6353" s="20">
        <v>0.37352937697905603</v>
      </c>
      <c r="I6353" s="20">
        <v>0.43848442823282202</v>
      </c>
      <c r="J6353" s="20">
        <v>0.35081635626152302</v>
      </c>
      <c r="K6353" s="20">
        <v>0.38387119140345999</v>
      </c>
      <c r="L6353" s="20">
        <v>0.339451756602559</v>
      </c>
      <c r="M6353" s="51">
        <v>0.395342434358673</v>
      </c>
    </row>
    <row r="6354" spans="1:13" x14ac:dyDescent="0.35">
      <c r="A6354" s="19" t="str">
        <f>B4353&amp;C6354&amp;D6354</f>
        <v>CONSUMO PER CAPITA (kg ó litros por individuo)PAL.PAN+BARRIT+TORTITT.ESPAÑA</v>
      </c>
      <c r="B6354" s="19">
        <v>0</v>
      </c>
      <c r="C6354" s="19" t="s">
        <v>278</v>
      </c>
      <c r="D6354" s="19" t="s">
        <v>36</v>
      </c>
      <c r="E6354" s="20">
        <v>2.7825386156596899E-2</v>
      </c>
      <c r="F6354" s="20">
        <v>1.8275752395675499E-2</v>
      </c>
      <c r="G6354" s="20">
        <v>1.57385526268073E-2</v>
      </c>
      <c r="H6354" s="20">
        <v>1.68969940820069E-2</v>
      </c>
      <c r="I6354" s="20">
        <v>2.02690279541391E-2</v>
      </c>
      <c r="J6354" s="20">
        <v>1.5662389613196801E-2</v>
      </c>
      <c r="K6354" s="20">
        <v>1.8209606793808401E-2</v>
      </c>
      <c r="L6354" s="20">
        <v>1.81085735976153E-2</v>
      </c>
      <c r="M6354" s="51">
        <v>2.1971593673277501E-2</v>
      </c>
    </row>
    <row r="6355" spans="1:13" x14ac:dyDescent="0.35">
      <c r="A6355" s="19" t="str">
        <f>B4353&amp;C6354&amp;D6355</f>
        <v>CONSUMO PER CAPITA (kg ó litros por individuo)PAL.PAN+BARRIT+TORTITBCN AM</v>
      </c>
      <c r="B6355" s="19">
        <v>0</v>
      </c>
      <c r="C6355" s="19">
        <v>0</v>
      </c>
      <c r="D6355" s="19" t="s">
        <v>1</v>
      </c>
      <c r="E6355" s="20">
        <v>2.4509368039014101E-2</v>
      </c>
      <c r="F6355" s="20">
        <v>2.7156378215223001E-2</v>
      </c>
      <c r="G6355" s="20">
        <v>2.2398902473988298E-2</v>
      </c>
      <c r="H6355" s="20">
        <v>3.00447136333769E-2</v>
      </c>
      <c r="I6355" s="20">
        <v>3.12576878676444E-2</v>
      </c>
      <c r="J6355" s="20">
        <v>5.2370016436819197E-2</v>
      </c>
      <c r="K6355" s="20">
        <v>2.6083584216949101E-2</v>
      </c>
      <c r="L6355" s="20">
        <v>3.6578336343492099E-2</v>
      </c>
      <c r="M6355" s="51">
        <v>1.8895008281759801E-2</v>
      </c>
    </row>
    <row r="6356" spans="1:13" x14ac:dyDescent="0.35">
      <c r="A6356" s="19" t="str">
        <f>B4353&amp;C6354&amp;D6356</f>
        <v>CONSUMO PER CAPITA (kg ó litros por individuo)PAL.PAN+BARRIT+TORTITREST.CAT ARAGON</v>
      </c>
      <c r="B6356" s="19">
        <v>0</v>
      </c>
      <c r="C6356" s="19">
        <v>0</v>
      </c>
      <c r="D6356" s="19" t="s">
        <v>2</v>
      </c>
      <c r="E6356" s="20">
        <v>1.9810112902794001E-2</v>
      </c>
      <c r="F6356" s="20">
        <v>2.25394516564657E-2</v>
      </c>
      <c r="G6356" s="20">
        <v>1.49018734700246E-2</v>
      </c>
      <c r="H6356" s="20">
        <v>1.8762504331860899E-2</v>
      </c>
      <c r="I6356" s="20">
        <v>1.8484172802652001E-2</v>
      </c>
      <c r="J6356" s="20">
        <v>1.88700507564389E-2</v>
      </c>
      <c r="K6356" s="20">
        <v>2.3169943996467299E-2</v>
      </c>
      <c r="L6356" s="20">
        <v>2.25772818810029E-2</v>
      </c>
      <c r="M6356" s="51">
        <v>2.5442187162541E-2</v>
      </c>
    </row>
    <row r="6357" spans="1:13" x14ac:dyDescent="0.35">
      <c r="A6357" s="19" t="str">
        <f>B4353&amp;C6354&amp;D6357</f>
        <v>CONSUMO PER CAPITA (kg ó litros por individuo)PAL.PAN+BARRIT+TORTITLEVANTE</v>
      </c>
      <c r="B6357" s="19">
        <v>0</v>
      </c>
      <c r="C6357" s="19">
        <v>0</v>
      </c>
      <c r="D6357" s="19" t="s">
        <v>3</v>
      </c>
      <c r="E6357" s="20">
        <v>4.4566894640129098E-2</v>
      </c>
      <c r="F6357" s="20">
        <v>2.8567282655080802E-2</v>
      </c>
      <c r="G6357" s="20">
        <v>2.3295886701980201E-2</v>
      </c>
      <c r="H6357" s="20">
        <v>2.1771077475931301E-2</v>
      </c>
      <c r="I6357" s="20">
        <v>3.2302799804433402E-2</v>
      </c>
      <c r="J6357" s="20">
        <v>1.22707961867198E-2</v>
      </c>
      <c r="K6357" s="20">
        <v>1.6098572106594999E-2</v>
      </c>
      <c r="L6357" s="20">
        <v>2.3428184365868798E-2</v>
      </c>
      <c r="M6357" s="51">
        <v>1.6634060567626299E-2</v>
      </c>
    </row>
    <row r="6358" spans="1:13" x14ac:dyDescent="0.35">
      <c r="A6358" s="19" t="str">
        <f>B4353&amp;C6354&amp;D6358</f>
        <v>CONSUMO PER CAPITA (kg ó litros por individuo)PAL.PAN+BARRIT+TORTITANDALUCIA</v>
      </c>
      <c r="B6358" s="19">
        <v>0</v>
      </c>
      <c r="C6358" s="19">
        <v>0</v>
      </c>
      <c r="D6358" s="19" t="s">
        <v>4</v>
      </c>
      <c r="E6358" s="20">
        <v>3.38902752124835E-2</v>
      </c>
      <c r="F6358" s="20">
        <v>1.6690058818785099E-2</v>
      </c>
      <c r="G6358" s="20">
        <v>1.6999290652681499E-2</v>
      </c>
      <c r="H6358" s="20">
        <v>2.05654505033467E-2</v>
      </c>
      <c r="I6358" s="20">
        <v>1.9286647457805901E-2</v>
      </c>
      <c r="J6358" s="20">
        <v>1.17402472498357E-2</v>
      </c>
      <c r="K6358" s="20">
        <v>2.12375641379349E-2</v>
      </c>
      <c r="L6358" s="20">
        <v>1.3222997207596199E-2</v>
      </c>
      <c r="M6358" s="51">
        <v>2.4506065902846E-2</v>
      </c>
    </row>
    <row r="6359" spans="1:13" x14ac:dyDescent="0.35">
      <c r="A6359" s="19" t="str">
        <f>B4353&amp;C6354&amp;D6359</f>
        <v>CONSUMO PER CAPITA (kg ó litros por individuo)PAL.PAN+BARRIT+TORTITMDD AM</v>
      </c>
      <c r="B6359" s="19">
        <v>0</v>
      </c>
      <c r="C6359" s="19">
        <v>0</v>
      </c>
      <c r="D6359" s="19" t="s">
        <v>5</v>
      </c>
      <c r="E6359" s="20">
        <v>1.7068539642907599E-2</v>
      </c>
      <c r="F6359" s="20">
        <v>6.8691585418505204E-3</v>
      </c>
      <c r="G6359" s="20">
        <v>1.29755868501201E-2</v>
      </c>
      <c r="H6359" s="20">
        <v>8.4546725678203791E-3</v>
      </c>
      <c r="I6359" s="20">
        <v>1.3326820363149101E-2</v>
      </c>
      <c r="J6359" s="20">
        <v>1.16969989142976E-2</v>
      </c>
      <c r="K6359" s="20">
        <v>2.0555467646651001E-2</v>
      </c>
      <c r="L6359" s="20">
        <v>1.3867676835883899E-2</v>
      </c>
      <c r="M6359" s="51">
        <v>2.6909831621626398E-2</v>
      </c>
    </row>
    <row r="6360" spans="1:13" x14ac:dyDescent="0.35">
      <c r="A6360" s="19" t="str">
        <f>B4353&amp;C6354&amp;D6360</f>
        <v>CONSUMO PER CAPITA (kg ó litros por individuo)PAL.PAN+BARRIT+TORTITRTO CENTRO</v>
      </c>
      <c r="B6360" s="19">
        <v>0</v>
      </c>
      <c r="C6360" s="19">
        <v>0</v>
      </c>
      <c r="D6360" s="19" t="s">
        <v>6</v>
      </c>
      <c r="E6360" s="20">
        <v>2.20158050903752E-2</v>
      </c>
      <c r="F6360" s="20">
        <v>1.48135217555236E-2</v>
      </c>
      <c r="G6360" s="20">
        <v>1.08960875513262E-2</v>
      </c>
      <c r="H6360" s="20">
        <v>1.1329081775408201E-2</v>
      </c>
      <c r="I6360" s="20">
        <v>1.6140350131705498E-2</v>
      </c>
      <c r="J6360" s="20">
        <v>8.6682744108194393E-3</v>
      </c>
      <c r="K6360" s="20">
        <v>1.0287415743533399E-2</v>
      </c>
      <c r="L6360" s="20">
        <v>8.8473980774460108E-3</v>
      </c>
      <c r="M6360" s="51">
        <v>1.5226897313070101E-2</v>
      </c>
    </row>
    <row r="6361" spans="1:13" x14ac:dyDescent="0.35">
      <c r="A6361" s="19" t="str">
        <f>B4353&amp;C6354&amp;D6361</f>
        <v>CONSUMO PER CAPITA (kg ó litros por individuo)PAL.PAN+BARRIT+TORTITNORTE-CENTRO</v>
      </c>
      <c r="B6361" s="19">
        <v>0</v>
      </c>
      <c r="C6361" s="19">
        <v>0</v>
      </c>
      <c r="D6361" s="19" t="s">
        <v>7</v>
      </c>
      <c r="E6361" s="20">
        <v>3.61428074152359E-2</v>
      </c>
      <c r="F6361" s="20">
        <v>1.9520793183550499E-2</v>
      </c>
      <c r="G6361" s="20">
        <v>1.3959456076142501E-2</v>
      </c>
      <c r="H6361" s="20">
        <v>7.2963340319391603E-3</v>
      </c>
      <c r="I6361" s="20">
        <v>1.7130452912924699E-2</v>
      </c>
      <c r="J6361" s="20">
        <v>7.5962196363863997E-3</v>
      </c>
      <c r="K6361" s="20">
        <v>8.91841129609185E-3</v>
      </c>
      <c r="L6361" s="20">
        <v>1.7878764086948901E-2</v>
      </c>
      <c r="M6361" s="51">
        <v>3.2081094617387E-2</v>
      </c>
    </row>
    <row r="6362" spans="1:13" x14ac:dyDescent="0.35">
      <c r="A6362" s="19" t="str">
        <f>B4353&amp;C6354&amp;D6362</f>
        <v>CONSUMO PER CAPITA (kg ó litros por individuo)PAL.PAN+BARRIT+TORTITNOROESTE</v>
      </c>
      <c r="B6362" s="19">
        <v>0</v>
      </c>
      <c r="C6362" s="19">
        <v>0</v>
      </c>
      <c r="D6362" s="19" t="s">
        <v>8</v>
      </c>
      <c r="E6362" s="20">
        <v>1.3795149583222401E-2</v>
      </c>
      <c r="F6362" s="20">
        <v>8.0010273570744993E-3</v>
      </c>
      <c r="G6362" s="20">
        <v>5.0773323721688499E-3</v>
      </c>
      <c r="H6362" s="20">
        <v>1.2013803612240999E-2</v>
      </c>
      <c r="I6362" s="20">
        <v>1.05907947230502E-2</v>
      </c>
      <c r="J6362" s="20">
        <v>8.9652949242819708E-3</v>
      </c>
      <c r="K6362" s="20">
        <v>1.4183558721939001E-2</v>
      </c>
      <c r="L6362" s="20">
        <v>1.02681862887871E-2</v>
      </c>
      <c r="M6362" s="51">
        <v>1.31694874020223E-2</v>
      </c>
    </row>
    <row r="6363" spans="1:13" x14ac:dyDescent="0.35">
      <c r="A6363" s="19" t="str">
        <f>B4353&amp;C6354&amp;D6363</f>
        <v>CONSUMO PER CAPITA (kg ó litros por individuo)PAL.PAN+BARRIT+TORTIT&lt;2MIL</v>
      </c>
      <c r="B6363" s="19">
        <v>0</v>
      </c>
      <c r="C6363" s="19">
        <v>0</v>
      </c>
      <c r="D6363" s="19" t="s">
        <v>9</v>
      </c>
      <c r="E6363" s="20">
        <v>4.0439974712897803E-3</v>
      </c>
      <c r="F6363" s="20">
        <v>7.3009424184526297E-3</v>
      </c>
      <c r="G6363" s="20">
        <v>1.21978797641107E-2</v>
      </c>
      <c r="H6363" s="20">
        <v>1.3266828204275801E-2</v>
      </c>
      <c r="I6363" s="20">
        <v>1.34264180767857E-2</v>
      </c>
      <c r="J6363" s="20">
        <v>1.03462352487003E-2</v>
      </c>
      <c r="K6363" s="20">
        <v>1.35097563779956E-2</v>
      </c>
      <c r="L6363" s="20">
        <v>7.9750372576445593E-3</v>
      </c>
      <c r="M6363" s="51">
        <v>1.8011372355550101E-2</v>
      </c>
    </row>
    <row r="6364" spans="1:13" x14ac:dyDescent="0.35">
      <c r="A6364" s="19" t="str">
        <f>B4353&amp;C6354&amp;D6364</f>
        <v>CONSUMO PER CAPITA (kg ó litros por individuo)PAL.PAN+BARRIT+TORTIT2-5MIL</v>
      </c>
      <c r="B6364" s="19">
        <v>0</v>
      </c>
      <c r="C6364" s="19">
        <v>0</v>
      </c>
      <c r="D6364" s="19" t="s">
        <v>10</v>
      </c>
      <c r="E6364" s="20">
        <v>1.7260848745197899E-2</v>
      </c>
      <c r="F6364" s="20">
        <v>1.27850994528138E-2</v>
      </c>
      <c r="G6364" s="20">
        <v>4.3959580857322704E-3</v>
      </c>
      <c r="H6364" s="20">
        <v>6.72908891637312E-3</v>
      </c>
      <c r="I6364" s="20">
        <v>7.4981970860979403E-3</v>
      </c>
      <c r="J6364" s="20">
        <v>2.9472472456680099E-3</v>
      </c>
      <c r="K6364" s="20">
        <v>4.94260482953255E-3</v>
      </c>
      <c r="L6364" s="20">
        <v>3.5050840574203999E-3</v>
      </c>
      <c r="M6364" s="51">
        <v>4.9008386723776798E-3</v>
      </c>
    </row>
    <row r="6365" spans="1:13" x14ac:dyDescent="0.35">
      <c r="A6365" s="19" t="str">
        <f>B4353&amp;C6354&amp;D6365</f>
        <v>CONSUMO PER CAPITA (kg ó litros por individuo)PAL.PAN+BARRIT+TORTIT5-10MIL</v>
      </c>
      <c r="B6365" s="19">
        <v>0</v>
      </c>
      <c r="C6365" s="19">
        <v>0</v>
      </c>
      <c r="D6365" s="19" t="s">
        <v>11</v>
      </c>
      <c r="E6365" s="20">
        <v>2.3573936512556001E-2</v>
      </c>
      <c r="F6365" s="20">
        <v>1.0019155104865E-2</v>
      </c>
      <c r="G6365" s="20">
        <v>5.2831128570349998E-3</v>
      </c>
      <c r="H6365" s="20">
        <v>2.15656490939364E-2</v>
      </c>
      <c r="I6365" s="20">
        <v>9.1573296664659107E-3</v>
      </c>
      <c r="J6365" s="20">
        <v>1.11273742624258E-2</v>
      </c>
      <c r="K6365" s="20">
        <v>7.7830428254663901E-3</v>
      </c>
      <c r="L6365" s="20">
        <v>3.6690777697749601E-3</v>
      </c>
      <c r="M6365" s="51">
        <v>1.3525060746414699E-2</v>
      </c>
    </row>
    <row r="6366" spans="1:13" x14ac:dyDescent="0.35">
      <c r="A6366" s="19" t="str">
        <f>B4353&amp;C6354&amp;D6366</f>
        <v>CONSUMO PER CAPITA (kg ó litros por individuo)PAL.PAN+BARRIT+TORTIT10-30MIL</v>
      </c>
      <c r="B6366" s="19">
        <v>0</v>
      </c>
      <c r="C6366" s="19">
        <v>0</v>
      </c>
      <c r="D6366" s="19" t="s">
        <v>12</v>
      </c>
      <c r="E6366" s="20">
        <v>4.2010815942181E-2</v>
      </c>
      <c r="F6366" s="20">
        <v>2.34075922531169E-2</v>
      </c>
      <c r="G6366" s="20">
        <v>2.6911107006650802E-2</v>
      </c>
      <c r="H6366" s="20">
        <v>1.8984117188268399E-2</v>
      </c>
      <c r="I6366" s="20">
        <v>2.77400992609146E-2</v>
      </c>
      <c r="J6366" s="20">
        <v>1.2778043439734399E-2</v>
      </c>
      <c r="K6366" s="20">
        <v>1.90704439838798E-2</v>
      </c>
      <c r="L6366" s="20">
        <v>2.1639049084820301E-2</v>
      </c>
      <c r="M6366" s="51">
        <v>2.86364168743155E-2</v>
      </c>
    </row>
    <row r="6367" spans="1:13" x14ac:dyDescent="0.35">
      <c r="A6367" s="19" t="str">
        <f>B4353&amp;C6354&amp;D6367</f>
        <v>CONSUMO PER CAPITA (kg ó litros por individuo)PAL.PAN+BARRIT+TORTIT30-100MIL</v>
      </c>
      <c r="B6367" s="19">
        <v>0</v>
      </c>
      <c r="C6367" s="19">
        <v>0</v>
      </c>
      <c r="D6367" s="19" t="s">
        <v>13</v>
      </c>
      <c r="E6367" s="20">
        <v>3.5102235915666698E-2</v>
      </c>
      <c r="F6367" s="20">
        <v>2.33615595704421E-2</v>
      </c>
      <c r="G6367" s="20">
        <v>1.73223501084971E-2</v>
      </c>
      <c r="H6367" s="20">
        <v>1.5684836051170398E-2</v>
      </c>
      <c r="I6367" s="20">
        <v>1.8720750922059201E-2</v>
      </c>
      <c r="J6367" s="20">
        <v>1.7403290649203599E-2</v>
      </c>
      <c r="K6367" s="20">
        <v>2.3672703629412099E-2</v>
      </c>
      <c r="L6367" s="20">
        <v>2.2416529689806699E-2</v>
      </c>
      <c r="M6367" s="51">
        <v>2.32839909272274E-2</v>
      </c>
    </row>
    <row r="6368" spans="1:13" x14ac:dyDescent="0.35">
      <c r="A6368" s="19" t="str">
        <f>B4353&amp;C6354&amp;D6368</f>
        <v>CONSUMO PER CAPITA (kg ó litros por individuo)PAL.PAN+BARRIT+TORTIT100-200MIL</v>
      </c>
      <c r="B6368" s="19">
        <v>0</v>
      </c>
      <c r="C6368" s="19">
        <v>0</v>
      </c>
      <c r="D6368" s="19" t="s">
        <v>14</v>
      </c>
      <c r="E6368" s="20">
        <v>2.2697324349005302E-2</v>
      </c>
      <c r="F6368" s="20">
        <v>1.1807644746565401E-2</v>
      </c>
      <c r="G6368" s="20">
        <v>1.04593356697477E-2</v>
      </c>
      <c r="H6368" s="20">
        <v>1.47822298767865E-2</v>
      </c>
      <c r="I6368" s="20">
        <v>1.49760647669191E-2</v>
      </c>
      <c r="J6368" s="20">
        <v>1.6209617160635799E-2</v>
      </c>
      <c r="K6368" s="20">
        <v>1.5015444850425899E-2</v>
      </c>
      <c r="L6368" s="20">
        <v>2.6271685385862501E-2</v>
      </c>
      <c r="M6368" s="51">
        <v>1.5326044674554101E-2</v>
      </c>
    </row>
    <row r="6369" spans="1:13" x14ac:dyDescent="0.35">
      <c r="A6369" s="19" t="str">
        <f>B4353&amp;C6354&amp;D6369</f>
        <v>CONSUMO PER CAPITA (kg ó litros por individuo)PAL.PAN+BARRIT+TORTIT200-500MIL</v>
      </c>
      <c r="B6369" s="19">
        <v>0</v>
      </c>
      <c r="C6369" s="19">
        <v>0</v>
      </c>
      <c r="D6369" s="19" t="s">
        <v>15</v>
      </c>
      <c r="E6369" s="20">
        <v>1.8406407800410099E-2</v>
      </c>
      <c r="F6369" s="20">
        <v>2.01855328744792E-2</v>
      </c>
      <c r="G6369" s="20">
        <v>1.3970282038260701E-2</v>
      </c>
      <c r="H6369" s="20">
        <v>1.89955380236198E-2</v>
      </c>
      <c r="I6369" s="20">
        <v>2.8811872123128E-2</v>
      </c>
      <c r="J6369" s="20">
        <v>2.70375141295357E-2</v>
      </c>
      <c r="K6369" s="20">
        <v>2.2123980046925801E-2</v>
      </c>
      <c r="L6369" s="20">
        <v>1.9935088530393E-2</v>
      </c>
      <c r="M6369" s="51">
        <v>1.9261890358725001E-2</v>
      </c>
    </row>
    <row r="6370" spans="1:13" x14ac:dyDescent="0.35">
      <c r="A6370" s="19" t="str">
        <f>B4353&amp;C6354&amp;D6370</f>
        <v>CONSUMO PER CAPITA (kg ó litros por individuo)PAL.PAN+BARRIT+TORTIT&gt;500MIL</v>
      </c>
      <c r="B6370" s="19">
        <v>0</v>
      </c>
      <c r="C6370" s="19">
        <v>0</v>
      </c>
      <c r="D6370" s="19" t="s">
        <v>16</v>
      </c>
      <c r="E6370" s="20">
        <v>2.8407933968214501E-2</v>
      </c>
      <c r="F6370" s="20">
        <v>1.87982515137134E-2</v>
      </c>
      <c r="G6370" s="20">
        <v>1.711737711337E-2</v>
      </c>
      <c r="H6370" s="20">
        <v>1.8699897915588098E-2</v>
      </c>
      <c r="I6370" s="20">
        <v>2.3459884308442699E-2</v>
      </c>
      <c r="J6370" s="20">
        <v>1.6480269504260601E-2</v>
      </c>
      <c r="K6370" s="20">
        <v>2.1537113271952801E-2</v>
      </c>
      <c r="L6370" s="20">
        <v>1.88114711194135E-2</v>
      </c>
      <c r="M6370" s="51">
        <v>3.1380377278997E-2</v>
      </c>
    </row>
    <row r="6371" spans="1:13" x14ac:dyDescent="0.35">
      <c r="A6371" s="19" t="str">
        <f>B4353&amp;C6354&amp;D6371</f>
        <v>CONSUMO PER CAPITA (kg ó litros por individuo)PAL.PAN+BARRIT+TORTITDE 15 A 19 AÑOS</v>
      </c>
      <c r="B6371" s="19">
        <v>0</v>
      </c>
      <c r="C6371" s="19">
        <v>0</v>
      </c>
      <c r="D6371" s="19" t="s">
        <v>39</v>
      </c>
      <c r="E6371" s="20">
        <v>2.4848415608364101E-2</v>
      </c>
      <c r="F6371" s="20">
        <v>9.6273587902981506E-3</v>
      </c>
      <c r="G6371" s="20">
        <v>3.3947067961897599E-3</v>
      </c>
      <c r="H6371" s="20">
        <v>1.0018206991301499E-2</v>
      </c>
      <c r="I6371" s="20">
        <v>7.0784169604461798E-3</v>
      </c>
      <c r="J6371" s="20">
        <v>3.7001176892149497E-2</v>
      </c>
      <c r="K6371" s="20">
        <v>1.17293996476696E-2</v>
      </c>
      <c r="L6371" s="20">
        <v>4.4678733245482501E-3</v>
      </c>
      <c r="M6371" s="51">
        <v>1.87367371168611E-2</v>
      </c>
    </row>
    <row r="6372" spans="1:13" x14ac:dyDescent="0.35">
      <c r="A6372" s="19" t="str">
        <f>B4353&amp;C6354&amp;D6372</f>
        <v>CONSUMO PER CAPITA (kg ó litros por individuo)PAL.PAN+BARRIT+TORTITDE 20 A 24 AÑOS</v>
      </c>
      <c r="B6372" s="19">
        <v>0</v>
      </c>
      <c r="C6372" s="19">
        <v>0</v>
      </c>
      <c r="D6372" s="19" t="s">
        <v>40</v>
      </c>
      <c r="E6372" s="20">
        <v>9.50672972390533E-3</v>
      </c>
      <c r="F6372" s="20">
        <v>7.3947896815645398E-3</v>
      </c>
      <c r="G6372" s="20">
        <v>7.1994424889252001E-3</v>
      </c>
      <c r="H6372" s="20">
        <v>1.35540333162884E-2</v>
      </c>
      <c r="I6372" s="20">
        <v>7.78945107728097E-3</v>
      </c>
      <c r="J6372" s="20">
        <v>7.2078779068575896E-3</v>
      </c>
      <c r="K6372" s="20">
        <v>2.5741086755218499E-2</v>
      </c>
      <c r="L6372" s="20">
        <v>7.46521843490453E-3</v>
      </c>
      <c r="M6372" s="51">
        <v>6.1957660732013496E-3</v>
      </c>
    </row>
    <row r="6373" spans="1:13" x14ac:dyDescent="0.35">
      <c r="A6373" s="19" t="str">
        <f>B4353&amp;C6354&amp;D6373</f>
        <v>CONSUMO PER CAPITA (kg ó litros por individuo)PAL.PAN+BARRIT+TORTITDE 25 A 34 AÑOS</v>
      </c>
      <c r="B6373" s="19">
        <v>0</v>
      </c>
      <c r="C6373" s="19">
        <v>0</v>
      </c>
      <c r="D6373" s="19" t="s">
        <v>41</v>
      </c>
      <c r="E6373" s="20">
        <v>2.47990204622708E-2</v>
      </c>
      <c r="F6373" s="20">
        <v>1.3022099105938101E-2</v>
      </c>
      <c r="G6373" s="20">
        <v>1.22376956443907E-2</v>
      </c>
      <c r="H6373" s="20">
        <v>9.1624742361788008E-3</v>
      </c>
      <c r="I6373" s="20">
        <v>1.51596910146066E-2</v>
      </c>
      <c r="J6373" s="20">
        <v>1.1590657697247E-2</v>
      </c>
      <c r="K6373" s="20">
        <v>8.0050869153776502E-3</v>
      </c>
      <c r="L6373" s="20">
        <v>1.08704596284051E-2</v>
      </c>
      <c r="M6373" s="51">
        <v>2.08154416960348E-2</v>
      </c>
    </row>
    <row r="6374" spans="1:13" x14ac:dyDescent="0.35">
      <c r="A6374" s="19" t="str">
        <f>B4353&amp;C6354&amp;D6374</f>
        <v>CONSUMO PER CAPITA (kg ó litros por individuo)PAL.PAN+BARRIT+TORTITDE 35 A 49 AÑOS</v>
      </c>
      <c r="B6374" s="19">
        <v>0</v>
      </c>
      <c r="C6374" s="19">
        <v>0</v>
      </c>
      <c r="D6374" s="19" t="s">
        <v>42</v>
      </c>
      <c r="E6374" s="20">
        <v>2.0096013329015901E-2</v>
      </c>
      <c r="F6374" s="20">
        <v>1.7151370543800899E-2</v>
      </c>
      <c r="G6374" s="20">
        <v>1.3005390111630301E-2</v>
      </c>
      <c r="H6374" s="20">
        <v>1.31906466655662E-2</v>
      </c>
      <c r="I6374" s="20">
        <v>1.9645139831096399E-2</v>
      </c>
      <c r="J6374" s="20">
        <v>1.2508359585716399E-2</v>
      </c>
      <c r="K6374" s="20">
        <v>1.2901958103820801E-2</v>
      </c>
      <c r="L6374" s="20">
        <v>1.25104469579722E-2</v>
      </c>
      <c r="M6374" s="51">
        <v>1.4608053806595399E-2</v>
      </c>
    </row>
    <row r="6375" spans="1:13" x14ac:dyDescent="0.35">
      <c r="A6375" s="19" t="str">
        <f>B4353&amp;C6354&amp;D6375</f>
        <v>CONSUMO PER CAPITA (kg ó litros por individuo)PAL.PAN+BARRIT+TORTITDE 50 A 59 AÑOS</v>
      </c>
      <c r="B6375" s="19">
        <v>0</v>
      </c>
      <c r="C6375" s="19">
        <v>0</v>
      </c>
      <c r="D6375" s="19" t="s">
        <v>43</v>
      </c>
      <c r="E6375" s="20">
        <v>3.0352944776194001E-2</v>
      </c>
      <c r="F6375" s="20">
        <v>2.59302854164127E-2</v>
      </c>
      <c r="G6375" s="20">
        <v>2.1830579923244199E-2</v>
      </c>
      <c r="H6375" s="20">
        <v>2.64552438690904E-2</v>
      </c>
      <c r="I6375" s="20">
        <v>3.2313117698696998E-2</v>
      </c>
      <c r="J6375" s="20">
        <v>1.91742197293353E-2</v>
      </c>
      <c r="K6375" s="20">
        <v>1.5785657410123399E-2</v>
      </c>
      <c r="L6375" s="20">
        <v>1.63777335790075E-2</v>
      </c>
      <c r="M6375" s="51">
        <v>2.23147888576746E-2</v>
      </c>
    </row>
    <row r="6376" spans="1:13" x14ac:dyDescent="0.35">
      <c r="A6376" s="19" t="str">
        <f>B4353&amp;C6354&amp;D6376</f>
        <v>CONSUMO PER CAPITA (kg ó litros por individuo)PAL.PAN+BARRIT+TORTITDE 60 A 75 AÑOS</v>
      </c>
      <c r="B6376" s="19">
        <v>0</v>
      </c>
      <c r="C6376" s="19">
        <v>0</v>
      </c>
      <c r="D6376" s="19" t="s">
        <v>44</v>
      </c>
      <c r="E6376" s="20">
        <v>4.40992332444399E-2</v>
      </c>
      <c r="F6376" s="20">
        <v>2.2179677453286799E-2</v>
      </c>
      <c r="G6376" s="20">
        <v>2.2381924153509002E-2</v>
      </c>
      <c r="H6376" s="20">
        <v>2.1342276329859099E-2</v>
      </c>
      <c r="I6376" s="20">
        <v>2.14498435101169E-2</v>
      </c>
      <c r="J6376" s="20">
        <v>1.534162349684E-2</v>
      </c>
      <c r="K6376" s="20">
        <v>3.3106868524662603E-2</v>
      </c>
      <c r="L6376" s="20">
        <v>3.8469220717973499E-2</v>
      </c>
      <c r="M6376" s="51">
        <v>3.7319846294837103E-2</v>
      </c>
    </row>
    <row r="6377" spans="1:13" x14ac:dyDescent="0.35">
      <c r="A6377" s="19" t="str">
        <f>B4353&amp;C6354&amp;D6377</f>
        <v>CONSUMO PER CAPITA (kg ó litros por individuo)PAL.PAN+BARRIT+TORTITNIVEL ALTO</v>
      </c>
      <c r="B6377" s="19">
        <v>0</v>
      </c>
      <c r="C6377" s="19">
        <v>0</v>
      </c>
      <c r="D6377" s="19" t="s">
        <v>256</v>
      </c>
      <c r="E6377" s="20">
        <v>2.6283635276836501E-2</v>
      </c>
      <c r="F6377" s="20">
        <v>1.81304616562134E-2</v>
      </c>
      <c r="G6377" s="20">
        <v>1.94968161947492E-2</v>
      </c>
      <c r="H6377" s="20">
        <v>1.76447491447723E-2</v>
      </c>
      <c r="I6377" s="20">
        <v>1.42074216102766E-2</v>
      </c>
      <c r="J6377" s="20">
        <v>2.04636106909734E-2</v>
      </c>
      <c r="K6377" s="20">
        <v>2.2578287309866399E-2</v>
      </c>
      <c r="L6377" s="20">
        <v>1.7437192999548101E-2</v>
      </c>
      <c r="M6377" s="51">
        <v>3.3056304742148698E-2</v>
      </c>
    </row>
    <row r="6378" spans="1:13" x14ac:dyDescent="0.35">
      <c r="A6378" s="19" t="str">
        <f>B4353&amp;C6354&amp;D6378</f>
        <v>CONSUMO PER CAPITA (kg ó litros por individuo)PAL.PAN+BARRIT+TORTITNIVEL MEDIO ALTO</v>
      </c>
      <c r="B6378" s="19">
        <v>0</v>
      </c>
      <c r="C6378" s="19">
        <v>0</v>
      </c>
      <c r="D6378" s="19" t="s">
        <v>257</v>
      </c>
      <c r="E6378" s="20">
        <v>2.1800880153247101E-2</v>
      </c>
      <c r="F6378" s="20">
        <v>1.5077380329696501E-2</v>
      </c>
      <c r="G6378" s="20">
        <v>1.7744177890823401E-2</v>
      </c>
      <c r="H6378" s="20">
        <v>1.4987675296004499E-2</v>
      </c>
      <c r="I6378" s="20">
        <v>1.6040778733799201E-2</v>
      </c>
      <c r="J6378" s="20">
        <v>1.37332647095035E-2</v>
      </c>
      <c r="K6378" s="20">
        <v>2.1923668953652501E-2</v>
      </c>
      <c r="L6378" s="20">
        <v>1.4875051304634001E-2</v>
      </c>
      <c r="M6378" s="51">
        <v>1.6788090843880801E-2</v>
      </c>
    </row>
    <row r="6379" spans="1:13" x14ac:dyDescent="0.35">
      <c r="A6379" s="19" t="str">
        <f>B4353&amp;C6354&amp;D6379</f>
        <v>CONSUMO PER CAPITA (kg ó litros por individuo)PAL.PAN+BARRIT+TORTITNIVEL MEDIO</v>
      </c>
      <c r="B6379" s="19">
        <v>0</v>
      </c>
      <c r="C6379" s="19">
        <v>0</v>
      </c>
      <c r="D6379" s="19" t="s">
        <v>258</v>
      </c>
      <c r="E6379" s="20">
        <v>4.0938262527831698E-2</v>
      </c>
      <c r="F6379" s="20">
        <v>2.1468241054285402E-2</v>
      </c>
      <c r="G6379" s="20">
        <v>1.9611242280143899E-2</v>
      </c>
      <c r="H6379" s="20">
        <v>1.7159301401997399E-2</v>
      </c>
      <c r="I6379" s="20">
        <v>2.7241911594548699E-2</v>
      </c>
      <c r="J6379" s="20">
        <v>1.71474721762724E-2</v>
      </c>
      <c r="K6379" s="20">
        <v>1.5896090574606999E-2</v>
      </c>
      <c r="L6379" s="20">
        <v>1.764985082553E-2</v>
      </c>
      <c r="M6379" s="51">
        <v>1.2961899883873401E-2</v>
      </c>
    </row>
    <row r="6380" spans="1:13" x14ac:dyDescent="0.35">
      <c r="A6380" s="19" t="str">
        <f>B4353&amp;C6354&amp;D6380</f>
        <v>CONSUMO PER CAPITA (kg ó litros por individuo)PAL.PAN+BARRIT+TORTITNIVEL MEDIO BAJO</v>
      </c>
      <c r="B6380" s="19">
        <v>0</v>
      </c>
      <c r="C6380" s="19">
        <v>0</v>
      </c>
      <c r="D6380" s="19" t="s">
        <v>259</v>
      </c>
      <c r="E6380" s="20">
        <v>1.6983873710580199E-2</v>
      </c>
      <c r="F6380" s="20">
        <v>9.3965189668705797E-3</v>
      </c>
      <c r="G6380" s="20">
        <v>8.6431678688754995E-3</v>
      </c>
      <c r="H6380" s="20">
        <v>1.6826433292790901E-2</v>
      </c>
      <c r="I6380" s="20">
        <v>1.9848983326688201E-2</v>
      </c>
      <c r="J6380" s="20">
        <v>1.09532544682352E-2</v>
      </c>
      <c r="K6380" s="20">
        <v>1.18590319832267E-2</v>
      </c>
      <c r="L6380" s="20">
        <v>1.14201627019354E-2</v>
      </c>
      <c r="M6380" s="51">
        <v>2.0837833874604399E-2</v>
      </c>
    </row>
    <row r="6381" spans="1:13" x14ac:dyDescent="0.35">
      <c r="A6381" s="19" t="str">
        <f>B4353&amp;C6354&amp;D6381</f>
        <v>CONSUMO PER CAPITA (kg ó litros por individuo)PAL.PAN+BARRIT+TORTITHOMBRE</v>
      </c>
      <c r="B6381" s="19">
        <v>0</v>
      </c>
      <c r="C6381" s="19">
        <v>0</v>
      </c>
      <c r="D6381" s="19" t="s">
        <v>21</v>
      </c>
      <c r="E6381" s="20">
        <v>2.30021993681075E-2</v>
      </c>
      <c r="F6381" s="20">
        <v>1.39600372494093E-2</v>
      </c>
      <c r="G6381" s="20">
        <v>1.48533401908116E-2</v>
      </c>
      <c r="H6381" s="20">
        <v>1.15219457577825E-2</v>
      </c>
      <c r="I6381" s="20">
        <v>1.39571865673796E-2</v>
      </c>
      <c r="J6381" s="20">
        <v>1.1143230230616301E-2</v>
      </c>
      <c r="K6381" s="20">
        <v>1.40554157421196E-2</v>
      </c>
      <c r="L6381" s="20">
        <v>1.28164953875079E-2</v>
      </c>
      <c r="M6381" s="51">
        <v>1.6481465848934299E-2</v>
      </c>
    </row>
    <row r="6382" spans="1:13" x14ac:dyDescent="0.35">
      <c r="A6382" s="19" t="str">
        <f>B4353&amp;C6354&amp;D6382</f>
        <v>CONSUMO PER CAPITA (kg ó litros por individuo)PAL.PAN+BARRIT+TORTITMUJER</v>
      </c>
      <c r="B6382" s="19">
        <v>0</v>
      </c>
      <c r="C6382" s="19">
        <v>0</v>
      </c>
      <c r="D6382" s="19" t="s">
        <v>22</v>
      </c>
      <c r="E6382" s="20">
        <v>3.2598793533364402E-2</v>
      </c>
      <c r="F6382" s="20">
        <v>2.2546935294664599E-2</v>
      </c>
      <c r="G6382" s="20">
        <v>1.6613209721240699E-2</v>
      </c>
      <c r="H6382" s="20">
        <v>2.22079791440375E-2</v>
      </c>
      <c r="I6382" s="20">
        <v>2.65056532785376E-2</v>
      </c>
      <c r="J6382" s="20">
        <v>2.0127737651263099E-2</v>
      </c>
      <c r="K6382" s="20">
        <v>2.2310976074354401E-2</v>
      </c>
      <c r="L6382" s="20">
        <v>2.3333451326319199E-2</v>
      </c>
      <c r="M6382" s="51">
        <v>2.73931891311219E-2</v>
      </c>
    </row>
    <row r="6383" spans="1:13" x14ac:dyDescent="0.35">
      <c r="A6383" s="19" t="str">
        <f>B4353&amp;C6383&amp;D6383</f>
        <v>CONSUMO PER CAPITA (kg ó litros por individuo)PALITOS PANT.ESPAÑA</v>
      </c>
      <c r="B6383" s="19">
        <v>0</v>
      </c>
      <c r="C6383" s="19" t="s">
        <v>279</v>
      </c>
      <c r="D6383" s="19" t="s">
        <v>36</v>
      </c>
      <c r="E6383" s="20">
        <v>1.8517349894842199E-2</v>
      </c>
      <c r="F6383" s="20">
        <v>1.2529852168142E-2</v>
      </c>
      <c r="G6383" s="20">
        <v>9.9838014167281802E-3</v>
      </c>
      <c r="H6383" s="20">
        <v>1.09908601984956E-2</v>
      </c>
      <c r="I6383" s="20">
        <v>1.2554604086645001E-2</v>
      </c>
      <c r="J6383" s="20">
        <v>8.9138961888047107E-3</v>
      </c>
      <c r="K6383" s="20">
        <v>1.1856853098811401E-2</v>
      </c>
      <c r="L6383" s="20">
        <v>1.2058588339544599E-2</v>
      </c>
      <c r="M6383" s="51">
        <v>1.46893426126077E-2</v>
      </c>
    </row>
    <row r="6384" spans="1:13" x14ac:dyDescent="0.35">
      <c r="A6384" s="19" t="str">
        <f>B4353&amp;C6383&amp;D6384</f>
        <v>CONSUMO PER CAPITA (kg ó litros por individuo)PALITOS PANBCN AM</v>
      </c>
      <c r="B6384" s="19">
        <v>0</v>
      </c>
      <c r="C6384" s="19">
        <v>0</v>
      </c>
      <c r="D6384" s="19" t="s">
        <v>1</v>
      </c>
      <c r="E6384" s="20">
        <v>1.7868217276446899E-2</v>
      </c>
      <c r="F6384" s="20">
        <v>2.19837525329592E-2</v>
      </c>
      <c r="G6384" s="20">
        <v>1.5944813628363998E-2</v>
      </c>
      <c r="H6384" s="20">
        <v>1.62430814206352E-2</v>
      </c>
      <c r="I6384" s="20">
        <v>1.33252721922972E-2</v>
      </c>
      <c r="J6384" s="20">
        <v>3.2750570931938797E-2</v>
      </c>
      <c r="K6384" s="20">
        <v>2.1574512178887902E-2</v>
      </c>
      <c r="L6384" s="20">
        <v>3.02488778845466E-2</v>
      </c>
      <c r="M6384" s="51">
        <v>1.47659598907819E-2</v>
      </c>
    </row>
    <row r="6385" spans="1:13" x14ac:dyDescent="0.35">
      <c r="A6385" s="19" t="str">
        <f>B4353&amp;C6383&amp;D6385</f>
        <v>CONSUMO PER CAPITA (kg ó litros por individuo)PALITOS PANREST.CAT ARAGON</v>
      </c>
      <c r="B6385" s="19">
        <v>0</v>
      </c>
      <c r="C6385" s="19">
        <v>0</v>
      </c>
      <c r="D6385" s="19" t="s">
        <v>2</v>
      </c>
      <c r="E6385" s="20">
        <v>1.24121610868823E-2</v>
      </c>
      <c r="F6385" s="20">
        <v>1.35478242052691E-2</v>
      </c>
      <c r="G6385" s="20">
        <v>7.7352421704351302E-3</v>
      </c>
      <c r="H6385" s="20">
        <v>1.318225734252E-2</v>
      </c>
      <c r="I6385" s="20">
        <v>1.07506504451301E-2</v>
      </c>
      <c r="J6385" s="20">
        <v>8.3180473692518794E-3</v>
      </c>
      <c r="K6385" s="20">
        <v>1.50311044735568E-2</v>
      </c>
      <c r="L6385" s="20">
        <v>1.4044719287951399E-2</v>
      </c>
      <c r="M6385" s="51">
        <v>1.06946424860003E-2</v>
      </c>
    </row>
    <row r="6386" spans="1:13" x14ac:dyDescent="0.35">
      <c r="A6386" s="19" t="str">
        <f>B4353&amp;C6383&amp;D6386</f>
        <v>CONSUMO PER CAPITA (kg ó litros por individuo)PALITOS PANLEVANTE</v>
      </c>
      <c r="B6386" s="19">
        <v>0</v>
      </c>
      <c r="C6386" s="19">
        <v>0</v>
      </c>
      <c r="D6386" s="19" t="s">
        <v>3</v>
      </c>
      <c r="E6386" s="20">
        <v>2.88027091763828E-2</v>
      </c>
      <c r="F6386" s="20">
        <v>2.2004802549523601E-2</v>
      </c>
      <c r="G6386" s="20">
        <v>1.40005803043503E-2</v>
      </c>
      <c r="H6386" s="20">
        <v>1.1829740385107399E-2</v>
      </c>
      <c r="I6386" s="20">
        <v>1.9421564755605698E-2</v>
      </c>
      <c r="J6386" s="20">
        <v>5.9085524470911602E-3</v>
      </c>
      <c r="K6386" s="20">
        <v>8.4447575634387703E-3</v>
      </c>
      <c r="L6386" s="20">
        <v>1.5888799246614401E-2</v>
      </c>
      <c r="M6386" s="51">
        <v>1.07554415673326E-2</v>
      </c>
    </row>
    <row r="6387" spans="1:13" x14ac:dyDescent="0.35">
      <c r="A6387" s="19" t="str">
        <f>B4353&amp;C6383&amp;D6387</f>
        <v>CONSUMO PER CAPITA (kg ó litros por individuo)PALITOS PANANDALUCIA</v>
      </c>
      <c r="B6387" s="19">
        <v>0</v>
      </c>
      <c r="C6387" s="19">
        <v>0</v>
      </c>
      <c r="D6387" s="19" t="s">
        <v>4</v>
      </c>
      <c r="E6387" s="20">
        <v>2.7023963037586099E-2</v>
      </c>
      <c r="F6387" s="20">
        <v>1.06831099071954E-2</v>
      </c>
      <c r="G6387" s="20">
        <v>1.34197374000216E-2</v>
      </c>
      <c r="H6387" s="20">
        <v>1.92420807958565E-2</v>
      </c>
      <c r="I6387" s="20">
        <v>1.7384450659108701E-2</v>
      </c>
      <c r="J6387" s="20">
        <v>1.01629466316042E-2</v>
      </c>
      <c r="K6387" s="20">
        <v>1.6152973564214902E-2</v>
      </c>
      <c r="L6387" s="20">
        <v>1.0438838440974501E-2</v>
      </c>
      <c r="M6387" s="51">
        <v>2.25806384197773E-2</v>
      </c>
    </row>
    <row r="6388" spans="1:13" x14ac:dyDescent="0.35">
      <c r="A6388" s="19" t="str">
        <f>B4353&amp;C6383&amp;D6388</f>
        <v>CONSUMO PER CAPITA (kg ó litros por individuo)PALITOS PANMDD AM</v>
      </c>
      <c r="B6388" s="19">
        <v>0</v>
      </c>
      <c r="C6388" s="19">
        <v>0</v>
      </c>
      <c r="D6388" s="19" t="s">
        <v>5</v>
      </c>
      <c r="E6388" s="20">
        <v>1.21165506931698E-2</v>
      </c>
      <c r="F6388" s="20">
        <v>4.2179732933113803E-3</v>
      </c>
      <c r="G6388" s="20">
        <v>5.9353241812058E-3</v>
      </c>
      <c r="H6388" s="20">
        <v>5.0181462505047101E-3</v>
      </c>
      <c r="I6388" s="20">
        <v>1.1019056111320801E-2</v>
      </c>
      <c r="J6388" s="20">
        <v>2.88867111207965E-3</v>
      </c>
      <c r="K6388" s="20">
        <v>1.0914932643757201E-2</v>
      </c>
      <c r="L6388" s="20">
        <v>8.2372743571419993E-3</v>
      </c>
      <c r="M6388" s="51">
        <v>1.31170504275045E-2</v>
      </c>
    </row>
    <row r="6389" spans="1:13" x14ac:dyDescent="0.35">
      <c r="A6389" s="19" t="str">
        <f>B4353&amp;C6383&amp;D6389</f>
        <v>CONSUMO PER CAPITA (kg ó litros por individuo)PALITOS PANRTO CENTRO</v>
      </c>
      <c r="B6389" s="19">
        <v>0</v>
      </c>
      <c r="C6389" s="19">
        <v>0</v>
      </c>
      <c r="D6389" s="19" t="s">
        <v>6</v>
      </c>
      <c r="E6389" s="20">
        <v>1.32904597711089E-2</v>
      </c>
      <c r="F6389" s="20">
        <v>7.7818016626887204E-3</v>
      </c>
      <c r="G6389" s="20">
        <v>5.2742664892365997E-3</v>
      </c>
      <c r="H6389" s="20">
        <v>5.7250295133159596E-3</v>
      </c>
      <c r="I6389" s="20">
        <v>5.6995003328068703E-3</v>
      </c>
      <c r="J6389" s="20">
        <v>5.2097852009653301E-3</v>
      </c>
      <c r="K6389" s="20">
        <v>4.5189548372739996E-3</v>
      </c>
      <c r="L6389" s="20">
        <v>2.3789993078637802E-3</v>
      </c>
      <c r="M6389" s="51">
        <v>9.1486781208322404E-3</v>
      </c>
    </row>
    <row r="6390" spans="1:13" x14ac:dyDescent="0.35">
      <c r="A6390" s="19" t="str">
        <f>B4353&amp;C6383&amp;D6390</f>
        <v>CONSUMO PER CAPITA (kg ó litros por individuo)PALITOS PANNORTE-CENTRO</v>
      </c>
      <c r="B6390" s="19">
        <v>0</v>
      </c>
      <c r="C6390" s="19">
        <v>0</v>
      </c>
      <c r="D6390" s="19" t="s">
        <v>7</v>
      </c>
      <c r="E6390" s="20">
        <v>1.6417361827528999E-2</v>
      </c>
      <c r="F6390" s="20">
        <v>1.48840052108074E-2</v>
      </c>
      <c r="G6390" s="20">
        <v>1.0342692636623799E-2</v>
      </c>
      <c r="H6390" s="20">
        <v>4.4803567142183203E-3</v>
      </c>
      <c r="I6390" s="20">
        <v>6.0119762049714604E-3</v>
      </c>
      <c r="J6390" s="20">
        <v>4.2091977874973404E-3</v>
      </c>
      <c r="K6390" s="20">
        <v>2.8999281653967202E-3</v>
      </c>
      <c r="L6390" s="20">
        <v>8.1635412870331506E-3</v>
      </c>
      <c r="M6390" s="51">
        <v>2.5615367966859599E-2</v>
      </c>
    </row>
    <row r="6391" spans="1:13" x14ac:dyDescent="0.35">
      <c r="A6391" s="19" t="str">
        <f>B4353&amp;C6383&amp;D6391</f>
        <v>CONSUMO PER CAPITA (kg ó litros por individuo)PALITOS PANNOROESTE</v>
      </c>
      <c r="B6391" s="19">
        <v>0</v>
      </c>
      <c r="C6391" s="19">
        <v>0</v>
      </c>
      <c r="D6391" s="19" t="s">
        <v>8</v>
      </c>
      <c r="E6391" s="20">
        <v>8.2952346384121793E-3</v>
      </c>
      <c r="F6391" s="20">
        <v>3.9097543061826397E-3</v>
      </c>
      <c r="G6391" s="20">
        <v>2.86964540381441E-3</v>
      </c>
      <c r="H6391" s="20">
        <v>3.3627785765880601E-3</v>
      </c>
      <c r="I6391" s="20">
        <v>7.8932376469104601E-3</v>
      </c>
      <c r="J6391" s="20">
        <v>4.9091534223219997E-3</v>
      </c>
      <c r="K6391" s="20">
        <v>1.18529372867815E-2</v>
      </c>
      <c r="L6391" s="20">
        <v>7.0711808300501404E-3</v>
      </c>
      <c r="M6391" s="51">
        <v>6.5052825002906104E-3</v>
      </c>
    </row>
    <row r="6392" spans="1:13" x14ac:dyDescent="0.35">
      <c r="A6392" s="19" t="str">
        <f>B4353&amp;C6383&amp;D6392</f>
        <v>CONSUMO PER CAPITA (kg ó litros por individuo)PALITOS PAN&lt;2MIL</v>
      </c>
      <c r="B6392" s="19">
        <v>0</v>
      </c>
      <c r="C6392" s="19">
        <v>0</v>
      </c>
      <c r="D6392" s="19" t="s">
        <v>9</v>
      </c>
      <c r="E6392" s="20">
        <v>1.25666528241898E-3</v>
      </c>
      <c r="F6392" s="20">
        <v>3.3239783428857298E-3</v>
      </c>
      <c r="G6392" s="20">
        <v>4.5338258072874903E-3</v>
      </c>
      <c r="H6392" s="20">
        <v>1.3266828204275801E-2</v>
      </c>
      <c r="I6392" s="20">
        <v>1.2018771959799101E-2</v>
      </c>
      <c r="J6392" s="20">
        <v>3.2647035993970801E-4</v>
      </c>
      <c r="K6392" s="20">
        <v>6.8892604313455204E-3</v>
      </c>
      <c r="L6392" s="20">
        <v>4.4468465691102103E-3</v>
      </c>
      <c r="M6392" s="51">
        <v>1.47186560312948E-2</v>
      </c>
    </row>
    <row r="6393" spans="1:13" x14ac:dyDescent="0.35">
      <c r="A6393" s="19" t="str">
        <f>B4353&amp;C6383&amp;D6393</f>
        <v>CONSUMO PER CAPITA (kg ó litros por individuo)PALITOS PAN2-5MIL</v>
      </c>
      <c r="B6393" s="19">
        <v>0</v>
      </c>
      <c r="C6393" s="19">
        <v>0</v>
      </c>
      <c r="D6393" s="19" t="s">
        <v>10</v>
      </c>
      <c r="E6393" s="20">
        <v>8.7925327648090308E-3</v>
      </c>
      <c r="F6393" s="20">
        <v>1.03590869200436E-2</v>
      </c>
      <c r="G6393" s="20">
        <v>1.77794408610435E-3</v>
      </c>
      <c r="H6393" s="20">
        <v>1.1307968555076401E-3</v>
      </c>
      <c r="I6393" s="20">
        <v>3.8885763168342801E-3</v>
      </c>
      <c r="J6393" s="20">
        <v>2.05501153161693E-3</v>
      </c>
      <c r="K6393" s="20">
        <v>2.2339671155541599E-3</v>
      </c>
      <c r="L6393" s="20">
        <v>1.2112315625055299E-3</v>
      </c>
      <c r="M6393" s="51">
        <v>3.9823449046100497E-3</v>
      </c>
    </row>
    <row r="6394" spans="1:13" x14ac:dyDescent="0.35">
      <c r="A6394" s="19" t="str">
        <f>B4353&amp;C6383&amp;D6394</f>
        <v>CONSUMO PER CAPITA (kg ó litros por individuo)PALITOS PAN5-10MIL</v>
      </c>
      <c r="B6394" s="19">
        <v>0</v>
      </c>
      <c r="C6394" s="19">
        <v>0</v>
      </c>
      <c r="D6394" s="19" t="s">
        <v>11</v>
      </c>
      <c r="E6394" s="20">
        <v>1.83029332593958E-2</v>
      </c>
      <c r="F6394" s="20">
        <v>7.4777375203146099E-3</v>
      </c>
      <c r="G6394" s="20">
        <v>3.0795597919315398E-3</v>
      </c>
      <c r="H6394" s="20">
        <v>1.32679680789827E-2</v>
      </c>
      <c r="I6394" s="20">
        <v>5.9239388310440696E-3</v>
      </c>
      <c r="J6394" s="20">
        <v>6.6674620152610796E-3</v>
      </c>
      <c r="K6394" s="20">
        <v>6.3728290222869804E-3</v>
      </c>
      <c r="L6394" s="20">
        <v>2.4937090612485399E-3</v>
      </c>
      <c r="M6394" s="51">
        <v>9.0214672491537706E-3</v>
      </c>
    </row>
    <row r="6395" spans="1:13" x14ac:dyDescent="0.35">
      <c r="A6395" s="19" t="str">
        <f>B4353&amp;C6383&amp;D6395</f>
        <v>CONSUMO PER CAPITA (kg ó litros por individuo)PALITOS PAN10-30MIL</v>
      </c>
      <c r="B6395" s="19">
        <v>0</v>
      </c>
      <c r="C6395" s="19">
        <v>0</v>
      </c>
      <c r="D6395" s="19" t="s">
        <v>12</v>
      </c>
      <c r="E6395" s="20">
        <v>2.6343153514143701E-2</v>
      </c>
      <c r="F6395" s="20">
        <v>1.7175727236825401E-2</v>
      </c>
      <c r="G6395" s="20">
        <v>1.8910922649820399E-2</v>
      </c>
      <c r="H6395" s="20">
        <v>1.24642618801756E-2</v>
      </c>
      <c r="I6395" s="20">
        <v>1.78542363810732E-2</v>
      </c>
      <c r="J6395" s="20">
        <v>6.5845900054325203E-3</v>
      </c>
      <c r="K6395" s="20">
        <v>1.3665483889702601E-2</v>
      </c>
      <c r="L6395" s="20">
        <v>1.3181039823113101E-2</v>
      </c>
      <c r="M6395" s="51">
        <v>2.25955414628565E-2</v>
      </c>
    </row>
    <row r="6396" spans="1:13" x14ac:dyDescent="0.35">
      <c r="A6396" s="19" t="str">
        <f>B4353&amp;C6383&amp;D6396</f>
        <v>CONSUMO PER CAPITA (kg ó litros por individuo)PALITOS PAN30-100MIL</v>
      </c>
      <c r="B6396" s="19">
        <v>0</v>
      </c>
      <c r="C6396" s="19">
        <v>0</v>
      </c>
      <c r="D6396" s="19" t="s">
        <v>13</v>
      </c>
      <c r="E6396" s="20">
        <v>2.2563094442338099E-2</v>
      </c>
      <c r="F6396" s="20">
        <v>1.8121024103987599E-2</v>
      </c>
      <c r="G6396" s="20">
        <v>1.05292714162017E-2</v>
      </c>
      <c r="H6396" s="20">
        <v>9.0581348898237605E-3</v>
      </c>
      <c r="I6396" s="20">
        <v>8.9669331808237794E-3</v>
      </c>
      <c r="J6396" s="20">
        <v>8.6361516393394407E-3</v>
      </c>
      <c r="K6396" s="20">
        <v>1.7444450727485301E-2</v>
      </c>
      <c r="L6396" s="20">
        <v>1.64309202493177E-2</v>
      </c>
      <c r="M6396" s="51">
        <v>1.65785434261519E-2</v>
      </c>
    </row>
    <row r="6397" spans="1:13" x14ac:dyDescent="0.35">
      <c r="A6397" s="19" t="str">
        <f>B4353&amp;C6383&amp;D6397</f>
        <v>CONSUMO PER CAPITA (kg ó litros por individuo)PALITOS PAN100-200MIL</v>
      </c>
      <c r="B6397" s="19">
        <v>0</v>
      </c>
      <c r="C6397" s="19">
        <v>0</v>
      </c>
      <c r="D6397" s="19" t="s">
        <v>14</v>
      </c>
      <c r="E6397" s="20">
        <v>1.6347017542625599E-2</v>
      </c>
      <c r="F6397" s="20">
        <v>9.6181127110666498E-3</v>
      </c>
      <c r="G6397" s="20">
        <v>7.5065283780656597E-3</v>
      </c>
      <c r="H6397" s="20">
        <v>1.43277918187134E-2</v>
      </c>
      <c r="I6397" s="20">
        <v>1.26507568614632E-2</v>
      </c>
      <c r="J6397" s="20">
        <v>1.2036918041989199E-2</v>
      </c>
      <c r="K6397" s="20">
        <v>1.13453906138775E-2</v>
      </c>
      <c r="L6397" s="20">
        <v>2.0278617834360701E-2</v>
      </c>
      <c r="M6397" s="51">
        <v>1.14260200798839E-2</v>
      </c>
    </row>
    <row r="6398" spans="1:13" x14ac:dyDescent="0.35">
      <c r="A6398" s="19" t="str">
        <f>B4353&amp;C6383&amp;D6398</f>
        <v>CONSUMO PER CAPITA (kg ó litros por individuo)PALITOS PAN200-500MIL</v>
      </c>
      <c r="B6398" s="19">
        <v>0</v>
      </c>
      <c r="C6398" s="19">
        <v>0</v>
      </c>
      <c r="D6398" s="19" t="s">
        <v>15</v>
      </c>
      <c r="E6398" s="20">
        <v>1.4013712940272901E-2</v>
      </c>
      <c r="F6398" s="20">
        <v>9.8859170986380206E-3</v>
      </c>
      <c r="G6398" s="20">
        <v>8.6245796241459192E-3</v>
      </c>
      <c r="H6398" s="20">
        <v>7.6709868638711598E-3</v>
      </c>
      <c r="I6398" s="20">
        <v>1.33195885743319E-2</v>
      </c>
      <c r="J6398" s="20">
        <v>2.0154260457749901E-2</v>
      </c>
      <c r="K6398" s="20">
        <v>1.18523466965964E-2</v>
      </c>
      <c r="L6398" s="20">
        <v>1.20628407913312E-2</v>
      </c>
      <c r="M6398" s="51">
        <v>1.1856037129799501E-2</v>
      </c>
    </row>
    <row r="6399" spans="1:13" x14ac:dyDescent="0.35">
      <c r="A6399" s="19" t="str">
        <f>B4353&amp;C6383&amp;D6399</f>
        <v>CONSUMO PER CAPITA (kg ó litros por individuo)PALITOS PAN&gt;500MIL</v>
      </c>
      <c r="B6399" s="19">
        <v>0</v>
      </c>
      <c r="C6399" s="19">
        <v>0</v>
      </c>
      <c r="D6399" s="19" t="s">
        <v>16</v>
      </c>
      <c r="E6399" s="20">
        <v>1.97824206908703E-2</v>
      </c>
      <c r="F6399" s="20">
        <v>1.09677880542493E-2</v>
      </c>
      <c r="G6399" s="20">
        <v>1.07648174510751E-2</v>
      </c>
      <c r="H6399" s="20">
        <v>1.43429221462872E-2</v>
      </c>
      <c r="I6399" s="20">
        <v>1.7462693413281501E-2</v>
      </c>
      <c r="J6399" s="20">
        <v>8.0045634237661499E-3</v>
      </c>
      <c r="K6399" s="20">
        <v>1.14936777416957E-2</v>
      </c>
      <c r="L6399" s="20">
        <v>1.1885372548400001E-2</v>
      </c>
      <c r="M6399" s="51">
        <v>1.4812470781844601E-2</v>
      </c>
    </row>
    <row r="6400" spans="1:13" x14ac:dyDescent="0.35">
      <c r="A6400" s="19" t="str">
        <f>B4353&amp;C6383&amp;D6400</f>
        <v>CONSUMO PER CAPITA (kg ó litros por individuo)PALITOS PANDE 15 A 19 AÑOS</v>
      </c>
      <c r="B6400" s="19">
        <v>0</v>
      </c>
      <c r="C6400" s="19">
        <v>0</v>
      </c>
      <c r="D6400" s="19" t="s">
        <v>39</v>
      </c>
      <c r="E6400" s="20">
        <v>1.2169843433790101E-2</v>
      </c>
      <c r="F6400" s="20">
        <v>6.9368292599105196E-3</v>
      </c>
      <c r="G6400" s="20">
        <v>3.3947067961897599E-3</v>
      </c>
      <c r="H6400" s="20">
        <v>1.0018206991301499E-2</v>
      </c>
      <c r="I6400" s="20">
        <v>7.0784169604461798E-3</v>
      </c>
      <c r="J6400" s="20">
        <v>3.03806078889301E-2</v>
      </c>
      <c r="K6400" s="20">
        <v>9.4861565532980297E-3</v>
      </c>
      <c r="L6400" s="20">
        <v>2.2825392591131902E-3</v>
      </c>
      <c r="M6400" s="51" t="s">
        <v>282</v>
      </c>
    </row>
    <row r="6401" spans="1:13" x14ac:dyDescent="0.35">
      <c r="A6401" s="19" t="str">
        <f>B4353&amp;C6383&amp;D6401</f>
        <v>CONSUMO PER CAPITA (kg ó litros por individuo)PALITOS PANDE 20 A 24 AÑOS</v>
      </c>
      <c r="B6401" s="19">
        <v>0</v>
      </c>
      <c r="C6401" s="19">
        <v>0</v>
      </c>
      <c r="D6401" s="19" t="s">
        <v>40</v>
      </c>
      <c r="E6401" s="20">
        <v>1.8249206620096199E-3</v>
      </c>
      <c r="F6401" s="20">
        <v>3.0575451530456201E-3</v>
      </c>
      <c r="G6401" s="20">
        <v>3.7840968521167802E-3</v>
      </c>
      <c r="H6401" s="20">
        <v>4.4465539337824704E-3</v>
      </c>
      <c r="I6401" s="20">
        <v>6.0058279117587198E-3</v>
      </c>
      <c r="J6401" s="20">
        <v>3.4882014420324799E-3</v>
      </c>
      <c r="K6401" s="20">
        <v>1.36797472355598E-2</v>
      </c>
      <c r="L6401" s="20">
        <v>2.7446812931513501E-3</v>
      </c>
      <c r="M6401" s="51">
        <v>2.2771088001426699E-3</v>
      </c>
    </row>
    <row r="6402" spans="1:13" x14ac:dyDescent="0.35">
      <c r="A6402" s="19" t="str">
        <f>B4353&amp;C6383&amp;D6402</f>
        <v>CONSUMO PER CAPITA (kg ó litros por individuo)PALITOS PANDE 25 A 34 AÑOS</v>
      </c>
      <c r="B6402" s="19">
        <v>0</v>
      </c>
      <c r="C6402" s="19">
        <v>0</v>
      </c>
      <c r="D6402" s="19" t="s">
        <v>41</v>
      </c>
      <c r="E6402" s="20">
        <v>8.7200988136240196E-3</v>
      </c>
      <c r="F6402" s="20">
        <v>7.3402330499734497E-3</v>
      </c>
      <c r="G6402" s="20">
        <v>5.3818936762942303E-3</v>
      </c>
      <c r="H6402" s="20">
        <v>4.0206786140283297E-3</v>
      </c>
      <c r="I6402" s="20">
        <v>3.0512729020722401E-3</v>
      </c>
      <c r="J6402" s="20">
        <v>2.5336206274440901E-3</v>
      </c>
      <c r="K6402" s="20">
        <v>2.84530986963864E-3</v>
      </c>
      <c r="L6402" s="20">
        <v>3.5298046311482301E-3</v>
      </c>
      <c r="M6402" s="51">
        <v>1.2634164400902301E-2</v>
      </c>
    </row>
    <row r="6403" spans="1:13" x14ac:dyDescent="0.35">
      <c r="A6403" s="19" t="str">
        <f>B4353&amp;C6383&amp;D6403</f>
        <v>CONSUMO PER CAPITA (kg ó litros por individuo)PALITOS PANDE 35 A 49 AÑOS</v>
      </c>
      <c r="B6403" s="19">
        <v>0</v>
      </c>
      <c r="C6403" s="19">
        <v>0</v>
      </c>
      <c r="D6403" s="19" t="s">
        <v>42</v>
      </c>
      <c r="E6403" s="20">
        <v>1.36461572301299E-2</v>
      </c>
      <c r="F6403" s="20">
        <v>1.16166192786569E-2</v>
      </c>
      <c r="G6403" s="20">
        <v>7.85153677203153E-3</v>
      </c>
      <c r="H6403" s="20">
        <v>6.7980103493846299E-3</v>
      </c>
      <c r="I6403" s="20">
        <v>9.6048830526144196E-3</v>
      </c>
      <c r="J6403" s="20">
        <v>5.7051723821470498E-3</v>
      </c>
      <c r="K6403" s="20">
        <v>7.5948784190118203E-3</v>
      </c>
      <c r="L6403" s="20">
        <v>8.2887093402949207E-3</v>
      </c>
      <c r="M6403" s="51">
        <v>8.4437331869000199E-3</v>
      </c>
    </row>
    <row r="6404" spans="1:13" x14ac:dyDescent="0.35">
      <c r="A6404" s="19" t="str">
        <f>B4353&amp;C6383&amp;D6404</f>
        <v>CONSUMO PER CAPITA (kg ó litros por individuo)PALITOS PANDE 50 A 59 AÑOS</v>
      </c>
      <c r="B6404" s="19">
        <v>0</v>
      </c>
      <c r="C6404" s="19">
        <v>0</v>
      </c>
      <c r="D6404" s="19" t="s">
        <v>43</v>
      </c>
      <c r="E6404" s="20">
        <v>2.3162744390281501E-2</v>
      </c>
      <c r="F6404" s="20">
        <v>1.9568266740701602E-2</v>
      </c>
      <c r="G6404" s="20">
        <v>1.43335507313243E-2</v>
      </c>
      <c r="H6404" s="20">
        <v>1.93007845896516E-2</v>
      </c>
      <c r="I6404" s="20">
        <v>2.56908931269729E-2</v>
      </c>
      <c r="J6404" s="20">
        <v>1.04610461311915E-2</v>
      </c>
      <c r="K6404" s="20">
        <v>9.1853813427469292E-3</v>
      </c>
      <c r="L6404" s="20">
        <v>1.06527951459602E-2</v>
      </c>
      <c r="M6404" s="51">
        <v>1.68349048290755E-2</v>
      </c>
    </row>
    <row r="6405" spans="1:13" x14ac:dyDescent="0.35">
      <c r="A6405" s="19" t="str">
        <f>B4353&amp;C6383&amp;D6405</f>
        <v>CONSUMO PER CAPITA (kg ó litros por individuo)PALITOS PANDE 60 A 75 AÑOS</v>
      </c>
      <c r="B6405" s="19">
        <v>0</v>
      </c>
      <c r="C6405" s="19">
        <v>0</v>
      </c>
      <c r="D6405" s="19" t="s">
        <v>44</v>
      </c>
      <c r="E6405" s="20">
        <v>3.3967599300477803E-2</v>
      </c>
      <c r="F6405" s="20">
        <v>1.5333753898522699E-2</v>
      </c>
      <c r="G6405" s="20">
        <v>1.56561086806195E-2</v>
      </c>
      <c r="H6405" s="20">
        <v>1.58274161295665E-2</v>
      </c>
      <c r="I6405" s="20">
        <v>1.4537813548233299E-2</v>
      </c>
      <c r="J6405" s="20">
        <v>1.09023461802064E-2</v>
      </c>
      <c r="K6405" s="20">
        <v>2.5354608943120999E-2</v>
      </c>
      <c r="L6405" s="20">
        <v>2.90816650395457E-2</v>
      </c>
      <c r="M6405" s="51">
        <v>3.0108585501487099E-2</v>
      </c>
    </row>
    <row r="6406" spans="1:13" x14ac:dyDescent="0.35">
      <c r="A6406" s="19" t="str">
        <f>B4353&amp;C6383&amp;D6406</f>
        <v>CONSUMO PER CAPITA (kg ó litros por individuo)PALITOS PANNIVEL ALTO</v>
      </c>
      <c r="B6406" s="19">
        <v>0</v>
      </c>
      <c r="C6406" s="19">
        <v>0</v>
      </c>
      <c r="D6406" s="19" t="s">
        <v>256</v>
      </c>
      <c r="E6406" s="20">
        <v>1.63223265250966E-2</v>
      </c>
      <c r="F6406" s="20">
        <v>1.15430185594476E-2</v>
      </c>
      <c r="G6406" s="20">
        <v>1.15629238093719E-2</v>
      </c>
      <c r="H6406" s="20">
        <v>1.06589887570828E-2</v>
      </c>
      <c r="I6406" s="20">
        <v>1.00568870051578E-2</v>
      </c>
      <c r="J6406" s="20">
        <v>1.5111997166484E-2</v>
      </c>
      <c r="K6406" s="20">
        <v>1.8241037159142399E-2</v>
      </c>
      <c r="L6406" s="20">
        <v>1.26014378666906E-2</v>
      </c>
      <c r="M6406" s="51">
        <v>2.29906520785602E-2</v>
      </c>
    </row>
    <row r="6407" spans="1:13" x14ac:dyDescent="0.35">
      <c r="A6407" s="19" t="str">
        <f>B4353&amp;C6383&amp;D6407</f>
        <v>CONSUMO PER CAPITA (kg ó litros por individuo)PALITOS PANNIVEL MEDIO ALTO</v>
      </c>
      <c r="B6407" s="19">
        <v>0</v>
      </c>
      <c r="C6407" s="19">
        <v>0</v>
      </c>
      <c r="D6407" s="19" t="s">
        <v>257</v>
      </c>
      <c r="E6407" s="20">
        <v>1.6792486361081101E-2</v>
      </c>
      <c r="F6407" s="20">
        <v>1.15139636872907E-2</v>
      </c>
      <c r="G6407" s="20">
        <v>1.3696388044708199E-2</v>
      </c>
      <c r="H6407" s="20">
        <v>1.01924157158641E-2</v>
      </c>
      <c r="I6407" s="20">
        <v>1.20331604932928E-2</v>
      </c>
      <c r="J6407" s="20">
        <v>9.6460863185851408E-3</v>
      </c>
      <c r="K6407" s="20">
        <v>1.8696845371399401E-2</v>
      </c>
      <c r="L6407" s="20">
        <v>1.18043352010161E-2</v>
      </c>
      <c r="M6407" s="51">
        <v>1.2953014598434899E-2</v>
      </c>
    </row>
    <row r="6408" spans="1:13" x14ac:dyDescent="0.35">
      <c r="A6408" s="19" t="str">
        <f>B4353&amp;C6383&amp;D6408</f>
        <v>CONSUMO PER CAPITA (kg ó litros por individuo)PALITOS PANNIVEL MEDIO</v>
      </c>
      <c r="B6408" s="19">
        <v>0</v>
      </c>
      <c r="C6408" s="19">
        <v>0</v>
      </c>
      <c r="D6408" s="19" t="s">
        <v>258</v>
      </c>
      <c r="E6408" s="20">
        <v>2.8089733166414901E-2</v>
      </c>
      <c r="F6408" s="20">
        <v>1.4679973211413899E-2</v>
      </c>
      <c r="G6408" s="20">
        <v>1.28975556691307E-2</v>
      </c>
      <c r="H6408" s="20">
        <v>1.0089906477776399E-2</v>
      </c>
      <c r="I6408" s="20">
        <v>1.63248110764832E-2</v>
      </c>
      <c r="J6408" s="20">
        <v>8.6994979763529608E-3</v>
      </c>
      <c r="K6408" s="20">
        <v>7.8238927682138196E-3</v>
      </c>
      <c r="L6408" s="20">
        <v>1.0283207963548599E-2</v>
      </c>
      <c r="M6408" s="51">
        <v>8.1372724986904701E-3</v>
      </c>
    </row>
    <row r="6409" spans="1:13" x14ac:dyDescent="0.35">
      <c r="A6409" s="19" t="str">
        <f>B4353&amp;C6383&amp;D6409</f>
        <v>CONSUMO PER CAPITA (kg ó litros por individuo)PALITOS PANNIVEL MEDIO BAJO</v>
      </c>
      <c r="B6409" s="19">
        <v>0</v>
      </c>
      <c r="C6409" s="19">
        <v>0</v>
      </c>
      <c r="D6409" s="19" t="s">
        <v>259</v>
      </c>
      <c r="E6409" s="20">
        <v>1.3214082772610601E-2</v>
      </c>
      <c r="F6409" s="20">
        <v>6.2698354229153196E-3</v>
      </c>
      <c r="G6409" s="20">
        <v>4.7644731277312101E-3</v>
      </c>
      <c r="H6409" s="20">
        <v>1.41205826561194E-2</v>
      </c>
      <c r="I6409" s="20">
        <v>1.4221499099716499E-2</v>
      </c>
      <c r="J6409" s="20">
        <v>5.5802627933969401E-3</v>
      </c>
      <c r="K6409" s="20">
        <v>6.3081650045130697E-3</v>
      </c>
      <c r="L6409" s="20">
        <v>4.9594496242115196E-3</v>
      </c>
      <c r="M6409" s="51">
        <v>7.95255253569856E-3</v>
      </c>
    </row>
    <row r="6410" spans="1:13" x14ac:dyDescent="0.35">
      <c r="A6410" s="19" t="str">
        <f>B4353&amp;C6383&amp;D6410</f>
        <v>CONSUMO PER CAPITA (kg ó litros por individuo)PALITOS PANHOMBRE</v>
      </c>
      <c r="B6410" s="19">
        <v>0</v>
      </c>
      <c r="C6410" s="19">
        <v>0</v>
      </c>
      <c r="D6410" s="19" t="s">
        <v>21</v>
      </c>
      <c r="E6410" s="20">
        <v>1.7607293853368601E-2</v>
      </c>
      <c r="F6410" s="20">
        <v>1.03577110647247E-2</v>
      </c>
      <c r="G6410" s="20">
        <v>1.08387213285525E-2</v>
      </c>
      <c r="H6410" s="20">
        <v>9.0578048884308003E-3</v>
      </c>
      <c r="I6410" s="20">
        <v>1.14852207605719E-2</v>
      </c>
      <c r="J6410" s="20">
        <v>6.7023610673267097E-3</v>
      </c>
      <c r="K6410" s="20">
        <v>1.14221177272747E-2</v>
      </c>
      <c r="L6410" s="20">
        <v>8.8234636297738599E-3</v>
      </c>
      <c r="M6410" s="51">
        <v>1.2287113612816E-2</v>
      </c>
    </row>
    <row r="6411" spans="1:13" x14ac:dyDescent="0.35">
      <c r="A6411" s="19" t="str">
        <f>B4353&amp;C6383&amp;D6411</f>
        <v>CONSUMO PER CAPITA (kg ó litros por individuo)PALITOS PANMUJER</v>
      </c>
      <c r="B6411" s="19">
        <v>0</v>
      </c>
      <c r="C6411" s="19">
        <v>0</v>
      </c>
      <c r="D6411" s="19" t="s">
        <v>22</v>
      </c>
      <c r="E6411" s="20">
        <v>1.9418002830358199E-2</v>
      </c>
      <c r="F6411" s="20">
        <v>1.4679584650844501E-2</v>
      </c>
      <c r="G6411" s="20">
        <v>9.1390846686706505E-3</v>
      </c>
      <c r="H6411" s="20">
        <v>1.29008699500646E-2</v>
      </c>
      <c r="I6411" s="20">
        <v>1.3611245822694899E-2</v>
      </c>
      <c r="J6411" s="20">
        <v>1.10991012231175E-2</v>
      </c>
      <c r="K6411" s="20">
        <v>1.22860591610238E-2</v>
      </c>
      <c r="L6411" s="20">
        <v>1.5252623342385301E-2</v>
      </c>
      <c r="M6411" s="51">
        <v>1.7061573114608201E-2</v>
      </c>
    </row>
    <row r="6412" spans="1:13" x14ac:dyDescent="0.35">
      <c r="A6412" s="19" t="str">
        <f>B4353&amp;C6412&amp;D6412</f>
        <v>CONSUMO PER CAPITA (kg ó litros por individuo)TORTITAST.ESPAÑA</v>
      </c>
      <c r="B6412" s="19">
        <v>0</v>
      </c>
      <c r="C6412" s="19" t="s">
        <v>280</v>
      </c>
      <c r="D6412" s="19" t="s">
        <v>36</v>
      </c>
      <c r="E6412" s="20">
        <v>3.1438729531060002E-3</v>
      </c>
      <c r="F6412" s="20">
        <v>2.64528486440283E-3</v>
      </c>
      <c r="G6412" s="20">
        <v>3.0456088542061802E-3</v>
      </c>
      <c r="H6412" s="20">
        <v>3.3565567530067101E-3</v>
      </c>
      <c r="I6412" s="20">
        <v>2.7893676733445399E-3</v>
      </c>
      <c r="J6412" s="20">
        <v>2.9514502621510001E-3</v>
      </c>
      <c r="K6412" s="20">
        <v>2.8305171786347002E-3</v>
      </c>
      <c r="L6412" s="20">
        <v>2.2657182896018602E-3</v>
      </c>
      <c r="M6412" s="51">
        <v>4.1139958909455704E-3</v>
      </c>
    </row>
    <row r="6413" spans="1:13" x14ac:dyDescent="0.35">
      <c r="A6413" s="19" t="str">
        <f>B4353&amp;C6412&amp;D6413</f>
        <v>CONSUMO PER CAPITA (kg ó litros por individuo)TORTITASBCN AM</v>
      </c>
      <c r="B6413" s="19">
        <v>0</v>
      </c>
      <c r="C6413" s="19">
        <v>0</v>
      </c>
      <c r="D6413" s="19" t="s">
        <v>1</v>
      </c>
      <c r="E6413" s="20">
        <v>2.0485582091287801E-3</v>
      </c>
      <c r="F6413" s="20">
        <v>3.2705505136783101E-3</v>
      </c>
      <c r="G6413" s="20">
        <v>3.7875393136249198E-3</v>
      </c>
      <c r="H6413" s="20">
        <v>3.6157453708678799E-3</v>
      </c>
      <c r="I6413" s="20">
        <v>5.8923271052351098E-3</v>
      </c>
      <c r="J6413" s="20">
        <v>6.10362846731857E-3</v>
      </c>
      <c r="K6413" s="20">
        <v>2.0305986499821699E-3</v>
      </c>
      <c r="L6413" s="20">
        <v>3.0944873279015002E-3</v>
      </c>
      <c r="M6413" s="51">
        <v>9.3022098579230602E-4</v>
      </c>
    </row>
    <row r="6414" spans="1:13" x14ac:dyDescent="0.35">
      <c r="A6414" s="19" t="str">
        <f>B4353&amp;C6412&amp;D6414</f>
        <v>CONSUMO PER CAPITA (kg ó litros por individuo)TORTITASREST.CAT ARAGON</v>
      </c>
      <c r="B6414" s="19">
        <v>0</v>
      </c>
      <c r="C6414" s="19">
        <v>0</v>
      </c>
      <c r="D6414" s="19" t="s">
        <v>2</v>
      </c>
      <c r="E6414" s="20">
        <v>1.6917328622855199E-3</v>
      </c>
      <c r="F6414" s="20">
        <v>3.0862685505197601E-3</v>
      </c>
      <c r="G6414" s="20">
        <v>1.60832952431063E-3</v>
      </c>
      <c r="H6414" s="20">
        <v>2.0409015017091299E-3</v>
      </c>
      <c r="I6414" s="20">
        <v>1.8873217203290199E-3</v>
      </c>
      <c r="J6414" s="20">
        <v>6.0531154668067404E-3</v>
      </c>
      <c r="K6414" s="20">
        <v>2.7020263422058701E-3</v>
      </c>
      <c r="L6414" s="20">
        <v>1.79473460101099E-3</v>
      </c>
      <c r="M6414" s="51">
        <v>8.9537252440360093E-3</v>
      </c>
    </row>
    <row r="6415" spans="1:13" x14ac:dyDescent="0.35">
      <c r="A6415" s="19" t="str">
        <f>B4353&amp;C6412&amp;D6415</f>
        <v>CONSUMO PER CAPITA (kg ó litros por individuo)TORTITASLEVANTE</v>
      </c>
      <c r="B6415" s="19">
        <v>0</v>
      </c>
      <c r="C6415" s="19">
        <v>0</v>
      </c>
      <c r="D6415" s="19" t="s">
        <v>3</v>
      </c>
      <c r="E6415" s="20">
        <v>4.1632793226154402E-3</v>
      </c>
      <c r="F6415" s="20">
        <v>1.78002055599491E-3</v>
      </c>
      <c r="G6415" s="20">
        <v>4.3928902282404899E-3</v>
      </c>
      <c r="H6415" s="20">
        <v>6.5316019173389502E-3</v>
      </c>
      <c r="I6415" s="20">
        <v>2.9733949374489898E-3</v>
      </c>
      <c r="J6415" s="20">
        <v>5.1589043351164203E-4</v>
      </c>
      <c r="K6415" s="20">
        <v>1.6276258886302299E-3</v>
      </c>
      <c r="L6415" s="20">
        <v>1.20851690060655E-3</v>
      </c>
      <c r="M6415" s="51">
        <v>1.6289851871528001E-3</v>
      </c>
    </row>
    <row r="6416" spans="1:13" x14ac:dyDescent="0.35">
      <c r="A6416" s="19" t="str">
        <f>B4353&amp;C6412&amp;D6416</f>
        <v>CONSUMO PER CAPITA (kg ó litros por individuo)TORTITASANDALUCIA</v>
      </c>
      <c r="B6416" s="19">
        <v>0</v>
      </c>
      <c r="C6416" s="19">
        <v>0</v>
      </c>
      <c r="D6416" s="19" t="s">
        <v>4</v>
      </c>
      <c r="E6416" s="20">
        <v>3.5273745770021802E-3</v>
      </c>
      <c r="F6416" s="20">
        <v>3.1304844640056401E-3</v>
      </c>
      <c r="G6416" s="20">
        <v>2.8724056845139899E-3</v>
      </c>
      <c r="H6416" s="20">
        <v>8.47846460111687E-4</v>
      </c>
      <c r="I6416" s="20">
        <v>1.13379592273908E-3</v>
      </c>
      <c r="J6416" s="20">
        <v>3.68427104632524E-4</v>
      </c>
      <c r="K6416" s="20">
        <v>1.71948580054529E-3</v>
      </c>
      <c r="L6416" s="20">
        <v>1.32955965646762E-3</v>
      </c>
      <c r="M6416" s="51">
        <v>1.0108195459828601E-3</v>
      </c>
    </row>
    <row r="6417" spans="1:13" x14ac:dyDescent="0.35">
      <c r="A6417" s="19" t="str">
        <f>B4353&amp;C6412&amp;D6417</f>
        <v>CONSUMO PER CAPITA (kg ó litros por individuo)TORTITASMDD AM</v>
      </c>
      <c r="B6417" s="19">
        <v>0</v>
      </c>
      <c r="C6417" s="19">
        <v>0</v>
      </c>
      <c r="D6417" s="19" t="s">
        <v>5</v>
      </c>
      <c r="E6417" s="20">
        <v>2.9723126790419498E-3</v>
      </c>
      <c r="F6417" s="20">
        <v>1.59049762677575E-3</v>
      </c>
      <c r="G6417" s="20">
        <v>4.6812135661175296E-3</v>
      </c>
      <c r="H6417" s="20">
        <v>2.7964623067253998E-3</v>
      </c>
      <c r="I6417" s="20">
        <v>1.0208968800140899E-3</v>
      </c>
      <c r="J6417" s="20">
        <v>6.45397706682791E-3</v>
      </c>
      <c r="K6417" s="20">
        <v>6.25411748828368E-3</v>
      </c>
      <c r="L6417" s="20">
        <v>4.0469051719137401E-3</v>
      </c>
      <c r="M6417" s="51">
        <v>1.1278184252168999E-2</v>
      </c>
    </row>
    <row r="6418" spans="1:13" x14ac:dyDescent="0.35">
      <c r="A6418" s="19" t="str">
        <f>B4353&amp;C6412&amp;D6418</f>
        <v>CONSUMO PER CAPITA (kg ó litros por individuo)TORTITASRTO CENTRO</v>
      </c>
      <c r="B6418" s="19">
        <v>0</v>
      </c>
      <c r="C6418" s="19">
        <v>0</v>
      </c>
      <c r="D6418" s="19" t="s">
        <v>6</v>
      </c>
      <c r="E6418" s="20">
        <v>2.91774943900509E-3</v>
      </c>
      <c r="F6418" s="20">
        <v>4.4161431797690998E-3</v>
      </c>
      <c r="G6418" s="20">
        <v>2.5541988790417701E-3</v>
      </c>
      <c r="H6418" s="20">
        <v>4.0912408093661196E-3</v>
      </c>
      <c r="I6418" s="20">
        <v>7.7100468747665898E-3</v>
      </c>
      <c r="J6418" s="20">
        <v>8.4129031510166705E-4</v>
      </c>
      <c r="K6418" s="20">
        <v>2.6942410826856001E-3</v>
      </c>
      <c r="L6418" s="20">
        <v>2.6674438901553802E-3</v>
      </c>
      <c r="M6418" s="51">
        <v>2.38932838006343E-3</v>
      </c>
    </row>
    <row r="6419" spans="1:13" x14ac:dyDescent="0.35">
      <c r="A6419" s="19" t="str">
        <f>B4353&amp;C6412&amp;D6419</f>
        <v>CONSUMO PER CAPITA (kg ó litros por individuo)TORTITASNORTE-CENTRO</v>
      </c>
      <c r="B6419" s="19">
        <v>0</v>
      </c>
      <c r="C6419" s="19">
        <v>0</v>
      </c>
      <c r="D6419" s="19" t="s">
        <v>7</v>
      </c>
      <c r="E6419" s="20">
        <v>3.7159285953436501E-3</v>
      </c>
      <c r="F6419" s="20">
        <v>2.40429398644635E-3</v>
      </c>
      <c r="G6419" s="20">
        <v>2.78869352717907E-3</v>
      </c>
      <c r="H6419" s="20">
        <v>2.3234046213573599E-3</v>
      </c>
      <c r="I6419" s="20">
        <v>2.6215792254935901E-3</v>
      </c>
      <c r="J6419" s="20">
        <v>1.37734593051775E-3</v>
      </c>
      <c r="K6419" s="20">
        <v>4.6872642342521299E-3</v>
      </c>
      <c r="L6419" s="20">
        <v>3.1209569729040701E-3</v>
      </c>
      <c r="M6419" s="51">
        <v>3.6428369577106898E-3</v>
      </c>
    </row>
    <row r="6420" spans="1:13" x14ac:dyDescent="0.35">
      <c r="A6420" s="19" t="str">
        <f>B4353&amp;C6412&amp;D6420</f>
        <v>CONSUMO PER CAPITA (kg ó litros por individuo)TORTITASNOROESTE</v>
      </c>
      <c r="B6420" s="19">
        <v>0</v>
      </c>
      <c r="C6420" s="19">
        <v>0</v>
      </c>
      <c r="D6420" s="19" t="s">
        <v>8</v>
      </c>
      <c r="E6420" s="20">
        <v>3.6512366857531999E-3</v>
      </c>
      <c r="F6420" s="20">
        <v>1.7058975856543701E-3</v>
      </c>
      <c r="G6420" s="20">
        <v>7.8439601235953703E-4</v>
      </c>
      <c r="H6420" s="20">
        <v>6.2835756703507302E-3</v>
      </c>
      <c r="I6420" s="20">
        <v>1.8158755995826799E-3</v>
      </c>
      <c r="J6420" s="20">
        <v>3.9245006355693099E-3</v>
      </c>
      <c r="K6420" s="20">
        <v>1.64128599895337E-3</v>
      </c>
      <c r="L6420" s="20">
        <v>2.10966397603951E-3</v>
      </c>
      <c r="M6420" s="51">
        <v>3.4534994810281202E-3</v>
      </c>
    </row>
    <row r="6421" spans="1:13" x14ac:dyDescent="0.35">
      <c r="A6421" s="19" t="str">
        <f>B4353&amp;C6412&amp;D6421</f>
        <v>CONSUMO PER CAPITA (kg ó litros por individuo)TORTITAS&lt;2MIL</v>
      </c>
      <c r="B6421" s="19">
        <v>0</v>
      </c>
      <c r="C6421" s="19">
        <v>0</v>
      </c>
      <c r="D6421" s="19" t="s">
        <v>9</v>
      </c>
      <c r="E6421" s="20">
        <v>1.2063016306677701E-3</v>
      </c>
      <c r="F6421" s="20">
        <v>2.72356227263526E-3</v>
      </c>
      <c r="G6421" s="20">
        <v>4.3778407214183496E-3</v>
      </c>
      <c r="H6421" s="20" t="s">
        <v>282</v>
      </c>
      <c r="I6421" s="20">
        <v>1.4076418857267201E-3</v>
      </c>
      <c r="J6421" s="20">
        <v>8.7511026043372193E-3</v>
      </c>
      <c r="K6421" s="20">
        <v>5.0727248407858496E-4</v>
      </c>
      <c r="L6421" s="20">
        <v>8.4789682893862705E-4</v>
      </c>
      <c r="M6421" s="51">
        <v>3.2927123979759501E-3</v>
      </c>
    </row>
    <row r="6422" spans="1:13" x14ac:dyDescent="0.35">
      <c r="A6422" s="19" t="str">
        <f>B4353&amp;C6412&amp;D6422</f>
        <v>CONSUMO PER CAPITA (kg ó litros por individuo)TORTITAS2-5MIL</v>
      </c>
      <c r="B6422" s="19">
        <v>0</v>
      </c>
      <c r="C6422" s="19">
        <v>0</v>
      </c>
      <c r="D6422" s="19" t="s">
        <v>10</v>
      </c>
      <c r="E6422" s="20">
        <v>1.47717164467499E-3</v>
      </c>
      <c r="F6422" s="20">
        <v>1.6830444071312799E-3</v>
      </c>
      <c r="G6422" s="20">
        <v>2.2638281546771802E-3</v>
      </c>
      <c r="H6422" s="20">
        <v>4.31278999722898E-3</v>
      </c>
      <c r="I6422" s="20">
        <v>1.5230123820317799E-3</v>
      </c>
      <c r="J6422" s="20">
        <v>4.1556671511747497E-4</v>
      </c>
      <c r="K6422" s="20">
        <v>2.70863761352456E-3</v>
      </c>
      <c r="L6422" s="20">
        <v>1.8046944039141399E-3</v>
      </c>
      <c r="M6422" s="51">
        <v>1.98970488842918E-4</v>
      </c>
    </row>
    <row r="6423" spans="1:13" x14ac:dyDescent="0.35">
      <c r="A6423" s="19" t="str">
        <f>B4353&amp;C6412&amp;D6423</f>
        <v>CONSUMO PER CAPITA (kg ó litros por individuo)TORTITAS5-10MIL</v>
      </c>
      <c r="B6423" s="19">
        <v>0</v>
      </c>
      <c r="C6423" s="19">
        <v>0</v>
      </c>
      <c r="D6423" s="19" t="s">
        <v>11</v>
      </c>
      <c r="E6423" s="20">
        <v>2.6004763857925398E-3</v>
      </c>
      <c r="F6423" s="20">
        <v>2.1980097651600602E-3</v>
      </c>
      <c r="G6423" s="20">
        <v>1.18199253191701E-3</v>
      </c>
      <c r="H6423" s="20">
        <v>7.3578642376865601E-3</v>
      </c>
      <c r="I6423" s="20">
        <v>1.84959505908074E-3</v>
      </c>
      <c r="J6423" s="20">
        <v>2.5365821749920702E-3</v>
      </c>
      <c r="K6423" s="20">
        <v>1.0724675055480801E-3</v>
      </c>
      <c r="L6423" s="20">
        <v>6.8463576799004705E-4</v>
      </c>
      <c r="M6423" s="51">
        <v>8.5616992290982001E-4</v>
      </c>
    </row>
    <row r="6424" spans="1:13" x14ac:dyDescent="0.35">
      <c r="A6424" s="19" t="str">
        <f>B4353&amp;C6412&amp;D6424</f>
        <v>CONSUMO PER CAPITA (kg ó litros por individuo)TORTITAS10-30MIL</v>
      </c>
      <c r="B6424" s="19">
        <v>0</v>
      </c>
      <c r="C6424" s="19">
        <v>0</v>
      </c>
      <c r="D6424" s="19" t="s">
        <v>12</v>
      </c>
      <c r="E6424" s="20">
        <v>3.53886387793161E-3</v>
      </c>
      <c r="F6424" s="20">
        <v>1.9276218559171601E-3</v>
      </c>
      <c r="G6424" s="20">
        <v>3.6684444759233601E-3</v>
      </c>
      <c r="H6424" s="20">
        <v>2.8081704642466199E-3</v>
      </c>
      <c r="I6424" s="20">
        <v>3.4915258838924199E-3</v>
      </c>
      <c r="J6424" s="20">
        <v>1.9851539844157199E-3</v>
      </c>
      <c r="K6424" s="20">
        <v>1.9023852151493601E-3</v>
      </c>
      <c r="L6424" s="20">
        <v>1.9620083823922801E-3</v>
      </c>
      <c r="M6424" s="51">
        <v>1.7117356627621299E-3</v>
      </c>
    </row>
    <row r="6425" spans="1:13" x14ac:dyDescent="0.35">
      <c r="A6425" s="19" t="str">
        <f>B4353&amp;C6412&amp;D6425</f>
        <v>CONSUMO PER CAPITA (kg ó litros por individuo)TORTITAS30-100MIL</v>
      </c>
      <c r="B6425" s="19">
        <v>0</v>
      </c>
      <c r="C6425" s="19">
        <v>0</v>
      </c>
      <c r="D6425" s="19" t="s">
        <v>13</v>
      </c>
      <c r="E6425" s="20">
        <v>2.4651830200432298E-3</v>
      </c>
      <c r="F6425" s="20">
        <v>1.9941251692939099E-3</v>
      </c>
      <c r="G6425" s="20">
        <v>1.9587572577595301E-3</v>
      </c>
      <c r="H6425" s="20">
        <v>2.62613057288561E-3</v>
      </c>
      <c r="I6425" s="20">
        <v>1.7936709693912899E-3</v>
      </c>
      <c r="J6425" s="20">
        <v>2.3941660310933298E-3</v>
      </c>
      <c r="K6425" s="20">
        <v>1.91887951415181E-3</v>
      </c>
      <c r="L6425" s="20">
        <v>1.62244034515399E-3</v>
      </c>
      <c r="M6425" s="51">
        <v>2.85849930780852E-3</v>
      </c>
    </row>
    <row r="6426" spans="1:13" x14ac:dyDescent="0.35">
      <c r="A6426" s="19" t="str">
        <f>B4353&amp;C6412&amp;D6426</f>
        <v>CONSUMO PER CAPITA (kg ó litros por individuo)TORTITAS100-200MIL</v>
      </c>
      <c r="B6426" s="19">
        <v>0</v>
      </c>
      <c r="C6426" s="19">
        <v>0</v>
      </c>
      <c r="D6426" s="19" t="s">
        <v>14</v>
      </c>
      <c r="E6426" s="20">
        <v>3.2107377769933498E-3</v>
      </c>
      <c r="F6426" s="20">
        <v>9.0163024624383701E-4</v>
      </c>
      <c r="G6426" s="20">
        <v>2.3857046809773099E-3</v>
      </c>
      <c r="H6426" s="20">
        <v>4.54436028387193E-4</v>
      </c>
      <c r="I6426" s="20">
        <v>1.5989607105648799E-3</v>
      </c>
      <c r="J6426" s="20">
        <v>2.2957174912016502E-3</v>
      </c>
      <c r="K6426" s="20">
        <v>1.6722165731985E-3</v>
      </c>
      <c r="L6426" s="20">
        <v>6.3492367959541696E-4</v>
      </c>
      <c r="M6426" s="51">
        <v>1.2206142367296401E-3</v>
      </c>
    </row>
    <row r="6427" spans="1:13" x14ac:dyDescent="0.35">
      <c r="A6427" s="19" t="str">
        <f>B4353&amp;C6412&amp;D6427</f>
        <v>CONSUMO PER CAPITA (kg ó litros por individuo)TORTITAS200-500MIL</v>
      </c>
      <c r="B6427" s="19">
        <v>0</v>
      </c>
      <c r="C6427" s="19">
        <v>0</v>
      </c>
      <c r="D6427" s="19" t="s">
        <v>15</v>
      </c>
      <c r="E6427" s="20">
        <v>2.91313363597863E-3</v>
      </c>
      <c r="F6427" s="20">
        <v>5.4852137420961702E-3</v>
      </c>
      <c r="G6427" s="20">
        <v>3.9954324977388E-3</v>
      </c>
      <c r="H6427" s="20">
        <v>6.7196415950762497E-3</v>
      </c>
      <c r="I6427" s="20">
        <v>6.87292777185519E-3</v>
      </c>
      <c r="J6427" s="20">
        <v>2.1982452981213901E-3</v>
      </c>
      <c r="K6427" s="20">
        <v>4.6391924706875197E-3</v>
      </c>
      <c r="L6427" s="20">
        <v>2.9618673787913498E-3</v>
      </c>
      <c r="M6427" s="51">
        <v>4.20469463558061E-3</v>
      </c>
    </row>
    <row r="6428" spans="1:13" x14ac:dyDescent="0.35">
      <c r="A6428" s="19" t="str">
        <f>B4353&amp;C6412&amp;D6428</f>
        <v>CONSUMO PER CAPITA (kg ó litros por individuo)TORTITAS&gt;500MIL</v>
      </c>
      <c r="B6428" s="19">
        <v>0</v>
      </c>
      <c r="C6428" s="19">
        <v>0</v>
      </c>
      <c r="D6428" s="19" t="s">
        <v>16</v>
      </c>
      <c r="E6428" s="20">
        <v>5.24983839936498E-3</v>
      </c>
      <c r="F6428" s="20">
        <v>3.58560149911933E-3</v>
      </c>
      <c r="G6428" s="20">
        <v>4.1514676687171501E-3</v>
      </c>
      <c r="H6428" s="20">
        <v>2.7696021116446201E-3</v>
      </c>
      <c r="I6428" s="20">
        <v>2.2485578605666002E-3</v>
      </c>
      <c r="J6428" s="20">
        <v>4.7824002120355896E-3</v>
      </c>
      <c r="K6428" s="20">
        <v>6.05706808685629E-3</v>
      </c>
      <c r="L6428" s="20">
        <v>5.3319215026575101E-3</v>
      </c>
      <c r="M6428" s="51">
        <v>1.34048341890182E-2</v>
      </c>
    </row>
    <row r="6429" spans="1:13" x14ac:dyDescent="0.35">
      <c r="A6429" s="19" t="str">
        <f>B4353&amp;C6412&amp;D6429</f>
        <v>CONSUMO PER CAPITA (kg ó litros por individuo)TORTITASDE 15 A 19 AÑOS</v>
      </c>
      <c r="B6429" s="19">
        <v>0</v>
      </c>
      <c r="C6429" s="19">
        <v>0</v>
      </c>
      <c r="D6429" s="19" t="s">
        <v>39</v>
      </c>
      <c r="E6429" s="20">
        <v>1.00117191432988E-3</v>
      </c>
      <c r="F6429" s="20" t="s">
        <v>282</v>
      </c>
      <c r="G6429" s="20" t="s">
        <v>282</v>
      </c>
      <c r="H6429" s="20" t="s">
        <v>282</v>
      </c>
      <c r="I6429" s="20" t="s">
        <v>282</v>
      </c>
      <c r="J6429" s="20">
        <v>4.2695962307841102E-3</v>
      </c>
      <c r="K6429" s="20">
        <v>2.2432423604952399E-3</v>
      </c>
      <c r="L6429" s="20" t="s">
        <v>282</v>
      </c>
      <c r="M6429" s="51">
        <v>1.7139260935599299E-2</v>
      </c>
    </row>
    <row r="6430" spans="1:13" x14ac:dyDescent="0.35">
      <c r="A6430" s="19" t="str">
        <f>B4353&amp;C6412&amp;D6430</f>
        <v>CONSUMO PER CAPITA (kg ó litros por individuo)TORTITASDE 20 A 24 AÑOS</v>
      </c>
      <c r="B6430" s="19">
        <v>0</v>
      </c>
      <c r="C6430" s="19">
        <v>0</v>
      </c>
      <c r="D6430" s="19" t="s">
        <v>40</v>
      </c>
      <c r="E6430" s="20">
        <v>4.6832831980487301E-3</v>
      </c>
      <c r="F6430" s="20">
        <v>3.9280010916115099E-4</v>
      </c>
      <c r="G6430" s="20">
        <v>2.9840775755642802E-3</v>
      </c>
      <c r="H6430" s="20">
        <v>7.2935321895396801E-3</v>
      </c>
      <c r="I6430" s="20">
        <v>7.8798130693517605E-4</v>
      </c>
      <c r="J6430" s="20">
        <v>1.7994990833299701E-3</v>
      </c>
      <c r="K6430" s="20">
        <v>8.1015990416697502E-3</v>
      </c>
      <c r="L6430" s="20">
        <v>1.2173875108574699E-3</v>
      </c>
      <c r="M6430" s="51">
        <v>3.46075358705848E-3</v>
      </c>
    </row>
    <row r="6431" spans="1:13" x14ac:dyDescent="0.35">
      <c r="A6431" s="19" t="str">
        <f>B4353&amp;C6412&amp;D6431</f>
        <v>CONSUMO PER CAPITA (kg ó litros por individuo)TORTITASDE 25 A 34 AÑOS</v>
      </c>
      <c r="B6431" s="19">
        <v>0</v>
      </c>
      <c r="C6431" s="19">
        <v>0</v>
      </c>
      <c r="D6431" s="19" t="s">
        <v>41</v>
      </c>
      <c r="E6431" s="20">
        <v>2.39142798327424E-3</v>
      </c>
      <c r="F6431" s="20">
        <v>9.8459790167748401E-4</v>
      </c>
      <c r="G6431" s="20">
        <v>1.3636702412697401E-3</v>
      </c>
      <c r="H6431" s="20">
        <v>1.5225520144588199E-3</v>
      </c>
      <c r="I6431" s="20">
        <v>2.8002727633454202E-3</v>
      </c>
      <c r="J6431" s="20">
        <v>3.9531410646210597E-3</v>
      </c>
      <c r="K6431" s="20">
        <v>2.2924850040999499E-3</v>
      </c>
      <c r="L6431" s="20">
        <v>1.8045995229462001E-3</v>
      </c>
      <c r="M6431" s="51">
        <v>1.51991218743218E-3</v>
      </c>
    </row>
    <row r="6432" spans="1:13" x14ac:dyDescent="0.35">
      <c r="A6432" s="19" t="str">
        <f>B4353&amp;C6412&amp;D6432</f>
        <v>CONSUMO PER CAPITA (kg ó litros por individuo)TORTITASDE 35 A 49 AÑOS</v>
      </c>
      <c r="B6432" s="19">
        <v>0</v>
      </c>
      <c r="C6432" s="19">
        <v>0</v>
      </c>
      <c r="D6432" s="19" t="s">
        <v>42</v>
      </c>
      <c r="E6432" s="20">
        <v>2.7018079906991899E-3</v>
      </c>
      <c r="F6432" s="20">
        <v>3.4219153802282202E-3</v>
      </c>
      <c r="G6432" s="20">
        <v>3.69476960953168E-3</v>
      </c>
      <c r="H6432" s="20">
        <v>3.1745522512397102E-3</v>
      </c>
      <c r="I6432" s="20">
        <v>3.4956283664589801E-3</v>
      </c>
      <c r="J6432" s="20">
        <v>3.0464348448827898E-3</v>
      </c>
      <c r="K6432" s="20">
        <v>1.9607952667516598E-3</v>
      </c>
      <c r="L6432" s="20">
        <v>1.5111637963540999E-3</v>
      </c>
      <c r="M6432" s="51">
        <v>3.0538773700788898E-3</v>
      </c>
    </row>
    <row r="6433" spans="1:13" x14ac:dyDescent="0.35">
      <c r="A6433" s="19" t="str">
        <f>B4353&amp;C6412&amp;D6433</f>
        <v>CONSUMO PER CAPITA (kg ó litros por individuo)TORTITASDE 50 A 59 AÑOS</v>
      </c>
      <c r="B6433" s="19">
        <v>0</v>
      </c>
      <c r="C6433" s="19">
        <v>0</v>
      </c>
      <c r="D6433" s="19" t="s">
        <v>43</v>
      </c>
      <c r="E6433" s="20">
        <v>4.7258524609686998E-3</v>
      </c>
      <c r="F6433" s="20">
        <v>4.59615370734579E-3</v>
      </c>
      <c r="G6433" s="20">
        <v>5.19759773144332E-3</v>
      </c>
      <c r="H6433" s="20">
        <v>4.7569585957795901E-3</v>
      </c>
      <c r="I6433" s="20">
        <v>2.7212802545514099E-3</v>
      </c>
      <c r="J6433" s="20">
        <v>3.8429960046739999E-3</v>
      </c>
      <c r="K6433" s="20">
        <v>2.7167770354448399E-3</v>
      </c>
      <c r="L6433" s="20">
        <v>2.35729298567361E-3</v>
      </c>
      <c r="M6433" s="51">
        <v>2.88384653810671E-3</v>
      </c>
    </row>
    <row r="6434" spans="1:13" x14ac:dyDescent="0.35">
      <c r="A6434" s="19" t="str">
        <f>B4353&amp;C6412&amp;D6434</f>
        <v>CONSUMO PER CAPITA (kg ó litros por individuo)TORTITASDE 60 A 75 AÑOS</v>
      </c>
      <c r="B6434" s="19">
        <v>0</v>
      </c>
      <c r="C6434" s="19">
        <v>0</v>
      </c>
      <c r="D6434" s="19" t="s">
        <v>44</v>
      </c>
      <c r="E6434" s="20">
        <v>3.02838534740276E-3</v>
      </c>
      <c r="F6434" s="20">
        <v>2.3999020799911298E-3</v>
      </c>
      <c r="G6434" s="20">
        <v>2.3229273110128199E-3</v>
      </c>
      <c r="H6434" s="20">
        <v>3.39826358679075E-3</v>
      </c>
      <c r="I6434" s="20">
        <v>3.3437784077119401E-3</v>
      </c>
      <c r="J6434" s="20">
        <v>1.36330678430823E-3</v>
      </c>
      <c r="K6434" s="20">
        <v>2.9799419155554598E-3</v>
      </c>
      <c r="L6434" s="20">
        <v>4.4221789435196302E-3</v>
      </c>
      <c r="M6434" s="51">
        <v>4.3894564046622897E-3</v>
      </c>
    </row>
    <row r="6435" spans="1:13" x14ac:dyDescent="0.35">
      <c r="A6435" s="19" t="str">
        <f>B4353&amp;C6412&amp;D6435</f>
        <v>CONSUMO PER CAPITA (kg ó litros por individuo)TORTITASNIVEL ALTO</v>
      </c>
      <c r="B6435" s="19">
        <v>0</v>
      </c>
      <c r="C6435" s="19">
        <v>0</v>
      </c>
      <c r="D6435" s="19" t="s">
        <v>256</v>
      </c>
      <c r="E6435" s="20">
        <v>1.9707461403595502E-3</v>
      </c>
      <c r="F6435" s="20">
        <v>2.83345143545468E-3</v>
      </c>
      <c r="G6435" s="20">
        <v>3.9057856904658101E-3</v>
      </c>
      <c r="H6435" s="20">
        <v>4.3494083832648503E-3</v>
      </c>
      <c r="I6435" s="20">
        <v>1.6326259029933799E-3</v>
      </c>
      <c r="J6435" s="20">
        <v>2.4737076499978198E-3</v>
      </c>
      <c r="K6435" s="20">
        <v>2.5722610689039799E-3</v>
      </c>
      <c r="L6435" s="20">
        <v>1.39871669989807E-3</v>
      </c>
      <c r="M6435" s="51">
        <v>6.6983366820774597E-3</v>
      </c>
    </row>
    <row r="6436" spans="1:13" x14ac:dyDescent="0.35">
      <c r="A6436" s="19" t="str">
        <f>B4353&amp;C6412&amp;D6436</f>
        <v>CONSUMO PER CAPITA (kg ó litros por individuo)TORTITASNIVEL MEDIO ALTO</v>
      </c>
      <c r="B6436" s="19">
        <v>0</v>
      </c>
      <c r="C6436" s="19">
        <v>0</v>
      </c>
      <c r="D6436" s="19" t="s">
        <v>257</v>
      </c>
      <c r="E6436" s="20">
        <v>3.1218938662352798E-3</v>
      </c>
      <c r="F6436" s="20">
        <v>2.3133730947834199E-3</v>
      </c>
      <c r="G6436" s="20">
        <v>2.2401354845775702E-3</v>
      </c>
      <c r="H6436" s="20">
        <v>2.3010945189040899E-3</v>
      </c>
      <c r="I6436" s="20">
        <v>1.39337335527937E-3</v>
      </c>
      <c r="J6436" s="20">
        <v>2.2293666112844701E-3</v>
      </c>
      <c r="K6436" s="20">
        <v>1.57813384647591E-3</v>
      </c>
      <c r="L6436" s="20">
        <v>1.68479703791933E-3</v>
      </c>
      <c r="M6436" s="51">
        <v>2.1283938478040298E-3</v>
      </c>
    </row>
    <row r="6437" spans="1:13" x14ac:dyDescent="0.35">
      <c r="A6437" s="19" t="str">
        <f>B4353&amp;C6412&amp;D6437</f>
        <v>CONSUMO PER CAPITA (kg ó litros por individuo)TORTITASNIVEL MEDIO</v>
      </c>
      <c r="B6437" s="19">
        <v>0</v>
      </c>
      <c r="C6437" s="19">
        <v>0</v>
      </c>
      <c r="D6437" s="19" t="s">
        <v>258</v>
      </c>
      <c r="E6437" s="20">
        <v>6.2294338198274997E-3</v>
      </c>
      <c r="F6437" s="20">
        <v>3.4222332556372902E-3</v>
      </c>
      <c r="G6437" s="20">
        <v>3.2399210695695001E-3</v>
      </c>
      <c r="H6437" s="20">
        <v>3.2775404293000701E-3</v>
      </c>
      <c r="I6437" s="20">
        <v>5.3535145439497804E-3</v>
      </c>
      <c r="J6437" s="20">
        <v>2.8330895074422098E-3</v>
      </c>
      <c r="K6437" s="20">
        <v>3.8738350315516501E-3</v>
      </c>
      <c r="L6437" s="20">
        <v>3.0607135363651802E-3</v>
      </c>
      <c r="M6437" s="51">
        <v>3.3921102976371999E-3</v>
      </c>
    </row>
    <row r="6438" spans="1:13" x14ac:dyDescent="0.35">
      <c r="A6438" s="19" t="str">
        <f>B4353&amp;C6412&amp;D6438</f>
        <v>CONSUMO PER CAPITA (kg ó litros por individuo)TORTITASNIVEL MEDIO BAJO</v>
      </c>
      <c r="B6438" s="19">
        <v>0</v>
      </c>
      <c r="C6438" s="19">
        <v>0</v>
      </c>
      <c r="D6438" s="19" t="s">
        <v>259</v>
      </c>
      <c r="E6438" s="20">
        <v>2.0978653641344699E-3</v>
      </c>
      <c r="F6438" s="20">
        <v>1.8919582018759799E-3</v>
      </c>
      <c r="G6438" s="20">
        <v>2.3402244451933198E-3</v>
      </c>
      <c r="H6438" s="20">
        <v>1.9651626823747599E-3</v>
      </c>
      <c r="I6438" s="20">
        <v>3.0949448325378599E-3</v>
      </c>
      <c r="J6438" s="20">
        <v>1.2305097462959301E-3</v>
      </c>
      <c r="K6438" s="20">
        <v>2.6840546579828001E-3</v>
      </c>
      <c r="L6438" s="20">
        <v>2.10313812327727E-3</v>
      </c>
      <c r="M6438" s="51">
        <v>6.5019776839042396E-3</v>
      </c>
    </row>
    <row r="6439" spans="1:13" x14ac:dyDescent="0.35">
      <c r="A6439" s="19" t="str">
        <f>B4353&amp;C6412&amp;D6439</f>
        <v>CONSUMO PER CAPITA (kg ó litros por individuo)TORTITASHOMBRE</v>
      </c>
      <c r="B6439" s="19">
        <v>0</v>
      </c>
      <c r="C6439" s="19">
        <v>0</v>
      </c>
      <c r="D6439" s="19" t="s">
        <v>21</v>
      </c>
      <c r="E6439" s="20">
        <v>1.9665234662285401E-3</v>
      </c>
      <c r="F6439" s="20">
        <v>1.08424334218949E-3</v>
      </c>
      <c r="G6439" s="20">
        <v>1.85275774223705E-3</v>
      </c>
      <c r="H6439" s="20">
        <v>1.27665025073076E-3</v>
      </c>
      <c r="I6439" s="20">
        <v>1.0696550045547E-3</v>
      </c>
      <c r="J6439" s="20">
        <v>2.7863112668628201E-3</v>
      </c>
      <c r="K6439" s="20">
        <v>8.1875743034133899E-4</v>
      </c>
      <c r="L6439" s="20">
        <v>1.2169547875784199E-3</v>
      </c>
      <c r="M6439" s="51">
        <v>1.8505163311209199E-3</v>
      </c>
    </row>
    <row r="6440" spans="1:13" x14ac:dyDescent="0.35">
      <c r="A6440" s="19" t="str">
        <f>B4353&amp;C6412&amp;D6440</f>
        <v>CONSUMO PER CAPITA (kg ó litros por individuo)TORTITASMUJER</v>
      </c>
      <c r="B6440" s="19">
        <v>0</v>
      </c>
      <c r="C6440" s="19">
        <v>0</v>
      </c>
      <c r="D6440" s="19" t="s">
        <v>22</v>
      </c>
      <c r="E6440" s="20">
        <v>4.3090693250275001E-3</v>
      </c>
      <c r="F6440" s="20">
        <v>4.1902135295340103E-3</v>
      </c>
      <c r="G6440" s="20">
        <v>4.2242266001095898E-3</v>
      </c>
      <c r="H6440" s="20">
        <v>5.4116761190095104E-3</v>
      </c>
      <c r="I6440" s="20">
        <v>4.4885887693929998E-3</v>
      </c>
      <c r="J6440" s="20">
        <v>3.1146224364442302E-3</v>
      </c>
      <c r="K6440" s="20">
        <v>4.81669770499647E-3</v>
      </c>
      <c r="L6440" s="20">
        <v>3.3011620668682499E-3</v>
      </c>
      <c r="M6440" s="51">
        <v>6.3492263652213396E-3</v>
      </c>
    </row>
    <row r="6441" spans="1:13" x14ac:dyDescent="0.35">
      <c r="A6441" s="19" t="str">
        <f>B4353&amp;C6441&amp;D6441</f>
        <v>CONSUMO PER CAPITA (kg ó litros por individuo)BARRITAST.ESPAÑA</v>
      </c>
      <c r="B6441" s="19">
        <v>0</v>
      </c>
      <c r="C6441" s="19" t="s">
        <v>281</v>
      </c>
      <c r="D6441" s="19" t="s">
        <v>36</v>
      </c>
      <c r="E6441" s="20">
        <v>6.1641695886316501E-3</v>
      </c>
      <c r="F6441" s="20">
        <v>3.10061288330685E-3</v>
      </c>
      <c r="G6441" s="20">
        <v>2.70914805349272E-3</v>
      </c>
      <c r="H6441" s="20">
        <v>2.5495814943922801E-3</v>
      </c>
      <c r="I6441" s="20">
        <v>4.92505561961009E-3</v>
      </c>
      <c r="J6441" s="20">
        <v>3.79704370309317E-3</v>
      </c>
      <c r="K6441" s="20">
        <v>3.5222377973981099E-3</v>
      </c>
      <c r="L6441" s="20">
        <v>3.7842736356186102E-3</v>
      </c>
      <c r="M6441" s="51">
        <v>3.1682557884602498E-3</v>
      </c>
    </row>
    <row r="6442" spans="1:13" x14ac:dyDescent="0.35">
      <c r="A6442" s="19" t="str">
        <f>B4353&amp;C6441&amp;D6442</f>
        <v>CONSUMO PER CAPITA (kg ó litros por individuo)BARRITASBCN AM</v>
      </c>
      <c r="B6442" s="19">
        <v>0</v>
      </c>
      <c r="C6442" s="19">
        <v>0</v>
      </c>
      <c r="D6442" s="19" t="s">
        <v>1</v>
      </c>
      <c r="E6442" s="20">
        <v>4.5925976875857604E-3</v>
      </c>
      <c r="F6442" s="20">
        <v>1.9020854834814001E-3</v>
      </c>
      <c r="G6442" s="20">
        <v>2.6665514707060098E-3</v>
      </c>
      <c r="H6442" s="20">
        <v>1.01858830197992E-2</v>
      </c>
      <c r="I6442" s="20">
        <v>1.2040085314020701E-2</v>
      </c>
      <c r="J6442" s="20">
        <v>1.35158016455783E-2</v>
      </c>
      <c r="K6442" s="20">
        <v>2.4784817191986302E-3</v>
      </c>
      <c r="L6442" s="20">
        <v>3.2349729342533201E-3</v>
      </c>
      <c r="M6442" s="51">
        <v>3.1988275206113899E-3</v>
      </c>
    </row>
    <row r="6443" spans="1:13" x14ac:dyDescent="0.35">
      <c r="A6443" s="19" t="str">
        <f>B4353&amp;C6441&amp;D6443</f>
        <v>CONSUMO PER CAPITA (kg ó litros por individuo)BARRITASREST.CAT ARAGON</v>
      </c>
      <c r="B6443" s="19">
        <v>0</v>
      </c>
      <c r="C6443" s="19">
        <v>0</v>
      </c>
      <c r="D6443" s="19" t="s">
        <v>2</v>
      </c>
      <c r="E6443" s="20">
        <v>5.7062228710064696E-3</v>
      </c>
      <c r="F6443" s="20">
        <v>5.9053618066364196E-3</v>
      </c>
      <c r="G6443" s="20">
        <v>5.5583018097776302E-3</v>
      </c>
      <c r="H6443" s="20">
        <v>3.53934849799266E-3</v>
      </c>
      <c r="I6443" s="20">
        <v>5.8461944011538296E-3</v>
      </c>
      <c r="J6443" s="20">
        <v>4.4988885330419E-3</v>
      </c>
      <c r="K6443" s="20">
        <v>5.4368132940434098E-3</v>
      </c>
      <c r="L6443" s="20">
        <v>6.7378272625184003E-3</v>
      </c>
      <c r="M6443" s="51">
        <v>5.7938156191570597E-3</v>
      </c>
    </row>
    <row r="6444" spans="1:13" x14ac:dyDescent="0.35">
      <c r="A6444" s="19" t="str">
        <f>B4353&amp;C6441&amp;D6444</f>
        <v>CONSUMO PER CAPITA (kg ó litros por individuo)BARRITASLEVANTE</v>
      </c>
      <c r="B6444" s="19">
        <v>0</v>
      </c>
      <c r="C6444" s="19">
        <v>0</v>
      </c>
      <c r="D6444" s="19" t="s">
        <v>3</v>
      </c>
      <c r="E6444" s="20">
        <v>1.1600905254594601E-2</v>
      </c>
      <c r="F6444" s="20">
        <v>4.7824543849983399E-3</v>
      </c>
      <c r="G6444" s="20">
        <v>4.9024201228821803E-3</v>
      </c>
      <c r="H6444" s="20">
        <v>3.4097386617516299E-3</v>
      </c>
      <c r="I6444" s="20">
        <v>9.9078454270758905E-3</v>
      </c>
      <c r="J6444" s="20">
        <v>5.8463505621586696E-3</v>
      </c>
      <c r="K6444" s="20">
        <v>6.0261902115863204E-3</v>
      </c>
      <c r="L6444" s="20">
        <v>6.3308749652483997E-3</v>
      </c>
      <c r="M6444" s="51">
        <v>4.2496428226683298E-3</v>
      </c>
    </row>
    <row r="6445" spans="1:13" x14ac:dyDescent="0.35">
      <c r="A6445" s="19" t="str">
        <f>B4353&amp;C6441&amp;D6445</f>
        <v>CONSUMO PER CAPITA (kg ó litros por individuo)BARRITASANDALUCIA</v>
      </c>
      <c r="B6445" s="19">
        <v>0</v>
      </c>
      <c r="C6445" s="19">
        <v>0</v>
      </c>
      <c r="D6445" s="19" t="s">
        <v>4</v>
      </c>
      <c r="E6445" s="20">
        <v>3.3389361913786701E-3</v>
      </c>
      <c r="F6445" s="20">
        <v>2.8764624083939001E-3</v>
      </c>
      <c r="G6445" s="20">
        <v>7.0714141527594395E-4</v>
      </c>
      <c r="H6445" s="20">
        <v>4.7551781889018099E-4</v>
      </c>
      <c r="I6445" s="20">
        <v>7.6840026322055996E-4</v>
      </c>
      <c r="J6445" s="20">
        <v>1.20887558452016E-3</v>
      </c>
      <c r="K6445" s="20">
        <v>3.36509895310938E-3</v>
      </c>
      <c r="L6445" s="20">
        <v>1.4546025904416701E-3</v>
      </c>
      <c r="M6445" s="51">
        <v>9.1460455497325004E-4</v>
      </c>
    </row>
    <row r="6446" spans="1:13" x14ac:dyDescent="0.35">
      <c r="A6446" s="19" t="str">
        <f>B4353&amp;C6441&amp;D6446</f>
        <v>CONSUMO PER CAPITA (kg ó litros por individuo)BARRITASMDD AM</v>
      </c>
      <c r="B6446" s="19">
        <v>0</v>
      </c>
      <c r="C6446" s="19">
        <v>0</v>
      </c>
      <c r="D6446" s="19" t="s">
        <v>5</v>
      </c>
      <c r="E6446" s="20">
        <v>1.9796820187699699E-3</v>
      </c>
      <c r="F6446" s="20">
        <v>1.0606902297704301E-3</v>
      </c>
      <c r="G6446" s="20">
        <v>2.3590483421391498E-3</v>
      </c>
      <c r="H6446" s="20">
        <v>6.40063690790919E-4</v>
      </c>
      <c r="I6446" s="20">
        <v>1.2868677969476499E-3</v>
      </c>
      <c r="J6446" s="20">
        <v>2.3543516528230402E-3</v>
      </c>
      <c r="K6446" s="20">
        <v>3.3864241319531202E-3</v>
      </c>
      <c r="L6446" s="20">
        <v>1.5834973669414201E-3</v>
      </c>
      <c r="M6446" s="51">
        <v>2.5145897400990101E-3</v>
      </c>
    </row>
    <row r="6447" spans="1:13" x14ac:dyDescent="0.35">
      <c r="A6447" s="19" t="str">
        <f>B4353&amp;C6441&amp;D6447</f>
        <v>CONSUMO PER CAPITA (kg ó litros por individuo)BARRITASRTO CENTRO</v>
      </c>
      <c r="B6447" s="19">
        <v>0</v>
      </c>
      <c r="C6447" s="19">
        <v>0</v>
      </c>
      <c r="D6447" s="19" t="s">
        <v>6</v>
      </c>
      <c r="E6447" s="20">
        <v>5.8075952750764699E-3</v>
      </c>
      <c r="F6447" s="20">
        <v>2.61557533431291E-3</v>
      </c>
      <c r="G6447" s="20">
        <v>3.06762071824245E-3</v>
      </c>
      <c r="H6447" s="20">
        <v>1.5128102573040299E-3</v>
      </c>
      <c r="I6447" s="20">
        <v>2.73080904131685E-3</v>
      </c>
      <c r="J6447" s="20">
        <v>2.6172009835230998E-3</v>
      </c>
      <c r="K6447" s="20">
        <v>3.0742257912443399E-3</v>
      </c>
      <c r="L6447" s="20">
        <v>3.8009533633406598E-3</v>
      </c>
      <c r="M6447" s="51">
        <v>3.6888881297763398E-3</v>
      </c>
    </row>
    <row r="6448" spans="1:13" x14ac:dyDescent="0.35">
      <c r="A6448" s="19" t="str">
        <f>B4353&amp;C6441&amp;D6448</f>
        <v>CONSUMO PER CAPITA (kg ó litros por individuo)BARRITASNORTE-CENTRO</v>
      </c>
      <c r="B6448" s="19">
        <v>0</v>
      </c>
      <c r="C6448" s="19">
        <v>0</v>
      </c>
      <c r="D6448" s="19" t="s">
        <v>7</v>
      </c>
      <c r="E6448" s="20">
        <v>1.6009529687643999E-2</v>
      </c>
      <c r="F6448" s="20">
        <v>2.2324970209158298E-3</v>
      </c>
      <c r="G6448" s="20">
        <v>8.2807095660339402E-4</v>
      </c>
      <c r="H6448" s="20">
        <v>4.9257233844574998E-4</v>
      </c>
      <c r="I6448" s="20">
        <v>8.4968922453965996E-3</v>
      </c>
      <c r="J6448" s="20">
        <v>2.0096747675754601E-3</v>
      </c>
      <c r="K6448" s="20">
        <v>1.3312175688358001E-3</v>
      </c>
      <c r="L6448" s="20">
        <v>6.5942646660621697E-3</v>
      </c>
      <c r="M6448" s="51">
        <v>2.8229028697033202E-3</v>
      </c>
    </row>
    <row r="6449" spans="1:13" x14ac:dyDescent="0.35">
      <c r="A6449" s="19" t="str">
        <f>B4353&amp;C6441&amp;D6449</f>
        <v>CONSUMO PER CAPITA (kg ó litros por individuo)BARRITASNOROESTE</v>
      </c>
      <c r="B6449" s="19">
        <v>0</v>
      </c>
      <c r="C6449" s="19">
        <v>0</v>
      </c>
      <c r="D6449" s="19" t="s">
        <v>8</v>
      </c>
      <c r="E6449" s="20">
        <v>1.8486799425766799E-3</v>
      </c>
      <c r="F6449" s="20">
        <v>2.3853767741876799E-3</v>
      </c>
      <c r="G6449" s="20">
        <v>1.4232920888653799E-3</v>
      </c>
      <c r="H6449" s="20">
        <v>2.3674493664211302E-3</v>
      </c>
      <c r="I6449" s="20">
        <v>8.8168259928131398E-4</v>
      </c>
      <c r="J6449" s="20">
        <v>1.3164165071962E-4</v>
      </c>
      <c r="K6449" s="20">
        <v>6.8934019577546603E-4</v>
      </c>
      <c r="L6449" s="20">
        <v>1.08734224170408E-3</v>
      </c>
      <c r="M6449" s="51">
        <v>3.2107098974574898E-3</v>
      </c>
    </row>
    <row r="6450" spans="1:13" x14ac:dyDescent="0.35">
      <c r="A6450" s="19" t="str">
        <f>B4353&amp;C6441&amp;D6450</f>
        <v>CONSUMO PER CAPITA (kg ó litros por individuo)BARRITAS&lt;2MIL</v>
      </c>
      <c r="B6450" s="19">
        <v>0</v>
      </c>
      <c r="C6450" s="19">
        <v>0</v>
      </c>
      <c r="D6450" s="19" t="s">
        <v>9</v>
      </c>
      <c r="E6450" s="20">
        <v>1.58102900204194E-3</v>
      </c>
      <c r="F6450" s="20">
        <v>1.25340181813798E-3</v>
      </c>
      <c r="G6450" s="20">
        <v>3.2862152079934002E-3</v>
      </c>
      <c r="H6450" s="20" t="s">
        <v>282</v>
      </c>
      <c r="I6450" s="20" t="s">
        <v>282</v>
      </c>
      <c r="J6450" s="20">
        <v>1.2686646153610599E-3</v>
      </c>
      <c r="K6450" s="20">
        <v>6.1132267296489197E-3</v>
      </c>
      <c r="L6450" s="20">
        <v>2.6802930134096599E-3</v>
      </c>
      <c r="M6450" s="51" t="s">
        <v>282</v>
      </c>
    </row>
    <row r="6451" spans="1:13" x14ac:dyDescent="0.35">
      <c r="A6451" s="19" t="str">
        <f>B4353&amp;C6441&amp;D6451</f>
        <v>CONSUMO PER CAPITA (kg ó litros por individuo)BARRITAS2-5MIL</v>
      </c>
      <c r="B6451" s="19">
        <v>0</v>
      </c>
      <c r="C6451" s="19">
        <v>0</v>
      </c>
      <c r="D6451" s="19" t="s">
        <v>10</v>
      </c>
      <c r="E6451" s="20">
        <v>6.9911414842530302E-3</v>
      </c>
      <c r="F6451" s="20">
        <v>7.4296604294960499E-4</v>
      </c>
      <c r="G6451" s="20">
        <v>3.5418472925609801E-4</v>
      </c>
      <c r="H6451" s="20">
        <v>1.28550107826717E-3</v>
      </c>
      <c r="I6451" s="20">
        <v>2.0866088275384399E-3</v>
      </c>
      <c r="J6451" s="20">
        <v>4.76668579143932E-4</v>
      </c>
      <c r="K6451" s="20" t="s">
        <v>282</v>
      </c>
      <c r="L6451" s="20">
        <v>4.8915955973888097E-4</v>
      </c>
      <c r="M6451" s="51">
        <v>7.1952392484357901E-4</v>
      </c>
    </row>
    <row r="6452" spans="1:13" x14ac:dyDescent="0.35">
      <c r="A6452" s="19" t="str">
        <f>B4353&amp;C6441&amp;D6452</f>
        <v>CONSUMO PER CAPITA (kg ó litros por individuo)BARRITAS5-10MIL</v>
      </c>
      <c r="B6452" s="19">
        <v>0</v>
      </c>
      <c r="C6452" s="19">
        <v>0</v>
      </c>
      <c r="D6452" s="19" t="s">
        <v>11</v>
      </c>
      <c r="E6452" s="20">
        <v>2.6705298913638998E-3</v>
      </c>
      <c r="F6452" s="20">
        <v>3.4340869988866998E-4</v>
      </c>
      <c r="G6452" s="20">
        <v>1.02156144515172E-3</v>
      </c>
      <c r="H6452" s="20">
        <v>9.3981373845454096E-4</v>
      </c>
      <c r="I6452" s="20">
        <v>1.38379484887435E-3</v>
      </c>
      <c r="J6452" s="20">
        <v>1.9233231748798599E-3</v>
      </c>
      <c r="K6452" s="20">
        <v>3.37746201782571E-4</v>
      </c>
      <c r="L6452" s="20">
        <v>4.9073206393380499E-4</v>
      </c>
      <c r="M6452" s="51">
        <v>3.6474262221202398E-3</v>
      </c>
    </row>
    <row r="6453" spans="1:13" x14ac:dyDescent="0.35">
      <c r="A6453" s="19" t="str">
        <f>B4353&amp;C6441&amp;D6453</f>
        <v>CONSUMO PER CAPITA (kg ó litros por individuo)BARRITAS10-30MIL</v>
      </c>
      <c r="B6453" s="19">
        <v>0</v>
      </c>
      <c r="C6453" s="19">
        <v>0</v>
      </c>
      <c r="D6453" s="19" t="s">
        <v>12</v>
      </c>
      <c r="E6453" s="20">
        <v>1.2128797648435699E-2</v>
      </c>
      <c r="F6453" s="20">
        <v>4.30424997161666E-3</v>
      </c>
      <c r="G6453" s="20">
        <v>4.3317385116899898E-3</v>
      </c>
      <c r="H6453" s="20">
        <v>3.7116843559778499E-3</v>
      </c>
      <c r="I6453" s="20">
        <v>6.39433801407763E-3</v>
      </c>
      <c r="J6453" s="20">
        <v>4.2083044835327602E-3</v>
      </c>
      <c r="K6453" s="20">
        <v>3.50258368790464E-3</v>
      </c>
      <c r="L6453" s="20">
        <v>6.4960022700466403E-3</v>
      </c>
      <c r="M6453" s="51">
        <v>4.3291462888462003E-3</v>
      </c>
    </row>
    <row r="6454" spans="1:13" x14ac:dyDescent="0.35">
      <c r="A6454" s="19" t="str">
        <f>B4353&amp;C6441&amp;D6454</f>
        <v>CONSUMO PER CAPITA (kg ó litros por individuo)BARRITAS30-100MIL</v>
      </c>
      <c r="B6454" s="19">
        <v>0</v>
      </c>
      <c r="C6454" s="19">
        <v>0</v>
      </c>
      <c r="D6454" s="19" t="s">
        <v>13</v>
      </c>
      <c r="E6454" s="20">
        <v>1.00739540688039E-2</v>
      </c>
      <c r="F6454" s="20">
        <v>3.24641504728176E-3</v>
      </c>
      <c r="G6454" s="20">
        <v>4.8343172066234704E-3</v>
      </c>
      <c r="H6454" s="20">
        <v>4.0005713909733896E-3</v>
      </c>
      <c r="I6454" s="20">
        <v>7.96013889349639E-3</v>
      </c>
      <c r="J6454" s="20">
        <v>6.3729707068595097E-3</v>
      </c>
      <c r="K6454" s="20">
        <v>4.3093725907417399E-3</v>
      </c>
      <c r="L6454" s="20">
        <v>4.3631768131815402E-3</v>
      </c>
      <c r="M6454" s="51">
        <v>3.8469509733394598E-3</v>
      </c>
    </row>
    <row r="6455" spans="1:13" x14ac:dyDescent="0.35">
      <c r="A6455" s="19" t="str">
        <f>B4353&amp;C6441&amp;D6455</f>
        <v>CONSUMO PER CAPITA (kg ó litros por individuo)BARRITAS100-200MIL</v>
      </c>
      <c r="B6455" s="19">
        <v>0</v>
      </c>
      <c r="C6455" s="19">
        <v>0</v>
      </c>
      <c r="D6455" s="19" t="s">
        <v>14</v>
      </c>
      <c r="E6455" s="20">
        <v>3.1395719867078902E-3</v>
      </c>
      <c r="F6455" s="20">
        <v>1.28790585389904E-3</v>
      </c>
      <c r="G6455" s="20">
        <v>5.6709740922016895E-4</v>
      </c>
      <c r="H6455" s="20" t="s">
        <v>282</v>
      </c>
      <c r="I6455" s="20">
        <v>7.26348852613993E-4</v>
      </c>
      <c r="J6455" s="20">
        <v>1.87698065071373E-3</v>
      </c>
      <c r="K6455" s="20">
        <v>1.99782999191869E-3</v>
      </c>
      <c r="L6455" s="20">
        <v>5.3581491771653496E-3</v>
      </c>
      <c r="M6455" s="51">
        <v>2.6794095564043898E-3</v>
      </c>
    </row>
    <row r="6456" spans="1:13" x14ac:dyDescent="0.35">
      <c r="A6456" s="19" t="str">
        <f>B4353&amp;C6441&amp;D6456</f>
        <v>CONSUMO PER CAPITA (kg ó litros por individuo)BARRITAS200-500MIL</v>
      </c>
      <c r="B6456" s="19">
        <v>0</v>
      </c>
      <c r="C6456" s="19">
        <v>0</v>
      </c>
      <c r="D6456" s="19" t="s">
        <v>15</v>
      </c>
      <c r="E6456" s="20">
        <v>1.47956536505785E-3</v>
      </c>
      <c r="F6456" s="20">
        <v>4.8144039961320797E-3</v>
      </c>
      <c r="G6456" s="20">
        <v>1.3502644987442301E-3</v>
      </c>
      <c r="H6456" s="20">
        <v>4.6049138925417302E-3</v>
      </c>
      <c r="I6456" s="20">
        <v>8.61936588530356E-3</v>
      </c>
      <c r="J6456" s="20">
        <v>4.6850139345042301E-3</v>
      </c>
      <c r="K6456" s="20">
        <v>5.6324407339784204E-3</v>
      </c>
      <c r="L6456" s="20">
        <v>4.9103845062453497E-3</v>
      </c>
      <c r="M6456" s="51">
        <v>3.2011543094660898E-3</v>
      </c>
    </row>
    <row r="6457" spans="1:13" x14ac:dyDescent="0.35">
      <c r="A6457" s="19" t="str">
        <f>B4353&amp;C6441&amp;D6457</f>
        <v>CONSUMO PER CAPITA (kg ó litros por individuo)BARRITAS&gt;500MIL</v>
      </c>
      <c r="B6457" s="19">
        <v>0</v>
      </c>
      <c r="C6457" s="19">
        <v>0</v>
      </c>
      <c r="D6457" s="19" t="s">
        <v>16</v>
      </c>
      <c r="E6457" s="20">
        <v>3.37567291988241E-3</v>
      </c>
      <c r="F6457" s="20">
        <v>4.2448633510781099E-3</v>
      </c>
      <c r="G6457" s="20">
        <v>2.2010925014413199E-3</v>
      </c>
      <c r="H6457" s="20">
        <v>1.5873704476753001E-3</v>
      </c>
      <c r="I6457" s="20">
        <v>3.7486425021342998E-3</v>
      </c>
      <c r="J6457" s="20">
        <v>3.6933074029165498E-3</v>
      </c>
      <c r="K6457" s="20">
        <v>3.9863636271574099E-3</v>
      </c>
      <c r="L6457" s="20">
        <v>1.59418159134617E-3</v>
      </c>
      <c r="M6457" s="51">
        <v>3.1630736066555801E-3</v>
      </c>
    </row>
    <row r="6458" spans="1:13" x14ac:dyDescent="0.35">
      <c r="A6458" s="19" t="str">
        <f>B4353&amp;C6441&amp;D6458</f>
        <v>CONSUMO PER CAPITA (kg ó litros por individuo)BARRITASDE 15 A 19 AÑOS</v>
      </c>
      <c r="B6458" s="19">
        <v>0</v>
      </c>
      <c r="C6458" s="19">
        <v>0</v>
      </c>
      <c r="D6458" s="19" t="s">
        <v>39</v>
      </c>
      <c r="E6458" s="20">
        <v>1.16774010608293E-2</v>
      </c>
      <c r="F6458" s="20">
        <v>2.6905291893637002E-3</v>
      </c>
      <c r="G6458" s="20" t="s">
        <v>282</v>
      </c>
      <c r="H6458" s="20" t="s">
        <v>282</v>
      </c>
      <c r="I6458" s="20" t="s">
        <v>282</v>
      </c>
      <c r="J6458" s="20">
        <v>2.3509792324178502E-3</v>
      </c>
      <c r="K6458" s="20" t="s">
        <v>282</v>
      </c>
      <c r="L6458" s="20">
        <v>2.18533594163795E-3</v>
      </c>
      <c r="M6458" s="51">
        <v>1.59747535072334E-3</v>
      </c>
    </row>
    <row r="6459" spans="1:13" x14ac:dyDescent="0.35">
      <c r="A6459" s="19" t="str">
        <f>B4353&amp;C6441&amp;D6459</f>
        <v>CONSUMO PER CAPITA (kg ó litros por individuo)BARRITASDE 20 A 24 AÑOS</v>
      </c>
      <c r="B6459" s="19">
        <v>0</v>
      </c>
      <c r="C6459" s="19">
        <v>0</v>
      </c>
      <c r="D6459" s="19" t="s">
        <v>40</v>
      </c>
      <c r="E6459" s="20">
        <v>2.9985263033409401E-3</v>
      </c>
      <c r="F6459" s="20">
        <v>3.9444439089178001E-3</v>
      </c>
      <c r="G6459" s="20">
        <v>4.31267218888161E-4</v>
      </c>
      <c r="H6459" s="20">
        <v>1.8139529624120001E-3</v>
      </c>
      <c r="I6459" s="20">
        <v>9.9564010458192504E-4</v>
      </c>
      <c r="J6459" s="20">
        <v>1.9201766640316901E-3</v>
      </c>
      <c r="K6459" s="20">
        <v>3.9597466667667001E-3</v>
      </c>
      <c r="L6459" s="20">
        <v>3.5031500702357101E-3</v>
      </c>
      <c r="M6459" s="51">
        <v>4.5790433782986301E-4</v>
      </c>
    </row>
    <row r="6460" spans="1:13" x14ac:dyDescent="0.35">
      <c r="A6460" s="19" t="str">
        <f>B4353&amp;C6441&amp;D6460</f>
        <v>CONSUMO PER CAPITA (kg ó litros por individuo)BARRITASDE 25 A 34 AÑOS</v>
      </c>
      <c r="B6460" s="19">
        <v>0</v>
      </c>
      <c r="C6460" s="19">
        <v>0</v>
      </c>
      <c r="D6460" s="19" t="s">
        <v>41</v>
      </c>
      <c r="E6460" s="20">
        <v>1.3687487579321899E-2</v>
      </c>
      <c r="F6460" s="20">
        <v>4.6972723686252099E-3</v>
      </c>
      <c r="G6460" s="20">
        <v>5.4921286768743003E-3</v>
      </c>
      <c r="H6460" s="20">
        <v>3.6192405827576699E-3</v>
      </c>
      <c r="I6460" s="20">
        <v>9.3081503098280793E-3</v>
      </c>
      <c r="J6460" s="20">
        <v>5.1038903678446096E-3</v>
      </c>
      <c r="K6460" s="20">
        <v>2.8672969495129302E-3</v>
      </c>
      <c r="L6460" s="20">
        <v>5.53605246208094E-3</v>
      </c>
      <c r="M6460" s="51">
        <v>6.6613662148614899E-3</v>
      </c>
    </row>
    <row r="6461" spans="1:13" x14ac:dyDescent="0.35">
      <c r="A6461" s="19" t="str">
        <f>B4353&amp;C6441&amp;D6461</f>
        <v>CONSUMO PER CAPITA (kg ó litros por individuo)BARRITASDE 35 A 49 AÑOS</v>
      </c>
      <c r="B6461" s="19">
        <v>0</v>
      </c>
      <c r="C6461" s="19">
        <v>0</v>
      </c>
      <c r="D6461" s="19" t="s">
        <v>42</v>
      </c>
      <c r="E6461" s="20">
        <v>3.7480494509695402E-3</v>
      </c>
      <c r="F6461" s="20">
        <v>2.1128388210464501E-3</v>
      </c>
      <c r="G6461" s="20">
        <v>1.45908523876917E-3</v>
      </c>
      <c r="H6461" s="20">
        <v>3.2180828234091999E-3</v>
      </c>
      <c r="I6461" s="20">
        <v>6.5446286784592699E-3</v>
      </c>
      <c r="J6461" s="20">
        <v>3.7567531487002399E-3</v>
      </c>
      <c r="K6461" s="20">
        <v>3.34628314637399E-3</v>
      </c>
      <c r="L6461" s="20">
        <v>2.7105759327054899E-3</v>
      </c>
      <c r="M6461" s="51">
        <v>3.1104440316191899E-3</v>
      </c>
    </row>
    <row r="6462" spans="1:13" x14ac:dyDescent="0.35">
      <c r="A6462" s="19" t="str">
        <f>B4353&amp;C6441&amp;D6462</f>
        <v>CONSUMO PER CAPITA (kg ó litros por individuo)BARRITASDE 50 A 59 AÑOS</v>
      </c>
      <c r="B6462" s="19">
        <v>0</v>
      </c>
      <c r="C6462" s="19">
        <v>0</v>
      </c>
      <c r="D6462" s="19" t="s">
        <v>43</v>
      </c>
      <c r="E6462" s="20">
        <v>2.4643490074691501E-3</v>
      </c>
      <c r="F6462" s="20">
        <v>1.76586615259786E-3</v>
      </c>
      <c r="G6462" s="20">
        <v>2.2994328030922001E-3</v>
      </c>
      <c r="H6462" s="20">
        <v>2.39749982132557E-3</v>
      </c>
      <c r="I6462" s="20">
        <v>3.9009436908796599E-3</v>
      </c>
      <c r="J6462" s="20">
        <v>4.8701740196750798E-3</v>
      </c>
      <c r="K6462" s="20">
        <v>3.8835008466950398E-3</v>
      </c>
      <c r="L6462" s="20">
        <v>3.3676448485952899E-3</v>
      </c>
      <c r="M6462" s="51">
        <v>2.5960360998955002E-3</v>
      </c>
    </row>
    <row r="6463" spans="1:13" x14ac:dyDescent="0.35">
      <c r="A6463" s="19" t="str">
        <f>B4353&amp;C6441&amp;D6463</f>
        <v>CONSUMO PER CAPITA (kg ó litros por individuo)BARRITASDE 60 A 75 AÑOS</v>
      </c>
      <c r="B6463" s="19">
        <v>0</v>
      </c>
      <c r="C6463" s="19">
        <v>0</v>
      </c>
      <c r="D6463" s="19" t="s">
        <v>44</v>
      </c>
      <c r="E6463" s="20">
        <v>7.1032476776457599E-3</v>
      </c>
      <c r="F6463" s="20">
        <v>4.4460208944662998E-3</v>
      </c>
      <c r="G6463" s="20">
        <v>4.4028817042868198E-3</v>
      </c>
      <c r="H6463" s="20">
        <v>2.116597128166E-3</v>
      </c>
      <c r="I6463" s="20">
        <v>3.5682514518876399E-3</v>
      </c>
      <c r="J6463" s="20">
        <v>3.0759654081113702E-3</v>
      </c>
      <c r="K6463" s="20">
        <v>4.7723149868999304E-3</v>
      </c>
      <c r="L6463" s="20">
        <v>4.9653765281007902E-3</v>
      </c>
      <c r="M6463" s="51">
        <v>2.8218027999754999E-3</v>
      </c>
    </row>
    <row r="6464" spans="1:13" x14ac:dyDescent="0.35">
      <c r="A6464" s="19" t="str">
        <f>B4353&amp;C6441&amp;D6464</f>
        <v>CONSUMO PER CAPITA (kg ó litros por individuo)BARRITASNIVEL ALTO</v>
      </c>
      <c r="B6464" s="19">
        <v>0</v>
      </c>
      <c r="C6464" s="19">
        <v>0</v>
      </c>
      <c r="D6464" s="19" t="s">
        <v>256</v>
      </c>
      <c r="E6464" s="20">
        <v>7.9905690728253303E-3</v>
      </c>
      <c r="F6464" s="20">
        <v>3.7539911177737399E-3</v>
      </c>
      <c r="G6464" s="20">
        <v>4.0281069314468902E-3</v>
      </c>
      <c r="H6464" s="20">
        <v>2.6363542563744699E-3</v>
      </c>
      <c r="I6464" s="20">
        <v>2.5179031596517499E-3</v>
      </c>
      <c r="J6464" s="20">
        <v>2.8779017378782498E-3</v>
      </c>
      <c r="K6464" s="20">
        <v>1.76499063967945E-3</v>
      </c>
      <c r="L6464" s="20">
        <v>3.4370408621016801E-3</v>
      </c>
      <c r="M6464" s="51">
        <v>3.36731815257422E-3</v>
      </c>
    </row>
    <row r="6465" spans="1:13" x14ac:dyDescent="0.35">
      <c r="A6465" s="19" t="str">
        <f>B4353&amp;C6441&amp;D6465</f>
        <v>CONSUMO PER CAPITA (kg ó litros por individuo)BARRITASNIVEL MEDIO ALTO</v>
      </c>
      <c r="B6465" s="19">
        <v>0</v>
      </c>
      <c r="C6465" s="19">
        <v>0</v>
      </c>
      <c r="D6465" s="19" t="s">
        <v>257</v>
      </c>
      <c r="E6465" s="20">
        <v>1.8865016716817899E-3</v>
      </c>
      <c r="F6465" s="20">
        <v>1.2500450252830499E-3</v>
      </c>
      <c r="G6465" s="20">
        <v>1.8076541791802699E-3</v>
      </c>
      <c r="H6465" s="20">
        <v>2.4941606662193501E-3</v>
      </c>
      <c r="I6465" s="20">
        <v>2.6142490828197501E-3</v>
      </c>
      <c r="J6465" s="20">
        <v>1.8578058723977399E-3</v>
      </c>
      <c r="K6465" s="20">
        <v>1.64868317603974E-3</v>
      </c>
      <c r="L6465" s="20">
        <v>1.3859197923180701E-3</v>
      </c>
      <c r="M6465" s="51">
        <v>1.7066848075308399E-3</v>
      </c>
    </row>
    <row r="6466" spans="1:13" x14ac:dyDescent="0.35">
      <c r="A6466" s="19" t="str">
        <f>B4353&amp;C6441&amp;D6466</f>
        <v>CONSUMO PER CAPITA (kg ó litros por individuo)BARRITASNIVEL MEDIO</v>
      </c>
      <c r="B6466" s="19">
        <v>0</v>
      </c>
      <c r="C6466" s="19">
        <v>0</v>
      </c>
      <c r="D6466" s="19" t="s">
        <v>258</v>
      </c>
      <c r="E6466" s="20">
        <v>6.6190924569723697E-3</v>
      </c>
      <c r="F6466" s="20">
        <v>3.3660357302030901E-3</v>
      </c>
      <c r="G6466" s="20">
        <v>3.4737672870020198E-3</v>
      </c>
      <c r="H6466" s="20">
        <v>3.7918547141023999E-3</v>
      </c>
      <c r="I6466" s="20">
        <v>5.5635878911427803E-3</v>
      </c>
      <c r="J6466" s="20">
        <v>5.6148871547147504E-3</v>
      </c>
      <c r="K6466" s="20">
        <v>4.1983642166192499E-3</v>
      </c>
      <c r="L6466" s="20">
        <v>4.3059277648933797E-3</v>
      </c>
      <c r="M6466" s="51">
        <v>1.43251566863077E-3</v>
      </c>
    </row>
    <row r="6467" spans="1:13" x14ac:dyDescent="0.35">
      <c r="A6467" s="19" t="str">
        <f>B4353&amp;C6441&amp;D6467</f>
        <v>CONSUMO PER CAPITA (kg ó litros por individuo)BARRITASNIVEL MEDIO BAJO</v>
      </c>
      <c r="B6467" s="19">
        <v>0</v>
      </c>
      <c r="C6467" s="19">
        <v>0</v>
      </c>
      <c r="D6467" s="19" t="s">
        <v>259</v>
      </c>
      <c r="E6467" s="20">
        <v>1.6719275057494099E-3</v>
      </c>
      <c r="F6467" s="20">
        <v>1.2347254281263301E-3</v>
      </c>
      <c r="G6467" s="20">
        <v>1.53847158399924E-3</v>
      </c>
      <c r="H6467" s="20">
        <v>7.4068624145239199E-4</v>
      </c>
      <c r="I6467" s="20">
        <v>2.53254202588581E-3</v>
      </c>
      <c r="J6467" s="20">
        <v>4.1424819584024797E-3</v>
      </c>
      <c r="K6467" s="20">
        <v>2.8668101160727799E-3</v>
      </c>
      <c r="L6467" s="20">
        <v>4.3575759593184301E-3</v>
      </c>
      <c r="M6467" s="51">
        <v>6.3833116990072896E-3</v>
      </c>
    </row>
    <row r="6468" spans="1:13" x14ac:dyDescent="0.35">
      <c r="A6468" s="19" t="str">
        <f>B4353&amp;C6441&amp;D6468</f>
        <v>CONSUMO PER CAPITA (kg ó litros por individuo)BARRITASHOMBRE</v>
      </c>
      <c r="B6468" s="19">
        <v>0</v>
      </c>
      <c r="C6468" s="19">
        <v>0</v>
      </c>
      <c r="D6468" s="19" t="s">
        <v>21</v>
      </c>
      <c r="E6468" s="20">
        <v>3.4283800359185099E-3</v>
      </c>
      <c r="F6468" s="20">
        <v>2.5180802933553199E-3</v>
      </c>
      <c r="G6468" s="20">
        <v>2.1618627753853298E-3</v>
      </c>
      <c r="H6468" s="20">
        <v>1.1874934177122801E-3</v>
      </c>
      <c r="I6468" s="20">
        <v>1.40231336655754E-3</v>
      </c>
      <c r="J6468" s="20">
        <v>1.65455977289299E-3</v>
      </c>
      <c r="K6468" s="20">
        <v>1.81454103026577E-3</v>
      </c>
      <c r="L6468" s="20">
        <v>2.77607744607307E-3</v>
      </c>
      <c r="M6468" s="51">
        <v>2.3438356214463101E-3</v>
      </c>
    </row>
    <row r="6469" spans="1:13" x14ac:dyDescent="0.35">
      <c r="A6469" s="19" t="str">
        <f>B4353&amp;C6441&amp;D6469</f>
        <v>CONSUMO PER CAPITA (kg ó litros por individuo)BARRITASMUJER</v>
      </c>
      <c r="B6469" s="19">
        <v>0</v>
      </c>
      <c r="C6469" s="19">
        <v>0</v>
      </c>
      <c r="D6469" s="19" t="s">
        <v>22</v>
      </c>
      <c r="E6469" s="20">
        <v>8.8717291765175108E-3</v>
      </c>
      <c r="F6469" s="20">
        <v>3.6771330188775301E-3</v>
      </c>
      <c r="G6469" s="20">
        <v>3.2499044202080299E-3</v>
      </c>
      <c r="H6469" s="20">
        <v>3.8954348323241698E-3</v>
      </c>
      <c r="I6469" s="20">
        <v>8.4058196863187693E-3</v>
      </c>
      <c r="J6469" s="20">
        <v>5.9140194193462803E-3</v>
      </c>
      <c r="K6469" s="20">
        <v>5.2082207216288699E-3</v>
      </c>
      <c r="L6469" s="20">
        <v>4.7796678736498396E-3</v>
      </c>
      <c r="M6469" s="51">
        <v>3.9823854207122001E-3</v>
      </c>
    </row>
    <row r="6470" spans="1:13" x14ac:dyDescent="0.35">
      <c r="A6470" s="19" t="str">
        <f>B4353&amp;C6470&amp;D6470</f>
        <v>CONSUMO PER CAPITA (kg ó litros por individuo).Resto productos Ing.T.ESPAÑA</v>
      </c>
      <c r="B6470" s="19">
        <v>0</v>
      </c>
      <c r="C6470" s="19" t="s">
        <v>175</v>
      </c>
      <c r="D6470" s="19" t="s">
        <v>36</v>
      </c>
      <c r="E6470" s="20">
        <v>3.2713504039768302</v>
      </c>
      <c r="F6470" s="20">
        <v>2.4167713761859901</v>
      </c>
      <c r="G6470" s="20">
        <v>2.24287590323013</v>
      </c>
      <c r="H6470" s="20">
        <v>2.2768627054648301</v>
      </c>
      <c r="I6470" s="20">
        <v>3.0645641577631002</v>
      </c>
      <c r="J6470" s="20">
        <v>2.3183872783468402</v>
      </c>
      <c r="K6470" s="20">
        <v>2.2181764818711902</v>
      </c>
      <c r="L6470" s="20">
        <v>2.3339963973895399</v>
      </c>
      <c r="M6470" s="51">
        <v>3.1486507127402898</v>
      </c>
    </row>
    <row r="6471" spans="1:13" x14ac:dyDescent="0.35">
      <c r="A6471" s="19" t="str">
        <f>B4353&amp;C6470&amp;D6471</f>
        <v>CONSUMO PER CAPITA (kg ó litros por individuo).Resto productos Ing.BCN AM</v>
      </c>
      <c r="B6471" s="19">
        <v>0</v>
      </c>
      <c r="C6471" s="19">
        <v>0</v>
      </c>
      <c r="D6471" s="19" t="s">
        <v>1</v>
      </c>
      <c r="E6471" s="20">
        <v>3.3798276983963098</v>
      </c>
      <c r="F6471" s="20">
        <v>2.1421754358282898</v>
      </c>
      <c r="G6471" s="20">
        <v>2.1261509673156498</v>
      </c>
      <c r="H6471" s="20">
        <v>2.3882149719996701</v>
      </c>
      <c r="I6471" s="20">
        <v>3.1880222417784001</v>
      </c>
      <c r="J6471" s="20">
        <v>2.0081020113131101</v>
      </c>
      <c r="K6471" s="20">
        <v>1.7726531134993899</v>
      </c>
      <c r="L6471" s="20">
        <v>2.1371561240536301</v>
      </c>
      <c r="M6471" s="51">
        <v>3.1020882197708399</v>
      </c>
    </row>
    <row r="6472" spans="1:13" x14ac:dyDescent="0.35">
      <c r="A6472" s="19" t="str">
        <f>B4353&amp;C6470&amp;D6472</f>
        <v>CONSUMO PER CAPITA (kg ó litros por individuo).Resto productos Ing.REST.CAT ARAGON</v>
      </c>
      <c r="B6472" s="19">
        <v>0</v>
      </c>
      <c r="C6472" s="19">
        <v>0</v>
      </c>
      <c r="D6472" s="19" t="s">
        <v>2</v>
      </c>
      <c r="E6472" s="20">
        <v>3.2161095935290498</v>
      </c>
      <c r="F6472" s="20">
        <v>2.54610647649932</v>
      </c>
      <c r="G6472" s="20">
        <v>2.2550485214849401</v>
      </c>
      <c r="H6472" s="20">
        <v>2.2841476846562001</v>
      </c>
      <c r="I6472" s="20">
        <v>3.1394063718982199</v>
      </c>
      <c r="J6472" s="20">
        <v>2.05624850571711</v>
      </c>
      <c r="K6472" s="20">
        <v>2.3521865740608998</v>
      </c>
      <c r="L6472" s="20">
        <v>2.3088821245206801</v>
      </c>
      <c r="M6472" s="51">
        <v>3.31179439773608</v>
      </c>
    </row>
    <row r="6473" spans="1:13" x14ac:dyDescent="0.35">
      <c r="A6473" s="19" t="str">
        <f>B4353&amp;C6470&amp;D6473</f>
        <v>CONSUMO PER CAPITA (kg ó litros por individuo).Resto productos Ing.LEVANTE</v>
      </c>
      <c r="B6473" s="19">
        <v>0</v>
      </c>
      <c r="C6473" s="19">
        <v>0</v>
      </c>
      <c r="D6473" s="19" t="s">
        <v>3</v>
      </c>
      <c r="E6473" s="20">
        <v>3.44970025569229</v>
      </c>
      <c r="F6473" s="20">
        <v>2.6580440114913202</v>
      </c>
      <c r="G6473" s="20">
        <v>2.39999759836545</v>
      </c>
      <c r="H6473" s="20">
        <v>2.4829562996871402</v>
      </c>
      <c r="I6473" s="20">
        <v>3.3897751665342302</v>
      </c>
      <c r="J6473" s="20">
        <v>2.6572154018933101</v>
      </c>
      <c r="K6473" s="20">
        <v>2.5593790664604001</v>
      </c>
      <c r="L6473" s="20">
        <v>2.5331295868669899</v>
      </c>
      <c r="M6473" s="51">
        <v>3.3690974950246302</v>
      </c>
    </row>
    <row r="6474" spans="1:13" x14ac:dyDescent="0.35">
      <c r="A6474" s="19" t="str">
        <f>B4353&amp;C6470&amp;D6474</f>
        <v>CONSUMO PER CAPITA (kg ó litros por individuo).Resto productos Ing.ANDALUCIA</v>
      </c>
      <c r="B6474" s="19">
        <v>0</v>
      </c>
      <c r="C6474" s="19">
        <v>0</v>
      </c>
      <c r="D6474" s="19" t="s">
        <v>4</v>
      </c>
      <c r="E6474" s="20">
        <v>3.1311184550258999</v>
      </c>
      <c r="F6474" s="20">
        <v>2.3375071630034099</v>
      </c>
      <c r="G6474" s="20">
        <v>2.1748182143706898</v>
      </c>
      <c r="H6474" s="20">
        <v>2.09369716524037</v>
      </c>
      <c r="I6474" s="20">
        <v>2.7406088344094699</v>
      </c>
      <c r="J6474" s="20">
        <v>2.4467137157929901</v>
      </c>
      <c r="K6474" s="20">
        <v>2.1064933602536899</v>
      </c>
      <c r="L6474" s="20">
        <v>2.3103321653354598</v>
      </c>
      <c r="M6474" s="51">
        <v>3.05012888870028</v>
      </c>
    </row>
    <row r="6475" spans="1:13" x14ac:dyDescent="0.35">
      <c r="A6475" s="19" t="str">
        <f>B4353&amp;C6470&amp;D6475</f>
        <v>CONSUMO PER CAPITA (kg ó litros por individuo).Resto productos Ing.MDD AM</v>
      </c>
      <c r="B6475" s="19">
        <v>0</v>
      </c>
      <c r="C6475" s="19">
        <v>0</v>
      </c>
      <c r="D6475" s="19" t="s">
        <v>5</v>
      </c>
      <c r="E6475" s="20">
        <v>4.1156659947691798</v>
      </c>
      <c r="F6475" s="20">
        <v>2.9725369380746498</v>
      </c>
      <c r="G6475" s="20">
        <v>2.41429701664743</v>
      </c>
      <c r="H6475" s="20">
        <v>2.8336487301048798</v>
      </c>
      <c r="I6475" s="20">
        <v>3.6418256058421501</v>
      </c>
      <c r="J6475" s="20">
        <v>2.5889385939800298</v>
      </c>
      <c r="K6475" s="20">
        <v>2.6055707128822401</v>
      </c>
      <c r="L6475" s="20">
        <v>3.07402925144868</v>
      </c>
      <c r="M6475" s="51">
        <v>3.8257146530911399</v>
      </c>
    </row>
    <row r="6476" spans="1:13" x14ac:dyDescent="0.35">
      <c r="A6476" s="19" t="str">
        <f>B4353&amp;C6470&amp;D6476</f>
        <v>CONSUMO PER CAPITA (kg ó litros por individuo).Resto productos Ing.RTO CENTRO</v>
      </c>
      <c r="B6476" s="19">
        <v>0</v>
      </c>
      <c r="C6476" s="19">
        <v>0</v>
      </c>
      <c r="D6476" s="19" t="s">
        <v>6</v>
      </c>
      <c r="E6476" s="20">
        <v>3.1327077675432098</v>
      </c>
      <c r="F6476" s="20">
        <v>2.3569101402839898</v>
      </c>
      <c r="G6476" s="20">
        <v>2.64964020707114</v>
      </c>
      <c r="H6476" s="20">
        <v>2.4790288066978401</v>
      </c>
      <c r="I6476" s="20">
        <v>2.9355876214754102</v>
      </c>
      <c r="J6476" s="20">
        <v>2.49753597624446</v>
      </c>
      <c r="K6476" s="20">
        <v>2.3155295295769802</v>
      </c>
      <c r="L6476" s="20">
        <v>2.05299523781447</v>
      </c>
      <c r="M6476" s="51">
        <v>2.87308575283719</v>
      </c>
    </row>
    <row r="6477" spans="1:13" x14ac:dyDescent="0.35">
      <c r="A6477" s="19" t="str">
        <f>B4353&amp;C6470&amp;D6477</f>
        <v>CONSUMO PER CAPITA (kg ó litros por individuo).Resto productos Ing.NORTE-CENTRO</v>
      </c>
      <c r="B6477" s="19">
        <v>0</v>
      </c>
      <c r="C6477" s="19">
        <v>0</v>
      </c>
      <c r="D6477" s="19" t="s">
        <v>7</v>
      </c>
      <c r="E6477" s="20">
        <v>3.15847503621871</v>
      </c>
      <c r="F6477" s="20">
        <v>2.16884980785556</v>
      </c>
      <c r="G6477" s="20">
        <v>2.1312319559915398</v>
      </c>
      <c r="H6477" s="20">
        <v>1.62652345824685</v>
      </c>
      <c r="I6477" s="20">
        <v>2.8826069018172</v>
      </c>
      <c r="J6477" s="20">
        <v>2.22219069529825</v>
      </c>
      <c r="K6477" s="20">
        <v>1.9345315437522199</v>
      </c>
      <c r="L6477" s="20">
        <v>1.9215585452153701</v>
      </c>
      <c r="M6477" s="51">
        <v>2.8331051716277602</v>
      </c>
    </row>
    <row r="6478" spans="1:13" x14ac:dyDescent="0.35">
      <c r="A6478" s="19" t="str">
        <f>B4353&amp;C6470&amp;D6478</f>
        <v>CONSUMO PER CAPITA (kg ó litros por individuo).Resto productos Ing.NOROESTE</v>
      </c>
      <c r="B6478" s="19">
        <v>0</v>
      </c>
      <c r="C6478" s="19">
        <v>0</v>
      </c>
      <c r="D6478" s="19" t="s">
        <v>8</v>
      </c>
      <c r="E6478" s="20">
        <v>2.2735146681577798</v>
      </c>
      <c r="F6478" s="20">
        <v>1.7902429721278701</v>
      </c>
      <c r="G6478" s="20">
        <v>1.65989099831621</v>
      </c>
      <c r="H6478" s="20">
        <v>1.8470502221944001</v>
      </c>
      <c r="I6478" s="20">
        <v>2.47225963717983</v>
      </c>
      <c r="J6478" s="20">
        <v>1.65597265926767</v>
      </c>
      <c r="K6478" s="20">
        <v>1.7562709043670299</v>
      </c>
      <c r="L6478" s="20">
        <v>1.9187355408643301</v>
      </c>
      <c r="M6478" s="51">
        <v>2.4139895982822699</v>
      </c>
    </row>
    <row r="6479" spans="1:13" x14ac:dyDescent="0.35">
      <c r="A6479" s="19" t="str">
        <f>B4353&amp;C6470&amp;D6479</f>
        <v>CONSUMO PER CAPITA (kg ó litros por individuo).Resto productos Ing.&lt;2MIL</v>
      </c>
      <c r="B6479" s="19">
        <v>0</v>
      </c>
      <c r="C6479" s="19">
        <v>0</v>
      </c>
      <c r="D6479" s="19" t="s">
        <v>9</v>
      </c>
      <c r="E6479" s="20">
        <v>2.1036447365108302</v>
      </c>
      <c r="F6479" s="20">
        <v>1.5655433013706599</v>
      </c>
      <c r="G6479" s="20">
        <v>1.77321195591711</v>
      </c>
      <c r="H6479" s="20">
        <v>1.65915830496559</v>
      </c>
      <c r="I6479" s="20">
        <v>1.7768813461033801</v>
      </c>
      <c r="J6479" s="20">
        <v>1.65609918638562</v>
      </c>
      <c r="K6479" s="20">
        <v>1.8449523002767201</v>
      </c>
      <c r="L6479" s="20">
        <v>1.9604719435357501</v>
      </c>
      <c r="M6479" s="51">
        <v>2.0711331854851598</v>
      </c>
    </row>
    <row r="6480" spans="1:13" x14ac:dyDescent="0.35">
      <c r="A6480" s="19" t="str">
        <f>B4353&amp;C6470&amp;D6480</f>
        <v>CONSUMO PER CAPITA (kg ó litros por individuo).Resto productos Ing.2-5MIL</v>
      </c>
      <c r="B6480" s="19">
        <v>0</v>
      </c>
      <c r="C6480" s="19">
        <v>0</v>
      </c>
      <c r="D6480" s="19" t="s">
        <v>10</v>
      </c>
      <c r="E6480" s="20">
        <v>2.5456727285434901</v>
      </c>
      <c r="F6480" s="20">
        <v>2.03457286179958</v>
      </c>
      <c r="G6480" s="20">
        <v>1.7356210595041901</v>
      </c>
      <c r="H6480" s="20">
        <v>1.3258796592672</v>
      </c>
      <c r="I6480" s="20">
        <v>2.0636805452765201</v>
      </c>
      <c r="J6480" s="20">
        <v>1.6726976897086501</v>
      </c>
      <c r="K6480" s="20">
        <v>1.4558168232658599</v>
      </c>
      <c r="L6480" s="20">
        <v>1.42631151637722</v>
      </c>
      <c r="M6480" s="51">
        <v>1.83520742304295</v>
      </c>
    </row>
    <row r="6481" spans="1:13" x14ac:dyDescent="0.35">
      <c r="A6481" s="19" t="str">
        <f>B4353&amp;C6470&amp;D6481</f>
        <v>CONSUMO PER CAPITA (kg ó litros por individuo).Resto productos Ing.5-10MIL</v>
      </c>
      <c r="B6481" s="19">
        <v>0</v>
      </c>
      <c r="C6481" s="19">
        <v>0</v>
      </c>
      <c r="D6481" s="19" t="s">
        <v>11</v>
      </c>
      <c r="E6481" s="20">
        <v>2.8125457027090799</v>
      </c>
      <c r="F6481" s="20">
        <v>2.3235248687575001</v>
      </c>
      <c r="G6481" s="20">
        <v>2.1260841150148901</v>
      </c>
      <c r="H6481" s="20">
        <v>2.2029491110811898</v>
      </c>
      <c r="I6481" s="20">
        <v>3.15575310695333</v>
      </c>
      <c r="J6481" s="20">
        <v>2.2081929174176702</v>
      </c>
      <c r="K6481" s="20">
        <v>2.3898894283587699</v>
      </c>
      <c r="L6481" s="20">
        <v>2.3837233221473202</v>
      </c>
      <c r="M6481" s="51">
        <v>2.8524866435235601</v>
      </c>
    </row>
    <row r="6482" spans="1:13" x14ac:dyDescent="0.35">
      <c r="A6482" s="19" t="str">
        <f>B4353&amp;C6470&amp;D6482</f>
        <v>CONSUMO PER CAPITA (kg ó litros por individuo).Resto productos Ing.10-30MIL</v>
      </c>
      <c r="B6482" s="19">
        <v>0</v>
      </c>
      <c r="C6482" s="19">
        <v>0</v>
      </c>
      <c r="D6482" s="19" t="s">
        <v>12</v>
      </c>
      <c r="E6482" s="20">
        <v>3.0335238576835901</v>
      </c>
      <c r="F6482" s="20">
        <v>2.2585905394627401</v>
      </c>
      <c r="G6482" s="20">
        <v>2.12755772919627</v>
      </c>
      <c r="H6482" s="20">
        <v>2.0271983514898899</v>
      </c>
      <c r="I6482" s="20">
        <v>3.0866544516313001</v>
      </c>
      <c r="J6482" s="20">
        <v>2.37565405620765</v>
      </c>
      <c r="K6482" s="20">
        <v>2.1777870173063101</v>
      </c>
      <c r="L6482" s="20">
        <v>2.4502900348567298</v>
      </c>
      <c r="M6482" s="51">
        <v>3.1217616770307401</v>
      </c>
    </row>
    <row r="6483" spans="1:13" x14ac:dyDescent="0.35">
      <c r="A6483" s="19" t="str">
        <f>B4353&amp;C6470&amp;D6483</f>
        <v>CONSUMO PER CAPITA (kg ó litros por individuo).Resto productos Ing.30-100MIL</v>
      </c>
      <c r="B6483" s="19">
        <v>0</v>
      </c>
      <c r="C6483" s="19">
        <v>0</v>
      </c>
      <c r="D6483" s="19" t="s">
        <v>13</v>
      </c>
      <c r="E6483" s="20">
        <v>3.6277981700033299</v>
      </c>
      <c r="F6483" s="20">
        <v>2.52206055402729</v>
      </c>
      <c r="G6483" s="20">
        <v>2.4581421946505002</v>
      </c>
      <c r="H6483" s="20">
        <v>2.3396292281185902</v>
      </c>
      <c r="I6483" s="20">
        <v>3.4278478717538099</v>
      </c>
      <c r="J6483" s="20">
        <v>2.31466185708716</v>
      </c>
      <c r="K6483" s="20">
        <v>2.3002957735206002</v>
      </c>
      <c r="L6483" s="20">
        <v>2.3406992885825102</v>
      </c>
      <c r="M6483" s="51">
        <v>3.8723950650254202</v>
      </c>
    </row>
    <row r="6484" spans="1:13" x14ac:dyDescent="0.35">
      <c r="A6484" s="19" t="str">
        <f>B4353&amp;C6470&amp;D6484</f>
        <v>CONSUMO PER CAPITA (kg ó litros por individuo).Resto productos Ing.100-200MIL</v>
      </c>
      <c r="B6484" s="19">
        <v>0</v>
      </c>
      <c r="C6484" s="19">
        <v>0</v>
      </c>
      <c r="D6484" s="19" t="s">
        <v>14</v>
      </c>
      <c r="E6484" s="20">
        <v>3.1344319394357698</v>
      </c>
      <c r="F6484" s="20">
        <v>2.2048374806744802</v>
      </c>
      <c r="G6484" s="20">
        <v>2.1394844158754802</v>
      </c>
      <c r="H6484" s="20">
        <v>2.0109059436248402</v>
      </c>
      <c r="I6484" s="20">
        <v>2.6109353407832199</v>
      </c>
      <c r="J6484" s="20">
        <v>1.95296701041036</v>
      </c>
      <c r="K6484" s="20">
        <v>2.0903766661988699</v>
      </c>
      <c r="L6484" s="20">
        <v>2.2563183693862499</v>
      </c>
      <c r="M6484" s="51">
        <v>2.8198728317338402</v>
      </c>
    </row>
    <row r="6485" spans="1:13" x14ac:dyDescent="0.35">
      <c r="A6485" s="19" t="str">
        <f>B4353&amp;C6470&amp;D6485</f>
        <v>CONSUMO PER CAPITA (kg ó litros por individuo).Resto productos Ing.200-500MIL</v>
      </c>
      <c r="B6485" s="19">
        <v>0</v>
      </c>
      <c r="C6485" s="19">
        <v>0</v>
      </c>
      <c r="D6485" s="19" t="s">
        <v>15</v>
      </c>
      <c r="E6485" s="20">
        <v>3.6832257238141199</v>
      </c>
      <c r="F6485" s="20">
        <v>2.7756048616314999</v>
      </c>
      <c r="G6485" s="20">
        <v>2.5248087223243001</v>
      </c>
      <c r="H6485" s="20">
        <v>2.9453782161164401</v>
      </c>
      <c r="I6485" s="20">
        <v>3.64635890109408</v>
      </c>
      <c r="J6485" s="20">
        <v>2.9023831770696602</v>
      </c>
      <c r="K6485" s="20">
        <v>2.5028902054094901</v>
      </c>
      <c r="L6485" s="20">
        <v>2.69462219219196</v>
      </c>
      <c r="M6485" s="51">
        <v>3.48578093084596</v>
      </c>
    </row>
    <row r="6486" spans="1:13" x14ac:dyDescent="0.35">
      <c r="A6486" s="19" t="str">
        <f>B4353&amp;C6470&amp;D6486</f>
        <v>CONSUMO PER CAPITA (kg ó litros por individuo).Resto productos Ing.&gt;500MIL</v>
      </c>
      <c r="B6486" s="19">
        <v>0</v>
      </c>
      <c r="C6486" s="19">
        <v>0</v>
      </c>
      <c r="D6486" s="19" t="s">
        <v>16</v>
      </c>
      <c r="E6486" s="20">
        <v>3.75878992085106</v>
      </c>
      <c r="F6486" s="20">
        <v>2.79075377201525</v>
      </c>
      <c r="G6486" s="20">
        <v>2.359370777374</v>
      </c>
      <c r="H6486" s="20">
        <v>2.72600182845534</v>
      </c>
      <c r="I6486" s="20">
        <v>3.19138460697891</v>
      </c>
      <c r="J6486" s="20">
        <v>2.55685240261927</v>
      </c>
      <c r="K6486" s="20">
        <v>2.3729991194222801</v>
      </c>
      <c r="L6486" s="20">
        <v>2.4421185947599602</v>
      </c>
      <c r="M6486" s="51">
        <v>3.2680530895611501</v>
      </c>
    </row>
    <row r="6487" spans="1:13" x14ac:dyDescent="0.35">
      <c r="A6487" s="19" t="str">
        <f>B4353&amp;C6470&amp;D6487</f>
        <v>CONSUMO PER CAPITA (kg ó litros por individuo).Resto productos Ing.DE 15 A 19 AÑOS</v>
      </c>
      <c r="B6487" s="19">
        <v>0</v>
      </c>
      <c r="C6487" s="19">
        <v>0</v>
      </c>
      <c r="D6487" s="19" t="s">
        <v>39</v>
      </c>
      <c r="E6487" s="20">
        <v>1.0634553864337799</v>
      </c>
      <c r="F6487" s="20">
        <v>0.83604184293751405</v>
      </c>
      <c r="G6487" s="20">
        <v>1.2690311495236599</v>
      </c>
      <c r="H6487" s="20">
        <v>1.09873498663553</v>
      </c>
      <c r="I6487" s="20">
        <v>1.54128097692413</v>
      </c>
      <c r="J6487" s="20">
        <v>1.2077432815472899</v>
      </c>
      <c r="K6487" s="20">
        <v>0.78653343275528598</v>
      </c>
      <c r="L6487" s="20">
        <v>0.60706217777400495</v>
      </c>
      <c r="M6487" s="51">
        <v>0.97556737561062801</v>
      </c>
    </row>
    <row r="6488" spans="1:13" x14ac:dyDescent="0.35">
      <c r="A6488" s="19" t="str">
        <f>B4353&amp;C6470&amp;D6488</f>
        <v>CONSUMO PER CAPITA (kg ó litros por individuo).Resto productos Ing.DE 20 A 24 AÑOS</v>
      </c>
      <c r="B6488" s="19">
        <v>0</v>
      </c>
      <c r="C6488" s="19">
        <v>0</v>
      </c>
      <c r="D6488" s="19" t="s">
        <v>40</v>
      </c>
      <c r="E6488" s="20">
        <v>1.57125057360531</v>
      </c>
      <c r="F6488" s="20">
        <v>1.1494333260909</v>
      </c>
      <c r="G6488" s="20">
        <v>0.88740410894538901</v>
      </c>
      <c r="H6488" s="20">
        <v>0.70467546418187099</v>
      </c>
      <c r="I6488" s="20">
        <v>1.43342557742249</v>
      </c>
      <c r="J6488" s="20">
        <v>1.1704339084615201</v>
      </c>
      <c r="K6488" s="20">
        <v>1.2502353426020001</v>
      </c>
      <c r="L6488" s="20">
        <v>0.77902505477862805</v>
      </c>
      <c r="M6488" s="51">
        <v>1.42867571348485</v>
      </c>
    </row>
    <row r="6489" spans="1:13" x14ac:dyDescent="0.35">
      <c r="A6489" s="19" t="str">
        <f>B4353&amp;C6470&amp;D6489</f>
        <v>CONSUMO PER CAPITA (kg ó litros por individuo).Resto productos Ing.DE 25 A 34 AÑOS</v>
      </c>
      <c r="B6489" s="19">
        <v>0</v>
      </c>
      <c r="C6489" s="19">
        <v>0</v>
      </c>
      <c r="D6489" s="19" t="s">
        <v>41</v>
      </c>
      <c r="E6489" s="20">
        <v>2.60552690252704</v>
      </c>
      <c r="F6489" s="20">
        <v>2.05920050786469</v>
      </c>
      <c r="G6489" s="20">
        <v>1.75597508764553</v>
      </c>
      <c r="H6489" s="20">
        <v>1.8166987188560999</v>
      </c>
      <c r="I6489" s="20">
        <v>2.2234784866312198</v>
      </c>
      <c r="J6489" s="20">
        <v>1.9632119449812899</v>
      </c>
      <c r="K6489" s="20">
        <v>1.41844882068953</v>
      </c>
      <c r="L6489" s="20">
        <v>1.5016539730062699</v>
      </c>
      <c r="M6489" s="51">
        <v>2.3424644063345199</v>
      </c>
    </row>
    <row r="6490" spans="1:13" x14ac:dyDescent="0.35">
      <c r="A6490" s="19" t="str">
        <f>B4353&amp;C6470&amp;D6490</f>
        <v>CONSUMO PER CAPITA (kg ó litros por individuo).Resto productos Ing.DE 35 A 49 AÑOS</v>
      </c>
      <c r="B6490" s="19">
        <v>0</v>
      </c>
      <c r="C6490" s="19">
        <v>0</v>
      </c>
      <c r="D6490" s="19" t="s">
        <v>42</v>
      </c>
      <c r="E6490" s="20">
        <v>3.0377510885883501</v>
      </c>
      <c r="F6490" s="20">
        <v>2.3769257509511501</v>
      </c>
      <c r="G6490" s="20">
        <v>2.1396777766061801</v>
      </c>
      <c r="H6490" s="20">
        <v>2.19448108739586</v>
      </c>
      <c r="I6490" s="20">
        <v>2.7969419863192502</v>
      </c>
      <c r="J6490" s="20">
        <v>2.06915194950603</v>
      </c>
      <c r="K6490" s="20">
        <v>1.9667321677720999</v>
      </c>
      <c r="L6490" s="20">
        <v>2.1238115384843699</v>
      </c>
      <c r="M6490" s="51">
        <v>2.8676906166869598</v>
      </c>
    </row>
    <row r="6491" spans="1:13" x14ac:dyDescent="0.35">
      <c r="A6491" s="19" t="str">
        <f>B4353&amp;C6470&amp;D6491</f>
        <v>CONSUMO PER CAPITA (kg ó litros por individuo).Resto productos Ing.DE 50 A 59 AÑOS</v>
      </c>
      <c r="B6491" s="19">
        <v>0</v>
      </c>
      <c r="C6491" s="19">
        <v>0</v>
      </c>
      <c r="D6491" s="19" t="s">
        <v>43</v>
      </c>
      <c r="E6491" s="20">
        <v>4.29542226354849</v>
      </c>
      <c r="F6491" s="20">
        <v>3.0911472143160599</v>
      </c>
      <c r="G6491" s="20">
        <v>2.8043664402851101</v>
      </c>
      <c r="H6491" s="20">
        <v>2.90024380931865</v>
      </c>
      <c r="I6491" s="20">
        <v>3.90824910918723</v>
      </c>
      <c r="J6491" s="20">
        <v>3.09898866657691</v>
      </c>
      <c r="K6491" s="20">
        <v>3.0760428972535099</v>
      </c>
      <c r="L6491" s="20">
        <v>3.4807838660521799</v>
      </c>
      <c r="M6491" s="51">
        <v>4.4356225714412103</v>
      </c>
    </row>
    <row r="6492" spans="1:13" x14ac:dyDescent="0.35">
      <c r="A6492" s="19" t="str">
        <f>B4353&amp;C6470&amp;D6492</f>
        <v>CONSUMO PER CAPITA (kg ó litros por individuo).Resto productos Ing.DE 60 A 75 AÑOS</v>
      </c>
      <c r="B6492" s="19">
        <v>0</v>
      </c>
      <c r="C6492" s="19">
        <v>0</v>
      </c>
      <c r="D6492" s="19" t="s">
        <v>44</v>
      </c>
      <c r="E6492" s="20">
        <v>4.2649887786352396</v>
      </c>
      <c r="F6492" s="20">
        <v>2.9480952870553998</v>
      </c>
      <c r="G6492" s="20">
        <v>2.8831887787946502</v>
      </c>
      <c r="H6492" s="20">
        <v>2.9443465735411598</v>
      </c>
      <c r="I6492" s="20">
        <v>4.14341364469706</v>
      </c>
      <c r="J6492" s="20">
        <v>2.8570270763114101</v>
      </c>
      <c r="K6492" s="20">
        <v>3.0162515352227501</v>
      </c>
      <c r="L6492" s="20">
        <v>3.11446383263173</v>
      </c>
      <c r="M6492" s="51">
        <v>4.0641311608853696</v>
      </c>
    </row>
    <row r="6493" spans="1:13" x14ac:dyDescent="0.35">
      <c r="A6493" s="19" t="str">
        <f>B4353&amp;C6470&amp;D6493</f>
        <v>CONSUMO PER CAPITA (kg ó litros por individuo).Resto productos Ing.NIVEL ALTO</v>
      </c>
      <c r="B6493" s="19">
        <v>0</v>
      </c>
      <c r="C6493" s="19">
        <v>0</v>
      </c>
      <c r="D6493" s="19" t="s">
        <v>256</v>
      </c>
      <c r="E6493" s="20">
        <v>3.7200195520985702</v>
      </c>
      <c r="F6493" s="20">
        <v>2.6286315340842599</v>
      </c>
      <c r="G6493" s="20">
        <v>2.6041074956577299</v>
      </c>
      <c r="H6493" s="20">
        <v>2.6128713342520999</v>
      </c>
      <c r="I6493" s="20">
        <v>3.4640059657622402</v>
      </c>
      <c r="J6493" s="20">
        <v>2.4873136404316201</v>
      </c>
      <c r="K6493" s="20">
        <v>2.54977945828856</v>
      </c>
      <c r="L6493" s="20">
        <v>2.3944854906074902</v>
      </c>
      <c r="M6493" s="51">
        <v>3.6856040905222098</v>
      </c>
    </row>
    <row r="6494" spans="1:13" x14ac:dyDescent="0.35">
      <c r="A6494" s="19" t="str">
        <f>B4353&amp;C6470&amp;D6494</f>
        <v>CONSUMO PER CAPITA (kg ó litros por individuo).Resto productos Ing.NIVEL MEDIO ALTO</v>
      </c>
      <c r="B6494" s="19">
        <v>0</v>
      </c>
      <c r="C6494" s="19">
        <v>0</v>
      </c>
      <c r="D6494" s="19" t="s">
        <v>257</v>
      </c>
      <c r="E6494" s="20">
        <v>3.3311599291166698</v>
      </c>
      <c r="F6494" s="20">
        <v>2.4721844688452999</v>
      </c>
      <c r="G6494" s="20">
        <v>2.1716205350534299</v>
      </c>
      <c r="H6494" s="20">
        <v>2.1380585608562099</v>
      </c>
      <c r="I6494" s="20">
        <v>2.8173419366288202</v>
      </c>
      <c r="J6494" s="20">
        <v>2.2946493820079499</v>
      </c>
      <c r="K6494" s="20">
        <v>2.0397091584459299</v>
      </c>
      <c r="L6494" s="20">
        <v>2.3221508076983901</v>
      </c>
      <c r="M6494" s="51">
        <v>3.3629433092968299</v>
      </c>
    </row>
    <row r="6495" spans="1:13" x14ac:dyDescent="0.35">
      <c r="A6495" s="19" t="str">
        <f>B4353&amp;C6470&amp;D6495</f>
        <v>CONSUMO PER CAPITA (kg ó litros por individuo).Resto productos Ing.NIVEL MEDIO</v>
      </c>
      <c r="B6495" s="19">
        <v>0</v>
      </c>
      <c r="C6495" s="19">
        <v>0</v>
      </c>
      <c r="D6495" s="19" t="s">
        <v>258</v>
      </c>
      <c r="E6495" s="20">
        <v>3.1832352311489198</v>
      </c>
      <c r="F6495" s="20">
        <v>2.48611107122177</v>
      </c>
      <c r="G6495" s="20">
        <v>2.2443968173773001</v>
      </c>
      <c r="H6495" s="20">
        <v>2.2893740083314298</v>
      </c>
      <c r="I6495" s="20">
        <v>3.39808247503901</v>
      </c>
      <c r="J6495" s="20">
        <v>2.5722857543678601</v>
      </c>
      <c r="K6495" s="20">
        <v>2.3342864432196802</v>
      </c>
      <c r="L6495" s="20">
        <v>2.5656175356212101</v>
      </c>
      <c r="M6495" s="51">
        <v>3.2566534366319102</v>
      </c>
    </row>
    <row r="6496" spans="1:13" x14ac:dyDescent="0.35">
      <c r="A6496" s="19" t="str">
        <f>B4353&amp;C6470&amp;D6496</f>
        <v>CONSUMO PER CAPITA (kg ó litros por individuo).Resto productos Ing.NIVEL MEDIO BAJO</v>
      </c>
      <c r="B6496" s="19">
        <v>0</v>
      </c>
      <c r="C6496" s="19">
        <v>0</v>
      </c>
      <c r="D6496" s="19" t="s">
        <v>259</v>
      </c>
      <c r="E6496" s="20">
        <v>3.2656477898094098</v>
      </c>
      <c r="F6496" s="20">
        <v>2.3824050199943301</v>
      </c>
      <c r="G6496" s="20">
        <v>2.3012016845351599</v>
      </c>
      <c r="H6496" s="20">
        <v>2.0536056657117601</v>
      </c>
      <c r="I6496" s="20">
        <v>2.9381863365040899</v>
      </c>
      <c r="J6496" s="20">
        <v>2.34581094322168</v>
      </c>
      <c r="K6496" s="20">
        <v>2.2410889334524802</v>
      </c>
      <c r="L6496" s="20">
        <v>2.2349726838253798</v>
      </c>
      <c r="M6496" s="51">
        <v>2.7694108462025002</v>
      </c>
    </row>
    <row r="6497" spans="1:13" x14ac:dyDescent="0.35">
      <c r="A6497" s="19" t="str">
        <f>B4353&amp;C6470&amp;D6497</f>
        <v>CONSUMO PER CAPITA (kg ó litros por individuo).Resto productos Ing.HOMBRE</v>
      </c>
      <c r="B6497" s="19">
        <v>0</v>
      </c>
      <c r="C6497" s="19">
        <v>0</v>
      </c>
      <c r="D6497" s="19" t="s">
        <v>21</v>
      </c>
      <c r="E6497" s="20">
        <v>3.2078443756499202</v>
      </c>
      <c r="F6497" s="20">
        <v>2.2813152907259102</v>
      </c>
      <c r="G6497" s="20">
        <v>2.1380674045800201</v>
      </c>
      <c r="H6497" s="20">
        <v>2.2426884764946</v>
      </c>
      <c r="I6497" s="20">
        <v>3.08072356377428</v>
      </c>
      <c r="J6497" s="20">
        <v>2.2596698215500002</v>
      </c>
      <c r="K6497" s="20">
        <v>2.15036793484219</v>
      </c>
      <c r="L6497" s="20">
        <v>2.2593593607354401</v>
      </c>
      <c r="M6497" s="51">
        <v>3.0900133632541502</v>
      </c>
    </row>
    <row r="6498" spans="1:13" x14ac:dyDescent="0.35">
      <c r="A6498" s="19" t="str">
        <f>B4353&amp;C6470&amp;D6498</f>
        <v>CONSUMO PER CAPITA (kg ó litros por individuo).Resto productos Ing.MUJER</v>
      </c>
      <c r="B6498" s="19">
        <v>0</v>
      </c>
      <c r="C6498" s="19">
        <v>0</v>
      </c>
      <c r="D6498" s="19" t="s">
        <v>22</v>
      </c>
      <c r="E6498" s="20">
        <v>3.33418344534202</v>
      </c>
      <c r="F6498" s="20">
        <v>2.5510681708131799</v>
      </c>
      <c r="G6498" s="20">
        <v>2.34643511396719</v>
      </c>
      <c r="H6498" s="20">
        <v>2.31062929228648</v>
      </c>
      <c r="I6498" s="20">
        <v>3.0485978099646198</v>
      </c>
      <c r="J6498" s="20">
        <v>2.3764062633060599</v>
      </c>
      <c r="K6498" s="20">
        <v>2.2850918126147901</v>
      </c>
      <c r="L6498" s="20">
        <v>2.4076481723395098</v>
      </c>
      <c r="M6498" s="51">
        <v>3.2064728075267399</v>
      </c>
    </row>
    <row r="6499" spans="1:13" x14ac:dyDescent="0.35">
      <c r="A6499" s="19" t="str">
        <f>B4353&amp;C6499&amp;D6499</f>
        <v>CONSUMO PER CAPITA (kg ó litros por individuo)Platos Base HuevosT.ESPAÑA</v>
      </c>
      <c r="B6499" s="19">
        <v>0</v>
      </c>
      <c r="C6499" s="19" t="s">
        <v>254</v>
      </c>
      <c r="D6499" s="19" t="s">
        <v>36</v>
      </c>
      <c r="E6499" s="20">
        <v>0.244011680472866</v>
      </c>
      <c r="F6499" s="20">
        <v>0.18645768585501299</v>
      </c>
      <c r="G6499" s="20">
        <v>0.17672282862619301</v>
      </c>
      <c r="H6499" s="20">
        <v>0.18025590488731899</v>
      </c>
      <c r="I6499" s="20">
        <v>0.23405551423523299</v>
      </c>
      <c r="J6499" s="20">
        <v>0.19024074889442</v>
      </c>
      <c r="K6499" s="20">
        <v>0.176323435975484</v>
      </c>
      <c r="L6499" s="20">
        <v>0.183625094214905</v>
      </c>
      <c r="M6499" s="51">
        <v>0.250222694864836</v>
      </c>
    </row>
    <row r="6500" spans="1:13" x14ac:dyDescent="0.35">
      <c r="A6500" s="19" t="str">
        <f>B4353&amp;C6499&amp;D6500</f>
        <v>CONSUMO PER CAPITA (kg ó litros por individuo)Platos Base HuevosBCN AM</v>
      </c>
      <c r="B6500" s="19">
        <v>0</v>
      </c>
      <c r="C6500" s="19">
        <v>0</v>
      </c>
      <c r="D6500" s="19" t="s">
        <v>1</v>
      </c>
      <c r="E6500" s="20">
        <v>0.218493123793604</v>
      </c>
      <c r="F6500" s="20">
        <v>0.15656153761349501</v>
      </c>
      <c r="G6500" s="20">
        <v>0.1143967361119</v>
      </c>
      <c r="H6500" s="20">
        <v>0.15807464124147899</v>
      </c>
      <c r="I6500" s="20">
        <v>0.22738070446577099</v>
      </c>
      <c r="J6500" s="20">
        <v>0.144303493654627</v>
      </c>
      <c r="K6500" s="20">
        <v>0.12893076385821101</v>
      </c>
      <c r="L6500" s="20">
        <v>0.18896423269325299</v>
      </c>
      <c r="M6500" s="51">
        <v>0.236761841712157</v>
      </c>
    </row>
    <row r="6501" spans="1:13" x14ac:dyDescent="0.35">
      <c r="A6501" s="19" t="str">
        <f>B4353&amp;C6499&amp;D6501</f>
        <v>CONSUMO PER CAPITA (kg ó litros por individuo)Platos Base HuevosREST.CAT ARAGON</v>
      </c>
      <c r="B6501" s="19">
        <v>0</v>
      </c>
      <c r="C6501" s="19">
        <v>0</v>
      </c>
      <c r="D6501" s="19" t="s">
        <v>2</v>
      </c>
      <c r="E6501" s="20">
        <v>0.21438414861525801</v>
      </c>
      <c r="F6501" s="20">
        <v>0.15590570429789</v>
      </c>
      <c r="G6501" s="20">
        <v>0.121031226115836</v>
      </c>
      <c r="H6501" s="20">
        <v>0.165114879050059</v>
      </c>
      <c r="I6501" s="20">
        <v>0.19477637765914099</v>
      </c>
      <c r="J6501" s="20">
        <v>0.117871981442861</v>
      </c>
      <c r="K6501" s="20">
        <v>0.127214133324039</v>
      </c>
      <c r="L6501" s="20">
        <v>0.18655753828853699</v>
      </c>
      <c r="M6501" s="51">
        <v>0.21871031594409701</v>
      </c>
    </row>
    <row r="6502" spans="1:13" x14ac:dyDescent="0.35">
      <c r="A6502" s="19" t="str">
        <f>B4353&amp;C6499&amp;D6502</f>
        <v>CONSUMO PER CAPITA (kg ó litros por individuo)Platos Base HuevosLEVANTE</v>
      </c>
      <c r="B6502" s="19">
        <v>0</v>
      </c>
      <c r="C6502" s="19">
        <v>0</v>
      </c>
      <c r="D6502" s="19" t="s">
        <v>3</v>
      </c>
      <c r="E6502" s="20">
        <v>0.24964643072512299</v>
      </c>
      <c r="F6502" s="20">
        <v>0.17415318937799401</v>
      </c>
      <c r="G6502" s="20">
        <v>0.214775423801254</v>
      </c>
      <c r="H6502" s="20">
        <v>0.16927186128912999</v>
      </c>
      <c r="I6502" s="20">
        <v>0.24011359698405199</v>
      </c>
      <c r="J6502" s="20">
        <v>0.22169414794723299</v>
      </c>
      <c r="K6502" s="20">
        <v>0.21327800564732599</v>
      </c>
      <c r="L6502" s="20">
        <v>0.18544509368942499</v>
      </c>
      <c r="M6502" s="51">
        <v>0.25726332669464802</v>
      </c>
    </row>
    <row r="6503" spans="1:13" x14ac:dyDescent="0.35">
      <c r="A6503" s="19" t="str">
        <f>B4353&amp;C6499&amp;D6503</f>
        <v>CONSUMO PER CAPITA (kg ó litros por individuo)Platos Base HuevosANDALUCIA</v>
      </c>
      <c r="B6503" s="19">
        <v>0</v>
      </c>
      <c r="C6503" s="19">
        <v>0</v>
      </c>
      <c r="D6503" s="19" t="s">
        <v>4</v>
      </c>
      <c r="E6503" s="20">
        <v>0.20979319682554601</v>
      </c>
      <c r="F6503" s="20">
        <v>0.17389880133361299</v>
      </c>
      <c r="G6503" s="20">
        <v>0.14204974285557501</v>
      </c>
      <c r="H6503" s="20">
        <v>0.140870987632116</v>
      </c>
      <c r="I6503" s="20">
        <v>0.18304822713500701</v>
      </c>
      <c r="J6503" s="20">
        <v>0.165869524293148</v>
      </c>
      <c r="K6503" s="20">
        <v>0.15155527784848</v>
      </c>
      <c r="L6503" s="20">
        <v>0.14040651310699201</v>
      </c>
      <c r="M6503" s="51">
        <v>0.18285677969633099</v>
      </c>
    </row>
    <row r="6504" spans="1:13" x14ac:dyDescent="0.35">
      <c r="A6504" s="19" t="str">
        <f>B4353&amp;C6499&amp;D6504</f>
        <v>CONSUMO PER CAPITA (kg ó litros por individuo)Platos Base HuevosMDD AM</v>
      </c>
      <c r="B6504" s="19">
        <v>0</v>
      </c>
      <c r="C6504" s="19">
        <v>0</v>
      </c>
      <c r="D6504" s="19" t="s">
        <v>5</v>
      </c>
      <c r="E6504" s="20">
        <v>0.27714716593281702</v>
      </c>
      <c r="F6504" s="20">
        <v>0.26088458582185597</v>
      </c>
      <c r="G6504" s="20">
        <v>0.159467615545971</v>
      </c>
      <c r="H6504" s="20">
        <v>0.24482916348460801</v>
      </c>
      <c r="I6504" s="20">
        <v>0.28874573344121202</v>
      </c>
      <c r="J6504" s="20">
        <v>0.20314908118512701</v>
      </c>
      <c r="K6504" s="20">
        <v>0.195744374222908</v>
      </c>
      <c r="L6504" s="20">
        <v>0.23274186737050501</v>
      </c>
      <c r="M6504" s="51">
        <v>0.31097826341541501</v>
      </c>
    </row>
    <row r="6505" spans="1:13" x14ac:dyDescent="0.35">
      <c r="A6505" s="19" t="str">
        <f>B4353&amp;C6499&amp;D6505</f>
        <v>CONSUMO PER CAPITA (kg ó litros por individuo)Platos Base HuevosRTO CENTRO</v>
      </c>
      <c r="B6505" s="19">
        <v>0</v>
      </c>
      <c r="C6505" s="19">
        <v>0</v>
      </c>
      <c r="D6505" s="19" t="s">
        <v>6</v>
      </c>
      <c r="E6505" s="20">
        <v>0.29684404888799198</v>
      </c>
      <c r="F6505" s="20">
        <v>0.21719393688687699</v>
      </c>
      <c r="G6505" s="20">
        <v>0.34235053894335299</v>
      </c>
      <c r="H6505" s="20">
        <v>0.27699216265312798</v>
      </c>
      <c r="I6505" s="20">
        <v>0.281698873665919</v>
      </c>
      <c r="J6505" s="20">
        <v>0.26457914992280501</v>
      </c>
      <c r="K6505" s="20">
        <v>0.19404503716081201</v>
      </c>
      <c r="L6505" s="20">
        <v>0.183498948578138</v>
      </c>
      <c r="M6505" s="51">
        <v>0.26037994718510199</v>
      </c>
    </row>
    <row r="6506" spans="1:13" x14ac:dyDescent="0.35">
      <c r="A6506" s="19" t="str">
        <f>B4353&amp;C6499&amp;D6506</f>
        <v>CONSUMO PER CAPITA (kg ó litros por individuo)Platos Base HuevosNORTE-CENTRO</v>
      </c>
      <c r="B6506" s="19">
        <v>0</v>
      </c>
      <c r="C6506" s="19">
        <v>0</v>
      </c>
      <c r="D6506" s="19" t="s">
        <v>7</v>
      </c>
      <c r="E6506" s="20">
        <v>0.33312935166539798</v>
      </c>
      <c r="F6506" s="20">
        <v>0.23294283401020799</v>
      </c>
      <c r="G6506" s="20">
        <v>0.23804029130693</v>
      </c>
      <c r="H6506" s="20">
        <v>0.17011689510039099</v>
      </c>
      <c r="I6506" s="20">
        <v>0.287348781045901</v>
      </c>
      <c r="J6506" s="20">
        <v>0.28088770289267201</v>
      </c>
      <c r="K6506" s="20">
        <v>0.23290297595222101</v>
      </c>
      <c r="L6506" s="20">
        <v>0.24195881365265501</v>
      </c>
      <c r="M6506" s="51">
        <v>0.34091554743486702</v>
      </c>
    </row>
    <row r="6507" spans="1:13" x14ac:dyDescent="0.35">
      <c r="A6507" s="19" t="str">
        <f>B4353&amp;C6499&amp;D6507</f>
        <v>CONSUMO PER CAPITA (kg ó litros por individuo)Platos Base HuevosNOROESTE</v>
      </c>
      <c r="B6507" s="19">
        <v>0</v>
      </c>
      <c r="C6507" s="19">
        <v>0</v>
      </c>
      <c r="D6507" s="19" t="s">
        <v>8</v>
      </c>
      <c r="E6507" s="20">
        <v>0.184771861938159</v>
      </c>
      <c r="F6507" s="20">
        <v>0.12147643531199299</v>
      </c>
      <c r="G6507" s="20">
        <v>0.121120270868148</v>
      </c>
      <c r="H6507" s="20">
        <v>0.146341815609798</v>
      </c>
      <c r="I6507" s="20">
        <v>0.21676864061885801</v>
      </c>
      <c r="J6507" s="20">
        <v>0.15211804439517199</v>
      </c>
      <c r="K6507" s="20">
        <v>0.18319061954547999</v>
      </c>
      <c r="L6507" s="20">
        <v>0.134897667211655</v>
      </c>
      <c r="M6507" s="51">
        <v>0.255912584687847</v>
      </c>
    </row>
    <row r="6508" spans="1:13" x14ac:dyDescent="0.35">
      <c r="A6508" s="19" t="str">
        <f>B4353&amp;C6499&amp;D6508</f>
        <v>CONSUMO PER CAPITA (kg ó litros por individuo)Platos Base Huevos&lt;2MIL</v>
      </c>
      <c r="B6508" s="19">
        <v>0</v>
      </c>
      <c r="C6508" s="19">
        <v>0</v>
      </c>
      <c r="D6508" s="19" t="s">
        <v>9</v>
      </c>
      <c r="E6508" s="20">
        <v>0.142789283010129</v>
      </c>
      <c r="F6508" s="20">
        <v>0.12553470099880901</v>
      </c>
      <c r="G6508" s="20">
        <v>0.17838346228223301</v>
      </c>
      <c r="H6508" s="20">
        <v>0.150004922909589</v>
      </c>
      <c r="I6508" s="20">
        <v>0.20697021524547901</v>
      </c>
      <c r="J6508" s="20">
        <v>0.13981441911574899</v>
      </c>
      <c r="K6508" s="20">
        <v>0.15777903654973699</v>
      </c>
      <c r="L6508" s="20">
        <v>0.18590897727129399</v>
      </c>
      <c r="M6508" s="51">
        <v>0.17506766528477399</v>
      </c>
    </row>
    <row r="6509" spans="1:13" x14ac:dyDescent="0.35">
      <c r="A6509" s="19" t="str">
        <f>B4353&amp;C6499&amp;D6509</f>
        <v>CONSUMO PER CAPITA (kg ó litros por individuo)Platos Base Huevos2-5MIL</v>
      </c>
      <c r="B6509" s="19">
        <v>0</v>
      </c>
      <c r="C6509" s="19">
        <v>0</v>
      </c>
      <c r="D6509" s="19" t="s">
        <v>10</v>
      </c>
      <c r="E6509" s="20">
        <v>0.17006580414252201</v>
      </c>
      <c r="F6509" s="20">
        <v>0.17109335964014699</v>
      </c>
      <c r="G6509" s="20">
        <v>0.15532374383098399</v>
      </c>
      <c r="H6509" s="20">
        <v>0.12874971281568401</v>
      </c>
      <c r="I6509" s="20">
        <v>0.22852785507089701</v>
      </c>
      <c r="J6509" s="20">
        <v>0.18288009296527899</v>
      </c>
      <c r="K6509" s="20">
        <v>0.14841055429882499</v>
      </c>
      <c r="L6509" s="20">
        <v>0.12769654405952299</v>
      </c>
      <c r="M6509" s="51">
        <v>0.192798325064649</v>
      </c>
    </row>
    <row r="6510" spans="1:13" x14ac:dyDescent="0.35">
      <c r="A6510" s="19" t="str">
        <f>B4353&amp;C6499&amp;D6510</f>
        <v>CONSUMO PER CAPITA (kg ó litros por individuo)Platos Base Huevos5-10MIL</v>
      </c>
      <c r="B6510" s="19">
        <v>0</v>
      </c>
      <c r="C6510" s="19">
        <v>0</v>
      </c>
      <c r="D6510" s="19" t="s">
        <v>11</v>
      </c>
      <c r="E6510" s="20">
        <v>0.22969308947488001</v>
      </c>
      <c r="F6510" s="20">
        <v>0.174340029208258</v>
      </c>
      <c r="G6510" s="20">
        <v>0.14712094168518799</v>
      </c>
      <c r="H6510" s="20">
        <v>0.152957195671903</v>
      </c>
      <c r="I6510" s="20">
        <v>0.20204335666861201</v>
      </c>
      <c r="J6510" s="20">
        <v>0.18665698690186799</v>
      </c>
      <c r="K6510" s="20">
        <v>0.130880121752314</v>
      </c>
      <c r="L6510" s="20">
        <v>0.176155181176503</v>
      </c>
      <c r="M6510" s="51">
        <v>0.19350132225819</v>
      </c>
    </row>
    <row r="6511" spans="1:13" x14ac:dyDescent="0.35">
      <c r="A6511" s="19" t="str">
        <f>B4353&amp;C6499&amp;D6511</f>
        <v>CONSUMO PER CAPITA (kg ó litros por individuo)Platos Base Huevos10-30MIL</v>
      </c>
      <c r="B6511" s="19">
        <v>0</v>
      </c>
      <c r="C6511" s="19">
        <v>0</v>
      </c>
      <c r="D6511" s="19" t="s">
        <v>12</v>
      </c>
      <c r="E6511" s="20">
        <v>0.219815963732132</v>
      </c>
      <c r="F6511" s="20">
        <v>0.16966556924152801</v>
      </c>
      <c r="G6511" s="20">
        <v>0.14401215892862201</v>
      </c>
      <c r="H6511" s="20">
        <v>0.16227855659666801</v>
      </c>
      <c r="I6511" s="20">
        <v>0.19492459561327299</v>
      </c>
      <c r="J6511" s="20">
        <v>0.19468246929121699</v>
      </c>
      <c r="K6511" s="20">
        <v>0.16797826065436</v>
      </c>
      <c r="L6511" s="20">
        <v>0.16193797094472101</v>
      </c>
      <c r="M6511" s="51">
        <v>0.24263224461625199</v>
      </c>
    </row>
    <row r="6512" spans="1:13" x14ac:dyDescent="0.35">
      <c r="A6512" s="19" t="str">
        <f>B4353&amp;C6499&amp;D6512</f>
        <v>CONSUMO PER CAPITA (kg ó litros por individuo)Platos Base Huevos30-100MIL</v>
      </c>
      <c r="B6512" s="19">
        <v>0</v>
      </c>
      <c r="C6512" s="19">
        <v>0</v>
      </c>
      <c r="D6512" s="19" t="s">
        <v>13</v>
      </c>
      <c r="E6512" s="20">
        <v>0.26622934888115601</v>
      </c>
      <c r="F6512" s="20">
        <v>0.18665038449340501</v>
      </c>
      <c r="G6512" s="20">
        <v>0.18110182020361701</v>
      </c>
      <c r="H6512" s="20">
        <v>0.16437404704810901</v>
      </c>
      <c r="I6512" s="20">
        <v>0.25236608607313299</v>
      </c>
      <c r="J6512" s="20">
        <v>0.20372407677329299</v>
      </c>
      <c r="K6512" s="20">
        <v>0.19314378338670199</v>
      </c>
      <c r="L6512" s="20">
        <v>0.15143684083155101</v>
      </c>
      <c r="M6512" s="51">
        <v>0.28375013964412998</v>
      </c>
    </row>
    <row r="6513" spans="1:13" x14ac:dyDescent="0.35">
      <c r="A6513" s="19" t="str">
        <f>B4353&amp;C6499&amp;D6513</f>
        <v>CONSUMO PER CAPITA (kg ó litros por individuo)Platos Base Huevos100-200MIL</v>
      </c>
      <c r="B6513" s="19">
        <v>0</v>
      </c>
      <c r="C6513" s="19">
        <v>0</v>
      </c>
      <c r="D6513" s="19" t="s">
        <v>14</v>
      </c>
      <c r="E6513" s="20">
        <v>0.32245144226602401</v>
      </c>
      <c r="F6513" s="20">
        <v>0.17924159605236001</v>
      </c>
      <c r="G6513" s="20">
        <v>0.19623591169520699</v>
      </c>
      <c r="H6513" s="20">
        <v>0.194636605305504</v>
      </c>
      <c r="I6513" s="20">
        <v>0.247189641499271</v>
      </c>
      <c r="J6513" s="20">
        <v>0.15991816075756399</v>
      </c>
      <c r="K6513" s="20">
        <v>0.20135338761864199</v>
      </c>
      <c r="L6513" s="20">
        <v>0.21603992783633399</v>
      </c>
      <c r="M6513" s="51">
        <v>0.28090511865704898</v>
      </c>
    </row>
    <row r="6514" spans="1:13" x14ac:dyDescent="0.35">
      <c r="A6514" s="19" t="str">
        <f>B4353&amp;C6499&amp;D6514</f>
        <v>CONSUMO PER CAPITA (kg ó litros por individuo)Platos Base Huevos200-500MIL</v>
      </c>
      <c r="B6514" s="19">
        <v>0</v>
      </c>
      <c r="C6514" s="19">
        <v>0</v>
      </c>
      <c r="D6514" s="19" t="s">
        <v>15</v>
      </c>
      <c r="E6514" s="20">
        <v>0.230072855222856</v>
      </c>
      <c r="F6514" s="20">
        <v>0.18235427481963901</v>
      </c>
      <c r="G6514" s="20">
        <v>0.24338698654258101</v>
      </c>
      <c r="H6514" s="20">
        <v>0.23749130282330699</v>
      </c>
      <c r="I6514" s="20">
        <v>0.25638891773774403</v>
      </c>
      <c r="J6514" s="20">
        <v>0.18770171598180899</v>
      </c>
      <c r="K6514" s="20">
        <v>0.16602146079129401</v>
      </c>
      <c r="L6514" s="20">
        <v>0.18742705755191499</v>
      </c>
      <c r="M6514" s="51">
        <v>0.25632384777685802</v>
      </c>
    </row>
    <row r="6515" spans="1:13" x14ac:dyDescent="0.35">
      <c r="A6515" s="19" t="str">
        <f>B4353&amp;C6499&amp;D6515</f>
        <v>CONSUMO PER CAPITA (kg ó litros por individuo)Platos Base Huevos&gt;500MIL</v>
      </c>
      <c r="B6515" s="19">
        <v>0</v>
      </c>
      <c r="C6515" s="19">
        <v>0</v>
      </c>
      <c r="D6515" s="19" t="s">
        <v>16</v>
      </c>
      <c r="E6515" s="20">
        <v>0.27850381773707999</v>
      </c>
      <c r="F6515" s="20">
        <v>0.244154937819058</v>
      </c>
      <c r="G6515" s="20">
        <v>0.165720605182782</v>
      </c>
      <c r="H6515" s="20">
        <v>0.21058822355644199</v>
      </c>
      <c r="I6515" s="20">
        <v>0.25558151747133701</v>
      </c>
      <c r="J6515" s="20">
        <v>0.21060755199984699</v>
      </c>
      <c r="K6515" s="20">
        <v>0.19644258518065699</v>
      </c>
      <c r="L6515" s="20">
        <v>0.248302774449178</v>
      </c>
      <c r="M6515" s="51">
        <v>0.26952780160825901</v>
      </c>
    </row>
    <row r="6516" spans="1:13" x14ac:dyDescent="0.35">
      <c r="A6516" s="19" t="str">
        <f>B4353&amp;C6499&amp;D6516</f>
        <v>CONSUMO PER CAPITA (kg ó litros por individuo)Platos Base HuevosDE 15 A 19 AÑOS</v>
      </c>
      <c r="B6516" s="19">
        <v>0</v>
      </c>
      <c r="C6516" s="19">
        <v>0</v>
      </c>
      <c r="D6516" s="19" t="s">
        <v>39</v>
      </c>
      <c r="E6516" s="20">
        <v>4.8120131301774997E-2</v>
      </c>
      <c r="F6516" s="20">
        <v>8.0025081526045705E-2</v>
      </c>
      <c r="G6516" s="20">
        <v>0.24187782666773799</v>
      </c>
      <c r="H6516" s="20">
        <v>0.13212211696967799</v>
      </c>
      <c r="I6516" s="20">
        <v>0.15997943557544</v>
      </c>
      <c r="J6516" s="20">
        <v>0.12751626453176401</v>
      </c>
      <c r="K6516" s="20">
        <v>1.34259260599722E-2</v>
      </c>
      <c r="L6516" s="20">
        <v>4.9298631346620998E-2</v>
      </c>
      <c r="M6516" s="51">
        <v>3.0830195112224901E-2</v>
      </c>
    </row>
    <row r="6517" spans="1:13" x14ac:dyDescent="0.35">
      <c r="A6517" s="19" t="str">
        <f>B4353&amp;C6499&amp;D6517</f>
        <v>CONSUMO PER CAPITA (kg ó litros por individuo)Platos Base HuevosDE 20 A 24 AÑOS</v>
      </c>
      <c r="B6517" s="19">
        <v>0</v>
      </c>
      <c r="C6517" s="19">
        <v>0</v>
      </c>
      <c r="D6517" s="19" t="s">
        <v>40</v>
      </c>
      <c r="E6517" s="20">
        <v>0.103053305282306</v>
      </c>
      <c r="F6517" s="20">
        <v>7.8758537329039202E-2</v>
      </c>
      <c r="G6517" s="20">
        <v>8.64434051283407E-2</v>
      </c>
      <c r="H6517" s="20">
        <v>5.6230698685509901E-2</v>
      </c>
      <c r="I6517" s="20">
        <v>0.111826868821561</v>
      </c>
      <c r="J6517" s="20">
        <v>6.9490110281913695E-2</v>
      </c>
      <c r="K6517" s="20">
        <v>0.108117908993526</v>
      </c>
      <c r="L6517" s="20">
        <v>7.0389935687292404E-2</v>
      </c>
      <c r="M6517" s="51">
        <v>0.112181123628335</v>
      </c>
    </row>
    <row r="6518" spans="1:13" x14ac:dyDescent="0.35">
      <c r="A6518" s="19" t="str">
        <f>B4353&amp;C6499&amp;D6518</f>
        <v>CONSUMO PER CAPITA (kg ó litros por individuo)Platos Base HuevosDE 25 A 34 AÑOS</v>
      </c>
      <c r="B6518" s="19">
        <v>0</v>
      </c>
      <c r="C6518" s="19">
        <v>0</v>
      </c>
      <c r="D6518" s="19" t="s">
        <v>41</v>
      </c>
      <c r="E6518" s="20">
        <v>0.17674420556777601</v>
      </c>
      <c r="F6518" s="20">
        <v>0.18154886419976399</v>
      </c>
      <c r="G6518" s="20">
        <v>0.116243755213737</v>
      </c>
      <c r="H6518" s="20">
        <v>0.131863683053311</v>
      </c>
      <c r="I6518" s="20">
        <v>0.18976678971292901</v>
      </c>
      <c r="J6518" s="20">
        <v>0.14426157271381301</v>
      </c>
      <c r="K6518" s="20">
        <v>0.11410739155220199</v>
      </c>
      <c r="L6518" s="20">
        <v>0.107885261848466</v>
      </c>
      <c r="M6518" s="51">
        <v>0.15443148436522999</v>
      </c>
    </row>
    <row r="6519" spans="1:13" x14ac:dyDescent="0.35">
      <c r="A6519" s="19" t="str">
        <f>B4353&amp;C6499&amp;D6519</f>
        <v>CONSUMO PER CAPITA (kg ó litros por individuo)Platos Base HuevosDE 35 A 49 AÑOS</v>
      </c>
      <c r="B6519" s="19">
        <v>0</v>
      </c>
      <c r="C6519" s="19">
        <v>0</v>
      </c>
      <c r="D6519" s="19" t="s">
        <v>42</v>
      </c>
      <c r="E6519" s="20">
        <v>0.23012857766981801</v>
      </c>
      <c r="F6519" s="20">
        <v>0.16425519241649</v>
      </c>
      <c r="G6519" s="20">
        <v>0.145194614731528</v>
      </c>
      <c r="H6519" s="20">
        <v>0.17131321240198399</v>
      </c>
      <c r="I6519" s="20">
        <v>0.19879856785264499</v>
      </c>
      <c r="J6519" s="20">
        <v>0.170972024894919</v>
      </c>
      <c r="K6519" s="20">
        <v>0.14940739950918699</v>
      </c>
      <c r="L6519" s="20">
        <v>0.15183325699750799</v>
      </c>
      <c r="M6519" s="51">
        <v>0.216352913054324</v>
      </c>
    </row>
    <row r="6520" spans="1:13" x14ac:dyDescent="0.35">
      <c r="A6520" s="19" t="str">
        <f>B4353&amp;C6499&amp;D6520</f>
        <v>CONSUMO PER CAPITA (kg ó litros por individuo)Platos Base HuevosDE 50 A 59 AÑOS</v>
      </c>
      <c r="B6520" s="19">
        <v>0</v>
      </c>
      <c r="C6520" s="19">
        <v>0</v>
      </c>
      <c r="D6520" s="19" t="s">
        <v>43</v>
      </c>
      <c r="E6520" s="20">
        <v>0.32618133542299299</v>
      </c>
      <c r="F6520" s="20">
        <v>0.25384796896376699</v>
      </c>
      <c r="G6520" s="20">
        <v>0.22714878674511799</v>
      </c>
      <c r="H6520" s="20">
        <v>0.24917160663776999</v>
      </c>
      <c r="I6520" s="20">
        <v>0.29464226996143</v>
      </c>
      <c r="J6520" s="20">
        <v>0.25030908665423701</v>
      </c>
      <c r="K6520" s="20">
        <v>0.253909169206397</v>
      </c>
      <c r="L6520" s="20">
        <v>0.27995304613968902</v>
      </c>
      <c r="M6520" s="51">
        <v>0.36570501604581102</v>
      </c>
    </row>
    <row r="6521" spans="1:13" x14ac:dyDescent="0.35">
      <c r="A6521" s="19" t="str">
        <f>B4353&amp;C6499&amp;D6521</f>
        <v>CONSUMO PER CAPITA (kg ó litros por individuo)Platos Base HuevosDE 60 A 75 AÑOS</v>
      </c>
      <c r="B6521" s="19">
        <v>0</v>
      </c>
      <c r="C6521" s="19">
        <v>0</v>
      </c>
      <c r="D6521" s="19" t="s">
        <v>44</v>
      </c>
      <c r="E6521" s="20">
        <v>0.33295181110597599</v>
      </c>
      <c r="F6521" s="20">
        <v>0.22346285142820099</v>
      </c>
      <c r="G6521" s="20">
        <v>0.21881315134528401</v>
      </c>
      <c r="H6521" s="20">
        <v>0.213178088751835</v>
      </c>
      <c r="I6521" s="20">
        <v>0.31308426793988098</v>
      </c>
      <c r="J6521" s="20">
        <v>0.24621711653153799</v>
      </c>
      <c r="K6521" s="20">
        <v>0.25181958216169298</v>
      </c>
      <c r="L6521" s="20">
        <v>0.262258249703817</v>
      </c>
      <c r="M6521" s="51">
        <v>0.36054880863378802</v>
      </c>
    </row>
    <row r="6522" spans="1:13" x14ac:dyDescent="0.35">
      <c r="A6522" s="19" t="str">
        <f>B4353&amp;C6499&amp;D6522</f>
        <v>CONSUMO PER CAPITA (kg ó litros por individuo)Platos Base HuevosNIVEL ALTO</v>
      </c>
      <c r="B6522" s="19">
        <v>0</v>
      </c>
      <c r="C6522" s="19">
        <v>0</v>
      </c>
      <c r="D6522" s="19" t="s">
        <v>256</v>
      </c>
      <c r="E6522" s="20">
        <v>0.328402714489887</v>
      </c>
      <c r="F6522" s="20">
        <v>0.23011488840993799</v>
      </c>
      <c r="G6522" s="20">
        <v>0.22157205899483701</v>
      </c>
      <c r="H6522" s="20">
        <v>0.19091931017712099</v>
      </c>
      <c r="I6522" s="20">
        <v>0.295932514021227</v>
      </c>
      <c r="J6522" s="20">
        <v>0.225789165759818</v>
      </c>
      <c r="K6522" s="20">
        <v>0.213775152042324</v>
      </c>
      <c r="L6522" s="20">
        <v>0.171769331922795</v>
      </c>
      <c r="M6522" s="51">
        <v>0.32452105333682502</v>
      </c>
    </row>
    <row r="6523" spans="1:13" x14ac:dyDescent="0.35">
      <c r="A6523" s="19" t="str">
        <f>B4353&amp;C6499&amp;D6523</f>
        <v>CONSUMO PER CAPITA (kg ó litros por individuo)Platos Base HuevosNIVEL MEDIO ALTO</v>
      </c>
      <c r="B6523" s="19">
        <v>0</v>
      </c>
      <c r="C6523" s="19">
        <v>0</v>
      </c>
      <c r="D6523" s="19" t="s">
        <v>257</v>
      </c>
      <c r="E6523" s="20">
        <v>0.25802871071052103</v>
      </c>
      <c r="F6523" s="20">
        <v>0.212611471185122</v>
      </c>
      <c r="G6523" s="20">
        <v>0.15774843582908701</v>
      </c>
      <c r="H6523" s="20">
        <v>0.20550413475309001</v>
      </c>
      <c r="I6523" s="20">
        <v>0.21978222022046601</v>
      </c>
      <c r="J6523" s="20">
        <v>0.18327921428862201</v>
      </c>
      <c r="K6523" s="20">
        <v>0.179379183518624</v>
      </c>
      <c r="L6523" s="20">
        <v>0.22483646760467499</v>
      </c>
      <c r="M6523" s="51">
        <v>0.28293981970450099</v>
      </c>
    </row>
    <row r="6524" spans="1:13" x14ac:dyDescent="0.35">
      <c r="A6524" s="19" t="str">
        <f>B4353&amp;C6499&amp;D6524</f>
        <v>CONSUMO PER CAPITA (kg ó litros por individuo)Platos Base HuevosNIVEL MEDIO</v>
      </c>
      <c r="B6524" s="19">
        <v>0</v>
      </c>
      <c r="C6524" s="19">
        <v>0</v>
      </c>
      <c r="D6524" s="19" t="s">
        <v>258</v>
      </c>
      <c r="E6524" s="20">
        <v>0.24362698849415901</v>
      </c>
      <c r="F6524" s="20">
        <v>0.20151958837185499</v>
      </c>
      <c r="G6524" s="20">
        <v>0.20096278962796299</v>
      </c>
      <c r="H6524" s="20">
        <v>0.19594772977719399</v>
      </c>
      <c r="I6524" s="20">
        <v>0.25682016698711202</v>
      </c>
      <c r="J6524" s="20">
        <v>0.210289472094946</v>
      </c>
      <c r="K6524" s="20">
        <v>0.198803457363425</v>
      </c>
      <c r="L6524" s="20">
        <v>0.18566711644734499</v>
      </c>
      <c r="M6524" s="51">
        <v>0.24461551717833199</v>
      </c>
    </row>
    <row r="6525" spans="1:13" x14ac:dyDescent="0.35">
      <c r="A6525" s="19" t="str">
        <f>B4353&amp;C6499&amp;D6525</f>
        <v>CONSUMO PER CAPITA (kg ó litros por individuo)Platos Base HuevosNIVEL MEDIO BAJO</v>
      </c>
      <c r="B6525" s="19">
        <v>0</v>
      </c>
      <c r="C6525" s="19">
        <v>0</v>
      </c>
      <c r="D6525" s="19" t="s">
        <v>259</v>
      </c>
      <c r="E6525" s="20">
        <v>0.20581814301589499</v>
      </c>
      <c r="F6525" s="20">
        <v>0.15295110500383499</v>
      </c>
      <c r="G6525" s="20">
        <v>0.14714697296854001</v>
      </c>
      <c r="H6525" s="20">
        <v>0.14982901901977899</v>
      </c>
      <c r="I6525" s="20">
        <v>0.18697200448455001</v>
      </c>
      <c r="J6525" s="20">
        <v>0.16551986068386301</v>
      </c>
      <c r="K6525" s="20">
        <v>0.15672515855479599</v>
      </c>
      <c r="L6525" s="20">
        <v>0.17798976057781801</v>
      </c>
      <c r="M6525" s="51">
        <v>0.205999355793786</v>
      </c>
    </row>
    <row r="6526" spans="1:13" x14ac:dyDescent="0.35">
      <c r="A6526" s="19" t="str">
        <f>B4353&amp;C6499&amp;D6526</f>
        <v>CONSUMO PER CAPITA (kg ó litros por individuo)Platos Base HuevosHOMBRE</v>
      </c>
      <c r="B6526" s="19">
        <v>0</v>
      </c>
      <c r="C6526" s="19">
        <v>0</v>
      </c>
      <c r="D6526" s="19" t="s">
        <v>21</v>
      </c>
      <c r="E6526" s="20">
        <v>0.25245660022509703</v>
      </c>
      <c r="F6526" s="20">
        <v>0.19188530344231999</v>
      </c>
      <c r="G6526" s="20">
        <v>0.19433622786190999</v>
      </c>
      <c r="H6526" s="20">
        <v>0.18267047339255399</v>
      </c>
      <c r="I6526" s="20">
        <v>0.24416183046474901</v>
      </c>
      <c r="J6526" s="20">
        <v>0.205773535738386</v>
      </c>
      <c r="K6526" s="20">
        <v>0.188685297902804</v>
      </c>
      <c r="L6526" s="20">
        <v>0.19119316934710501</v>
      </c>
      <c r="M6526" s="51">
        <v>0.24125163474667399</v>
      </c>
    </row>
    <row r="6527" spans="1:13" x14ac:dyDescent="0.35">
      <c r="A6527" s="19" t="str">
        <f>B4353&amp;C6499&amp;D6527</f>
        <v>CONSUMO PER CAPITA (kg ó litros por individuo)Platos Base HuevosMUJER</v>
      </c>
      <c r="B6527" s="19">
        <v>0</v>
      </c>
      <c r="C6527" s="19">
        <v>0</v>
      </c>
      <c r="D6527" s="19" t="s">
        <v>22</v>
      </c>
      <c r="E6527" s="20">
        <v>0.23565645082160699</v>
      </c>
      <c r="F6527" s="20">
        <v>0.181076468365826</v>
      </c>
      <c r="G6527" s="20">
        <v>0.15931931126381099</v>
      </c>
      <c r="H6527" s="20">
        <v>0.17787010805124301</v>
      </c>
      <c r="I6527" s="20">
        <v>0.22406986424981401</v>
      </c>
      <c r="J6527" s="20">
        <v>0.174893099576547</v>
      </c>
      <c r="K6527" s="20">
        <v>0.16412469357086401</v>
      </c>
      <c r="L6527" s="20">
        <v>0.176157059625172</v>
      </c>
      <c r="M6527" s="51">
        <v>0.25906890884812001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2:N140"/>
  <sheetViews>
    <sheetView showGridLines="0" zoomScale="40" zoomScaleNormal="40" workbookViewId="0">
      <selection activeCell="D27" sqref="D27"/>
    </sheetView>
  </sheetViews>
  <sheetFormatPr baseColWidth="10" defaultColWidth="11.453125" defaultRowHeight="14.5" x14ac:dyDescent="0.35"/>
  <cols>
    <col min="1" max="1" width="123.26953125" style="19" bestFit="1" customWidth="1"/>
    <col min="2" max="2" width="58.08984375" style="19" bestFit="1" customWidth="1"/>
    <col min="3" max="3" width="25.6328125" style="19" bestFit="1" customWidth="1"/>
    <col min="4" max="4" width="43.08984375" style="19" bestFit="1" customWidth="1"/>
    <col min="5" max="6" width="11.26953125" style="19" bestFit="1" customWidth="1"/>
    <col min="7" max="7" width="10.36328125" style="19" bestFit="1" customWidth="1"/>
    <col min="8" max="11" width="10.7265625" style="19" bestFit="1" customWidth="1"/>
    <col min="12" max="12" width="11.26953125" style="19" bestFit="1" customWidth="1"/>
    <col min="13" max="13" width="11.26953125" style="52" bestFit="1" customWidth="1"/>
    <col min="14" max="16384" width="11.453125" style="19"/>
  </cols>
  <sheetData>
    <row r="2" spans="1:14" x14ac:dyDescent="0.35">
      <c r="E2" s="19" t="s">
        <v>262</v>
      </c>
      <c r="F2" s="19" t="s">
        <v>263</v>
      </c>
      <c r="G2" s="19" t="s">
        <v>264</v>
      </c>
      <c r="H2" s="19" t="s">
        <v>265</v>
      </c>
      <c r="I2" s="19" t="s">
        <v>266</v>
      </c>
      <c r="J2" s="19" t="s">
        <v>267</v>
      </c>
      <c r="K2" s="19" t="s">
        <v>268</v>
      </c>
      <c r="L2" s="19" t="s">
        <v>269</v>
      </c>
      <c r="M2" s="52" t="s">
        <v>261</v>
      </c>
    </row>
    <row r="3" spans="1:14" x14ac:dyDescent="0.35">
      <c r="A3" s="19" t="str">
        <f>B3&amp;C3&amp;D3</f>
        <v>DISTRIBUCION VOLUMEN X CRITERIO (Consumiciones).T.Alimentos TOTAL INGT.ESPAÑA</v>
      </c>
      <c r="B3" s="19" t="s">
        <v>193</v>
      </c>
      <c r="C3" s="19" t="s">
        <v>176</v>
      </c>
      <c r="D3" s="20" t="s">
        <v>36</v>
      </c>
      <c r="E3" s="20">
        <v>100</v>
      </c>
      <c r="F3" s="20">
        <v>100</v>
      </c>
      <c r="G3" s="20">
        <v>100</v>
      </c>
      <c r="H3" s="20">
        <v>100</v>
      </c>
      <c r="I3" s="20">
        <v>100</v>
      </c>
      <c r="J3" s="20">
        <v>100</v>
      </c>
      <c r="K3" s="20">
        <v>100</v>
      </c>
      <c r="L3" s="20">
        <v>100</v>
      </c>
      <c r="M3" s="53">
        <v>100</v>
      </c>
      <c r="N3" s="20"/>
    </row>
    <row r="4" spans="1:14" x14ac:dyDescent="0.35">
      <c r="A4" s="19" t="str">
        <f>B3&amp;C3&amp;D4</f>
        <v>DISTRIBUCION VOLUMEN X CRITERIO (Consumiciones).T.Alimentos TOTAL INGHiper+Super+Discount+G.A</v>
      </c>
      <c r="B4" s="19">
        <v>0</v>
      </c>
      <c r="C4" s="19">
        <v>0</v>
      </c>
      <c r="D4" s="20" t="s">
        <v>23</v>
      </c>
      <c r="E4" s="20">
        <v>6.7058095121301902</v>
      </c>
      <c r="F4" s="20">
        <v>6.4899389031364398</v>
      </c>
      <c r="G4" s="20">
        <v>6.7456993168836998</v>
      </c>
      <c r="H4" s="20">
        <v>6.4791484526378698</v>
      </c>
      <c r="I4" s="20">
        <v>5.7577375935696598</v>
      </c>
      <c r="J4" s="20">
        <v>6.1954185972550899</v>
      </c>
      <c r="K4" s="20">
        <v>6.9905679569455001</v>
      </c>
      <c r="L4" s="20">
        <v>6.5613939256863203</v>
      </c>
      <c r="M4" s="53">
        <v>7.2288161368419797</v>
      </c>
      <c r="N4" s="20"/>
    </row>
    <row r="5" spans="1:14" x14ac:dyDescent="0.35">
      <c r="A5" s="19" t="str">
        <f>B3&amp;C3&amp;D5</f>
        <v>DISTRIBUCION VOLUMEN X CRITERIO (Consumiciones).T.Alimentos TOTAL INGRestaurantes</v>
      </c>
      <c r="B5" s="19">
        <v>0</v>
      </c>
      <c r="C5" s="19">
        <v>0</v>
      </c>
      <c r="D5" s="20" t="s">
        <v>24</v>
      </c>
      <c r="E5" s="20">
        <v>23.738965276926201</v>
      </c>
      <c r="F5" s="20">
        <v>25.046045503792001</v>
      </c>
      <c r="G5" s="20">
        <v>24.232602478551001</v>
      </c>
      <c r="H5" s="20">
        <v>24.623820769716701</v>
      </c>
      <c r="I5" s="20">
        <v>24.1314055607982</v>
      </c>
      <c r="J5" s="20">
        <v>26.275857585389598</v>
      </c>
      <c r="K5" s="20">
        <v>24.500097314729899</v>
      </c>
      <c r="L5" s="20">
        <v>24.619397348195498</v>
      </c>
      <c r="M5" s="53">
        <v>23.8862610557563</v>
      </c>
      <c r="N5" s="20"/>
    </row>
    <row r="6" spans="1:14" x14ac:dyDescent="0.35">
      <c r="A6" s="19" t="str">
        <f>B3&amp;C3&amp;D6</f>
        <v>DISTRIBUCION VOLUMEN X CRITERIO (Consumiciones).T.Alimentos TOTAL INGRestaurantes Fast Food</v>
      </c>
      <c r="B6" s="19">
        <v>0</v>
      </c>
      <c r="C6" s="19">
        <v>0</v>
      </c>
      <c r="D6" s="20" t="s">
        <v>25</v>
      </c>
      <c r="E6" s="20">
        <v>15.8191014294217</v>
      </c>
      <c r="F6" s="20">
        <v>16.343291002098301</v>
      </c>
      <c r="G6" s="20">
        <v>16.465217395167102</v>
      </c>
      <c r="H6" s="20">
        <v>15.6300068262859</v>
      </c>
      <c r="I6" s="20">
        <v>16.077873292746698</v>
      </c>
      <c r="J6" s="20">
        <v>16.570141637982399</v>
      </c>
      <c r="K6" s="20">
        <v>16.191550615548699</v>
      </c>
      <c r="L6" s="20">
        <v>16.443560604444102</v>
      </c>
      <c r="M6" s="53">
        <v>16.528133630181099</v>
      </c>
      <c r="N6" s="20"/>
    </row>
    <row r="7" spans="1:14" x14ac:dyDescent="0.35">
      <c r="A7" s="19" t="str">
        <f>B3&amp;C3&amp;D7</f>
        <v>DISTRIBUCION VOLUMEN X CRITERIO (Consumiciones).T.Alimentos TOTAL INGBares/Cafeterias/Cervecerias</v>
      </c>
      <c r="B7" s="19">
        <v>0</v>
      </c>
      <c r="C7" s="19">
        <v>0</v>
      </c>
      <c r="D7" s="20" t="s">
        <v>26</v>
      </c>
      <c r="E7" s="20">
        <v>32.714046857754703</v>
      </c>
      <c r="F7" s="20">
        <v>34.275966167011802</v>
      </c>
      <c r="G7" s="20">
        <v>34.2405184185533</v>
      </c>
      <c r="H7" s="20">
        <v>32.872814846535803</v>
      </c>
      <c r="I7" s="20">
        <v>32.4770811673338</v>
      </c>
      <c r="J7" s="20">
        <v>33.265264167751702</v>
      </c>
      <c r="K7" s="20">
        <v>33.7682377050985</v>
      </c>
      <c r="L7" s="20">
        <v>32.7572450934789</v>
      </c>
      <c r="M7" s="53">
        <v>31.470187476428599</v>
      </c>
      <c r="N7" s="20"/>
    </row>
    <row r="8" spans="1:14" x14ac:dyDescent="0.35">
      <c r="A8" s="19" t="str">
        <f>B3&amp;C3&amp;D8</f>
        <v>DISTRIBUCION VOLUMEN X CRITERIO (Consumiciones).T.Alimentos TOTAL INGPanaderias/Pastelerias</v>
      </c>
      <c r="B8" s="19">
        <v>0</v>
      </c>
      <c r="C8" s="19">
        <v>0</v>
      </c>
      <c r="D8" s="20" t="s">
        <v>27</v>
      </c>
      <c r="E8" s="20">
        <v>3.0399603985272101</v>
      </c>
      <c r="F8" s="20">
        <v>4.1212123030294698</v>
      </c>
      <c r="G8" s="20">
        <v>4.4384951007350004</v>
      </c>
      <c r="H8" s="20">
        <v>4.2260000932784401</v>
      </c>
      <c r="I8" s="20">
        <v>3.2600748982651102</v>
      </c>
      <c r="J8" s="20">
        <v>4.4362611508503402</v>
      </c>
      <c r="K8" s="20">
        <v>4.7719409488934703</v>
      </c>
      <c r="L8" s="20">
        <v>4.2120163358667897</v>
      </c>
      <c r="M8" s="53">
        <v>3.3626002165529201</v>
      </c>
      <c r="N8" s="20"/>
    </row>
    <row r="9" spans="1:14" x14ac:dyDescent="0.35">
      <c r="A9" s="19" t="str">
        <f>B3&amp;C3&amp;D9</f>
        <v>DISTRIBUCION VOLUMEN X CRITERIO (Consumiciones).T.Alimentos TOTAL INGTda.Alimentacion/Delicatesen</v>
      </c>
      <c r="B9" s="19">
        <v>0</v>
      </c>
      <c r="C9" s="19">
        <v>0</v>
      </c>
      <c r="D9" s="20" t="s">
        <v>211</v>
      </c>
      <c r="E9" s="20">
        <v>1.0699330902608499</v>
      </c>
      <c r="F9" s="20">
        <v>1.01005338261311</v>
      </c>
      <c r="G9" s="20">
        <v>1.0693217789631499</v>
      </c>
      <c r="H9" s="20">
        <v>1.0427953004625801</v>
      </c>
      <c r="I9" s="20">
        <v>1.25640715586508</v>
      </c>
      <c r="J9" s="20">
        <v>1.0418386405846101</v>
      </c>
      <c r="K9" s="20">
        <v>0.97030711824224103</v>
      </c>
      <c r="L9" s="20">
        <v>0.96236349437334401</v>
      </c>
      <c r="M9" s="53">
        <v>1.1835158217453201</v>
      </c>
      <c r="N9" s="20"/>
    </row>
    <row r="10" spans="1:14" x14ac:dyDescent="0.35">
      <c r="A10" s="19" t="str">
        <f>B3&amp;C3&amp;D10</f>
        <v>DISTRIBUCION VOLUMEN X CRITERIO (Consumiciones).T.Alimentos TOTAL INGCanal Conveniencia/24h</v>
      </c>
      <c r="B10" s="19">
        <v>0</v>
      </c>
      <c r="C10" s="19">
        <v>0</v>
      </c>
      <c r="D10" s="20" t="s">
        <v>212</v>
      </c>
      <c r="E10" s="20">
        <v>5.47876744902507</v>
      </c>
      <c r="F10" s="20">
        <v>5.8166614095478399</v>
      </c>
      <c r="G10" s="20">
        <v>6.2576003241004399</v>
      </c>
      <c r="H10" s="20">
        <v>6.0564699198229404</v>
      </c>
      <c r="I10" s="20">
        <v>5.5526083445393102</v>
      </c>
      <c r="J10" s="20">
        <v>5.8837772588543498</v>
      </c>
      <c r="K10" s="20">
        <v>6.0683554515183298</v>
      </c>
      <c r="L10" s="20">
        <v>5.9585739829557296</v>
      </c>
      <c r="M10" s="53">
        <v>5.21141039210677</v>
      </c>
      <c r="N10" s="20"/>
    </row>
    <row r="11" spans="1:14" x14ac:dyDescent="0.35">
      <c r="A11" s="19" t="str">
        <f>B3&amp;C3&amp;D11</f>
        <v>DISTRIBUCION VOLUMEN X CRITERIO (Consumiciones).T.Alimentos TOTAL INGHoteles</v>
      </c>
      <c r="B11" s="19">
        <v>0</v>
      </c>
      <c r="C11" s="19">
        <v>0</v>
      </c>
      <c r="D11" s="20" t="s">
        <v>29</v>
      </c>
      <c r="E11" s="20">
        <v>0.77492664455285298</v>
      </c>
      <c r="F11" s="20">
        <v>0.72677367760604505</v>
      </c>
      <c r="G11" s="20">
        <v>0.70460359442312703</v>
      </c>
      <c r="H11" s="20">
        <v>0.87955378986063404</v>
      </c>
      <c r="I11" s="20">
        <v>1.00642644857899</v>
      </c>
      <c r="J11" s="20">
        <v>0.33391070885760099</v>
      </c>
      <c r="K11" s="20">
        <v>0.58145586358676604</v>
      </c>
      <c r="L11" s="20">
        <v>0.89920923821432097</v>
      </c>
      <c r="M11" s="53">
        <v>0.89955533656946096</v>
      </c>
      <c r="N11" s="20"/>
    </row>
    <row r="12" spans="1:14" x14ac:dyDescent="0.35">
      <c r="A12" s="19" t="str">
        <f>B3&amp;C3&amp;D12</f>
        <v>DISTRIBUCION VOLUMEN X CRITERIO (Consumiciones).T.Alimentos TOTAL INGEstaciones de servicio</v>
      </c>
      <c r="B12" s="19">
        <v>0</v>
      </c>
      <c r="C12" s="19">
        <v>0</v>
      </c>
      <c r="D12" s="20" t="s">
        <v>30</v>
      </c>
      <c r="E12" s="20">
        <v>1.47060547780493</v>
      </c>
      <c r="F12" s="20">
        <v>1.06940082559623</v>
      </c>
      <c r="G12" s="20">
        <v>1.0589937427648199</v>
      </c>
      <c r="H12" s="20">
        <v>1.2982730768741499</v>
      </c>
      <c r="I12" s="20">
        <v>1.3283370774364001</v>
      </c>
      <c r="J12" s="20">
        <v>1.1048447885972701</v>
      </c>
      <c r="K12" s="20">
        <v>0.93011833647294395</v>
      </c>
      <c r="L12" s="20">
        <v>1.0995480751586399</v>
      </c>
      <c r="M12" s="53">
        <v>1.34110916456805</v>
      </c>
      <c r="N12" s="20"/>
    </row>
    <row r="13" spans="1:14" x14ac:dyDescent="0.35">
      <c r="A13" s="19" t="str">
        <f>B3&amp;C3&amp;D13</f>
        <v>DISTRIBUCION VOLUMEN X CRITERIO (Consumiciones).T.Alimentos TOTAL INGMaquinas dispensadoras</v>
      </c>
      <c r="B13" s="19">
        <v>0</v>
      </c>
      <c r="C13" s="19">
        <v>0</v>
      </c>
      <c r="D13" s="20" t="s">
        <v>31</v>
      </c>
      <c r="E13" s="20">
        <v>0.31105204124056701</v>
      </c>
      <c r="F13" s="20">
        <v>0.30749353717240102</v>
      </c>
      <c r="G13" s="20">
        <v>0.39661826778621101</v>
      </c>
      <c r="H13" s="20">
        <v>0.35006236935718399</v>
      </c>
      <c r="I13" s="20">
        <v>0.29154122351657302</v>
      </c>
      <c r="J13" s="20">
        <v>0.31858152925445499</v>
      </c>
      <c r="K13" s="20">
        <v>0.381226535481127</v>
      </c>
      <c r="L13" s="20">
        <v>0.29860914689050999</v>
      </c>
      <c r="M13" s="53">
        <v>0.30057532513352098</v>
      </c>
      <c r="N13" s="20"/>
    </row>
    <row r="14" spans="1:14" x14ac:dyDescent="0.35">
      <c r="A14" s="19" t="str">
        <f>B3&amp;C3&amp;D14</f>
        <v>DISTRIBUCION VOLUMEN X CRITERIO (Consumiciones).T.Alimentos TOTAL INGServicio en la empresa</v>
      </c>
      <c r="B14" s="19">
        <v>0</v>
      </c>
      <c r="C14" s="19">
        <v>0</v>
      </c>
      <c r="D14" s="20" t="s">
        <v>32</v>
      </c>
      <c r="E14" s="20">
        <v>0.78719053871761802</v>
      </c>
      <c r="F14" s="20">
        <v>0.961009606813226</v>
      </c>
      <c r="G14" s="20">
        <v>1.1431283688277201</v>
      </c>
      <c r="H14" s="20">
        <v>1.1981658066677101</v>
      </c>
      <c r="I14" s="20">
        <v>0.90373148431153005</v>
      </c>
      <c r="J14" s="20">
        <v>1.1916145254046999</v>
      </c>
      <c r="K14" s="20">
        <v>1.58442559210069</v>
      </c>
      <c r="L14" s="20">
        <v>1.44131079541333</v>
      </c>
      <c r="M14" s="53">
        <v>1.0344313052787799</v>
      </c>
      <c r="N14" s="20"/>
    </row>
    <row r="15" spans="1:14" x14ac:dyDescent="0.35">
      <c r="A15" s="19" t="str">
        <f>B3&amp;C3&amp;D15</f>
        <v>DISTRIBUCION VOLUMEN X CRITERIO (Consumiciones).T.Alimentos TOTAL INGResto de canales</v>
      </c>
      <c r="B15" s="19">
        <v>0</v>
      </c>
      <c r="C15" s="19">
        <v>0</v>
      </c>
      <c r="D15" s="20" t="s">
        <v>33</v>
      </c>
      <c r="E15" s="20">
        <v>8.0896656307671098</v>
      </c>
      <c r="F15" s="20">
        <v>3.83212676742049</v>
      </c>
      <c r="G15" s="20">
        <v>3.2471798908470899</v>
      </c>
      <c r="H15" s="20">
        <v>5.3428678032503303</v>
      </c>
      <c r="I15" s="20">
        <v>7.9567952584281798</v>
      </c>
      <c r="J15" s="20">
        <v>3.38246999351639</v>
      </c>
      <c r="K15" s="20">
        <v>3.26168415249438</v>
      </c>
      <c r="L15" s="20">
        <v>4.7468102811834498</v>
      </c>
      <c r="M15" s="53">
        <v>7.5533778605058597</v>
      </c>
      <c r="N15" s="20"/>
    </row>
    <row r="16" spans="1:14" x14ac:dyDescent="0.35">
      <c r="A16" s="19" t="str">
        <f>B3&amp;C3&amp;D16</f>
        <v>DISTRIBUCION VOLUMEN X CRITERIO (Consumiciones).T.Alimentos TOTAL INGEN LA CALLE</v>
      </c>
      <c r="B16" s="19">
        <v>0</v>
      </c>
      <c r="C16" s="19">
        <v>0</v>
      </c>
      <c r="D16" s="20" t="s">
        <v>213</v>
      </c>
      <c r="E16" s="20">
        <v>6.64021583400881</v>
      </c>
      <c r="F16" s="20">
        <v>4.1390510786236403</v>
      </c>
      <c r="G16" s="20">
        <v>4.1661743265898297</v>
      </c>
      <c r="H16" s="20">
        <v>5.2865547608043997</v>
      </c>
      <c r="I16" s="20">
        <v>6.0575931564642103</v>
      </c>
      <c r="J16" s="20">
        <v>3.9575296902097401</v>
      </c>
      <c r="K16" s="20">
        <v>3.61008849916028</v>
      </c>
      <c r="L16" s="20">
        <v>4.1863116702442298</v>
      </c>
      <c r="M16" s="53">
        <v>5.7292760076401796</v>
      </c>
      <c r="N16" s="20"/>
    </row>
    <row r="17" spans="1:14" x14ac:dyDescent="0.35">
      <c r="A17" s="19" t="str">
        <f>B3&amp;C3&amp;D17</f>
        <v>DISTRIBUCION VOLUMEN X CRITERIO (Consumiciones).T.Alimentos TOTAL INGEN CASA DE OTROS</v>
      </c>
      <c r="B17" s="19">
        <v>0</v>
      </c>
      <c r="C17" s="19">
        <v>0</v>
      </c>
      <c r="D17" s="20" t="s">
        <v>214</v>
      </c>
      <c r="E17" s="20">
        <v>5.8775171910472004</v>
      </c>
      <c r="F17" s="20">
        <v>8.0802710616179994</v>
      </c>
      <c r="G17" s="20">
        <v>6.8997021083408798</v>
      </c>
      <c r="H17" s="20">
        <v>5.5961450564546604</v>
      </c>
      <c r="I17" s="20">
        <v>5.3845520961002</v>
      </c>
      <c r="J17" s="20">
        <v>6.1355075404962296</v>
      </c>
      <c r="K17" s="20">
        <v>6.9043700038133302</v>
      </c>
      <c r="L17" s="20">
        <v>6.2695725277492098</v>
      </c>
      <c r="M17" s="53">
        <v>6.6014513911699897</v>
      </c>
      <c r="N17" s="20"/>
    </row>
    <row r="18" spans="1:14" x14ac:dyDescent="0.35">
      <c r="A18" s="19" t="str">
        <f>B3&amp;C3&amp;D18</f>
        <v>DISTRIBUCION VOLUMEN X CRITERIO (Consumiciones).T.Alimentos TOTAL INGEN EL ESTABLECIMIENTO</v>
      </c>
      <c r="B18" s="19">
        <v>0</v>
      </c>
      <c r="C18" s="19">
        <v>0</v>
      </c>
      <c r="D18" s="20" t="s">
        <v>215</v>
      </c>
      <c r="E18" s="20">
        <v>66.181478833850306</v>
      </c>
      <c r="F18" s="20">
        <v>64.908071848814402</v>
      </c>
      <c r="G18" s="20">
        <v>64.151390797786405</v>
      </c>
      <c r="H18" s="20">
        <v>66.366541871419898</v>
      </c>
      <c r="I18" s="20">
        <v>68.225234383687393</v>
      </c>
      <c r="J18" s="20">
        <v>66.978679626867105</v>
      </c>
      <c r="K18" s="20">
        <v>64.321804400034907</v>
      </c>
      <c r="L18" s="20">
        <v>65.927683490447293</v>
      </c>
      <c r="M18" s="53">
        <v>67.191260021655296</v>
      </c>
      <c r="N18" s="20"/>
    </row>
    <row r="19" spans="1:14" x14ac:dyDescent="0.35">
      <c r="A19" s="19" t="str">
        <f>B3&amp;C3&amp;D19</f>
        <v>DISTRIBUCION VOLUMEN X CRITERIO (Consumiciones).T.Alimentos TOTAL INGEN EL TRABAJO</v>
      </c>
      <c r="B19" s="19">
        <v>0</v>
      </c>
      <c r="C19" s="19">
        <v>0</v>
      </c>
      <c r="D19" s="20" t="s">
        <v>216</v>
      </c>
      <c r="E19" s="20">
        <v>2.9509611732085901</v>
      </c>
      <c r="F19" s="20">
        <v>3.3072963095025898</v>
      </c>
      <c r="G19" s="20">
        <v>4.0811850277679804</v>
      </c>
      <c r="H19" s="20">
        <v>3.7441270621955201</v>
      </c>
      <c r="I19" s="20">
        <v>3.1599940207778001</v>
      </c>
      <c r="J19" s="20">
        <v>3.9001400390422498</v>
      </c>
      <c r="K19" s="20">
        <v>4.4723974034140301</v>
      </c>
      <c r="L19" s="20">
        <v>4.4139998549060904</v>
      </c>
      <c r="M19" s="53">
        <v>3.3117108896918399</v>
      </c>
      <c r="N19" s="20"/>
    </row>
    <row r="20" spans="1:14" x14ac:dyDescent="0.35">
      <c r="A20" s="19" t="str">
        <f>B3&amp;C3&amp;D20</f>
        <v>DISTRIBUCION VOLUMEN X CRITERIO (Consumiciones).T.Alimentos TOTAL INGEN COLEGIO/INSTITUTO/UNIV.</v>
      </c>
      <c r="B20" s="19">
        <v>0</v>
      </c>
      <c r="C20" s="19">
        <v>0</v>
      </c>
      <c r="D20" s="20" t="s">
        <v>217</v>
      </c>
      <c r="E20" s="20">
        <v>0.25273737703054799</v>
      </c>
      <c r="F20" s="20">
        <v>0.31732946363673797</v>
      </c>
      <c r="G20" s="20">
        <v>0.56194263031316405</v>
      </c>
      <c r="H20" s="20">
        <v>0.36027483220480599</v>
      </c>
      <c r="I20" s="20">
        <v>0.19310086473893501</v>
      </c>
      <c r="J20" s="20">
        <v>0.45725997887993403</v>
      </c>
      <c r="K20" s="20">
        <v>0.39343358952206597</v>
      </c>
      <c r="L20" s="20">
        <v>0.34248784838540403</v>
      </c>
      <c r="M20" s="53">
        <v>0.1331115490833</v>
      </c>
      <c r="N20" s="20"/>
    </row>
    <row r="21" spans="1:14" x14ac:dyDescent="0.35">
      <c r="A21" s="19" t="str">
        <f>B3&amp;C3&amp;D21</f>
        <v>DISTRIBUCION VOLUMEN X CRITERIO (Consumiciones).T.Alimentos TOTAL INGEN MI CASA</v>
      </c>
      <c r="B21" s="19">
        <v>0</v>
      </c>
      <c r="C21" s="19">
        <v>0</v>
      </c>
      <c r="D21" s="20" t="s">
        <v>218</v>
      </c>
      <c r="E21" s="20">
        <v>15.165156686038699</v>
      </c>
      <c r="F21" s="20">
        <v>17.081793340373299</v>
      </c>
      <c r="G21" s="20">
        <v>17.686733115548702</v>
      </c>
      <c r="H21" s="20">
        <v>16.1104755928481</v>
      </c>
      <c r="I21" s="20">
        <v>13.888414588572999</v>
      </c>
      <c r="J21" s="20">
        <v>16.1875293212236</v>
      </c>
      <c r="K21" s="20">
        <v>17.320198927160099</v>
      </c>
      <c r="L21" s="20">
        <v>16.194033226504398</v>
      </c>
      <c r="M21" s="53">
        <v>13.991544703578001</v>
      </c>
      <c r="N21" s="20"/>
    </row>
    <row r="22" spans="1:14" x14ac:dyDescent="0.35">
      <c r="A22" s="19" t="str">
        <f>B3&amp;C3&amp;D22</f>
        <v>DISTRIBUCION VOLUMEN X CRITERIO (Consumiciones).T.Alimentos TOTAL INGEN M.TRANSP.(AVION,TREN,AUTOC,E</v>
      </c>
      <c r="B22" s="19">
        <v>0</v>
      </c>
      <c r="C22" s="19">
        <v>0</v>
      </c>
      <c r="D22" s="20" t="s">
        <v>219</v>
      </c>
      <c r="E22" s="20">
        <v>0.30431638107145298</v>
      </c>
      <c r="F22" s="20">
        <v>0.232280109576642</v>
      </c>
      <c r="G22" s="20">
        <v>0.15648498503434199</v>
      </c>
      <c r="H22" s="20">
        <v>5.6186489041903202E-2</v>
      </c>
      <c r="I22" s="20">
        <v>0.12558049801330601</v>
      </c>
      <c r="J22" s="20">
        <v>8.6287893563299606E-2</v>
      </c>
      <c r="K22" s="20">
        <v>0.10012443955962699</v>
      </c>
      <c r="L22" s="20">
        <v>0.105365145883387</v>
      </c>
      <c r="M22" s="53">
        <v>0.13045403116902099</v>
      </c>
      <c r="N22" s="20"/>
    </row>
    <row r="23" spans="1:14" x14ac:dyDescent="0.35">
      <c r="A23" s="19" t="str">
        <f>B3&amp;C3&amp;D23</f>
        <v>DISTRIBUCION VOLUMEN X CRITERIO (Consumiciones).T.Alimentos TOTAL INGEN OTRO LUGAR</v>
      </c>
      <c r="B23" s="19">
        <v>0</v>
      </c>
      <c r="C23" s="19">
        <v>0</v>
      </c>
      <c r="D23" s="20" t="s">
        <v>220</v>
      </c>
      <c r="E23" s="20">
        <v>2.6276187371197999</v>
      </c>
      <c r="F23" s="20">
        <v>1.9338837308172301</v>
      </c>
      <c r="G23" s="20">
        <v>2.2963582233823199</v>
      </c>
      <c r="H23" s="20">
        <v>2.4796835316913501</v>
      </c>
      <c r="I23" s="20">
        <v>2.96552954094278</v>
      </c>
      <c r="J23" s="20">
        <v>2.2970532060506699</v>
      </c>
      <c r="K23" s="20">
        <v>2.8775542914915202</v>
      </c>
      <c r="L23" s="20">
        <v>2.5605788393341</v>
      </c>
      <c r="M23" s="53">
        <v>2.9111901894229701</v>
      </c>
      <c r="N23" s="20"/>
    </row>
    <row r="24" spans="1:14" x14ac:dyDescent="0.35">
      <c r="A24" s="19" t="str">
        <f>B3&amp;C3&amp;D24</f>
        <v>DISTRIBUCION VOLUMEN X CRITERIO (Consumiciones).T.Alimentos TOTAL INGDESAYUNO</v>
      </c>
      <c r="B24" s="19">
        <v>0</v>
      </c>
      <c r="C24" s="19">
        <v>0</v>
      </c>
      <c r="D24" s="20" t="s">
        <v>221</v>
      </c>
      <c r="E24" s="20">
        <v>14.5066356395309</v>
      </c>
      <c r="F24" s="20">
        <v>16.0368038317539</v>
      </c>
      <c r="G24" s="20">
        <v>16.347153504380401</v>
      </c>
      <c r="H24" s="20">
        <v>14.782868990430501</v>
      </c>
      <c r="I24" s="20">
        <v>14.752059763055099</v>
      </c>
      <c r="J24" s="20">
        <v>15.523345404452799</v>
      </c>
      <c r="K24" s="20">
        <v>16.719287074930602</v>
      </c>
      <c r="L24" s="20">
        <v>15.1616730180813</v>
      </c>
      <c r="M24" s="53">
        <v>14.0902344367799</v>
      </c>
      <c r="N24" s="20"/>
    </row>
    <row r="25" spans="1:14" x14ac:dyDescent="0.35">
      <c r="A25" s="19" t="str">
        <f>B3&amp;C3&amp;D25</f>
        <v>DISTRIBUCION VOLUMEN X CRITERIO (Consumiciones).T.Alimentos TOTAL INGAPERITIVO/ANTES DE COMER</v>
      </c>
      <c r="B25" s="19">
        <v>0</v>
      </c>
      <c r="C25" s="19">
        <v>0</v>
      </c>
      <c r="D25" s="20" t="s">
        <v>222</v>
      </c>
      <c r="E25" s="20">
        <v>5.0090491159958201</v>
      </c>
      <c r="F25" s="20">
        <v>5.2368214888160498</v>
      </c>
      <c r="G25" s="20">
        <v>5.0051484705177902</v>
      </c>
      <c r="H25" s="20">
        <v>5.2487439210016396</v>
      </c>
      <c r="I25" s="20">
        <v>4.5106304372792403</v>
      </c>
      <c r="J25" s="20">
        <v>4.9574813705903997</v>
      </c>
      <c r="K25" s="20">
        <v>4.8961119022519801</v>
      </c>
      <c r="L25" s="20">
        <v>4.8239200105833202</v>
      </c>
      <c r="M25" s="53">
        <v>4.3833607065951297</v>
      </c>
      <c r="N25" s="20"/>
    </row>
    <row r="26" spans="1:14" x14ac:dyDescent="0.35">
      <c r="A26" s="19" t="str">
        <f>B3&amp;C3&amp;D26</f>
        <v>DISTRIBUCION VOLUMEN X CRITERIO (Consumiciones).T.Alimentos TOTAL INGCOMIDA</v>
      </c>
      <c r="B26" s="19">
        <v>0</v>
      </c>
      <c r="C26" s="19">
        <v>0</v>
      </c>
      <c r="D26" s="20" t="s">
        <v>223</v>
      </c>
      <c r="E26" s="20">
        <v>37.9589747884581</v>
      </c>
      <c r="F26" s="20">
        <v>42.738550338055603</v>
      </c>
      <c r="G26" s="20">
        <v>42.6866220613961</v>
      </c>
      <c r="H26" s="20">
        <v>42.707423691875903</v>
      </c>
      <c r="I26" s="20">
        <v>39.747942971345303</v>
      </c>
      <c r="J26" s="20">
        <v>43.712809267527298</v>
      </c>
      <c r="K26" s="20">
        <v>42.531503992546</v>
      </c>
      <c r="L26" s="20">
        <v>43.177462648987998</v>
      </c>
      <c r="M26" s="53">
        <v>41.414102704478303</v>
      </c>
      <c r="N26" s="20"/>
    </row>
    <row r="27" spans="1:14" x14ac:dyDescent="0.35">
      <c r="A27" s="19" t="str">
        <f>B3&amp;C3&amp;D27</f>
        <v>DISTRIBUCION VOLUMEN X CRITERIO (Consumiciones).T.Alimentos TOTAL INGTARDE/MERIENDA</v>
      </c>
      <c r="B27" s="19">
        <v>0</v>
      </c>
      <c r="C27" s="19">
        <v>0</v>
      </c>
      <c r="D27" s="20" t="s">
        <v>224</v>
      </c>
      <c r="E27" s="20">
        <v>8.7818598933392291</v>
      </c>
      <c r="F27" s="20">
        <v>8.7437514571362005</v>
      </c>
      <c r="G27" s="20">
        <v>9.5620912651910999</v>
      </c>
      <c r="H27" s="20">
        <v>9.8036064836995909</v>
      </c>
      <c r="I27" s="20">
        <v>9.1077651502492305</v>
      </c>
      <c r="J27" s="20">
        <v>8.7368847375014695</v>
      </c>
      <c r="K27" s="20">
        <v>8.8316684148090996</v>
      </c>
      <c r="L27" s="20">
        <v>9.7173314670274102</v>
      </c>
      <c r="M27" s="53">
        <v>8.9231358808715608</v>
      </c>
      <c r="N27" s="20"/>
    </row>
    <row r="28" spans="1:14" x14ac:dyDescent="0.35">
      <c r="A28" s="19" t="str">
        <f>B3&amp;C3&amp;D28</f>
        <v>DISTRIBUCION VOLUMEN X CRITERIO (Consumiciones).T.Alimentos TOTAL INGANTES DE CENAR</v>
      </c>
      <c r="B28" s="19">
        <v>0</v>
      </c>
      <c r="C28" s="19">
        <v>0</v>
      </c>
      <c r="D28" s="20" t="s">
        <v>225</v>
      </c>
      <c r="E28" s="20">
        <v>1.97953764383201</v>
      </c>
      <c r="F28" s="20">
        <v>1.6645278193013999</v>
      </c>
      <c r="G28" s="20">
        <v>1.4574027365520099</v>
      </c>
      <c r="H28" s="20">
        <v>1.54631825755873</v>
      </c>
      <c r="I28" s="20">
        <v>1.6667549776721</v>
      </c>
      <c r="J28" s="20">
        <v>1.4449481398703601</v>
      </c>
      <c r="K28" s="20">
        <v>1.52883994677193</v>
      </c>
      <c r="L28" s="20">
        <v>1.68480994832096</v>
      </c>
      <c r="M28" s="53">
        <v>1.67196004720367</v>
      </c>
      <c r="N28" s="20"/>
    </row>
    <row r="29" spans="1:14" x14ac:dyDescent="0.35">
      <c r="A29" s="19" t="str">
        <f>B3&amp;C3&amp;D29</f>
        <v>DISTRIBUCION VOLUMEN X CRITERIO (Consumiciones).T.Alimentos TOTAL INGCENA</v>
      </c>
      <c r="B29" s="19">
        <v>0</v>
      </c>
      <c r="C29" s="19">
        <v>0</v>
      </c>
      <c r="D29" s="20" t="s">
        <v>226</v>
      </c>
      <c r="E29" s="20">
        <v>27.235218989564199</v>
      </c>
      <c r="F29" s="20">
        <v>22.755710259610201</v>
      </c>
      <c r="G29" s="20">
        <v>22.2051534457438</v>
      </c>
      <c r="H29" s="20">
        <v>22.576257244978901</v>
      </c>
      <c r="I29" s="20">
        <v>25.676469390818099</v>
      </c>
      <c r="J29" s="20">
        <v>22.713506827122899</v>
      </c>
      <c r="K29" s="20">
        <v>22.322061557511201</v>
      </c>
      <c r="L29" s="20">
        <v>22.564415292897699</v>
      </c>
      <c r="M29" s="53">
        <v>25.517950776792301</v>
      </c>
      <c r="N29" s="20"/>
    </row>
    <row r="30" spans="1:14" x14ac:dyDescent="0.35">
      <c r="A30" s="19" t="str">
        <f>B3&amp;C3&amp;D30</f>
        <v>DISTRIBUCION VOLUMEN X CRITERIO (Consumiciones).T.Alimentos TOTAL INGDESPUES DE LA CENA</v>
      </c>
      <c r="B30" s="19">
        <v>0</v>
      </c>
      <c r="C30" s="19">
        <v>0</v>
      </c>
      <c r="D30" s="20" t="s">
        <v>227</v>
      </c>
      <c r="E30" s="20">
        <v>1.72763698251134</v>
      </c>
      <c r="F30" s="20">
        <v>0.49823575092228101</v>
      </c>
      <c r="G30" s="20">
        <v>0.47242187784576301</v>
      </c>
      <c r="H30" s="20">
        <v>0.58227319559216995</v>
      </c>
      <c r="I30" s="20">
        <v>1.91411612937724</v>
      </c>
      <c r="J30" s="20">
        <v>0.47298177735373698</v>
      </c>
      <c r="K30" s="20">
        <v>0.44969075052113999</v>
      </c>
      <c r="L30" s="20">
        <v>0.60731333028920598</v>
      </c>
      <c r="M30" s="53">
        <v>1.70826854994708</v>
      </c>
      <c r="N30" s="20"/>
    </row>
    <row r="31" spans="1:14" x14ac:dyDescent="0.35">
      <c r="A31" s="19" t="str">
        <f>B3&amp;C3&amp;D31</f>
        <v>DISTRIBUCION VOLUMEN X CRITERIO (Consumiciones).T.Alimentos TOTAL INGDURANTE EL DIA</v>
      </c>
      <c r="B31" s="19">
        <v>0</v>
      </c>
      <c r="C31" s="19">
        <v>0</v>
      </c>
      <c r="D31" s="20" t="s">
        <v>228</v>
      </c>
      <c r="E31" s="20">
        <v>2.8011042948455298</v>
      </c>
      <c r="F31" s="20">
        <v>2.3255773687891699</v>
      </c>
      <c r="G31" s="20">
        <v>2.2639854936623598</v>
      </c>
      <c r="H31" s="20">
        <v>2.7524932903121901</v>
      </c>
      <c r="I31" s="20">
        <v>2.6242739407388598</v>
      </c>
      <c r="J31" s="20">
        <v>2.4380270133028299</v>
      </c>
      <c r="K31" s="20">
        <v>2.7207974347661099</v>
      </c>
      <c r="L31" s="20">
        <v>2.2631098744937699</v>
      </c>
      <c r="M31" s="53">
        <v>2.2909595240702201</v>
      </c>
      <c r="N31" s="20"/>
    </row>
    <row r="32" spans="1:14" x14ac:dyDescent="0.35">
      <c r="A32" s="19" t="str">
        <f>B3&amp;C3&amp;D32</f>
        <v>DISTRIBUCION VOLUMEN X CRITERIO (Consumiciones).T.Alimentos TOTAL INGCON AMIGOS</v>
      </c>
      <c r="B32" s="19">
        <v>0</v>
      </c>
      <c r="C32" s="19">
        <v>0</v>
      </c>
      <c r="D32" s="20" t="s">
        <v>229</v>
      </c>
      <c r="E32" s="20">
        <v>19.1120775518872</v>
      </c>
      <c r="F32" s="20">
        <v>20.105453803639801</v>
      </c>
      <c r="G32" s="20">
        <v>20.6121216051856</v>
      </c>
      <c r="H32" s="20">
        <v>19.335823585029701</v>
      </c>
      <c r="I32" s="20">
        <v>18.580214243309399</v>
      </c>
      <c r="J32" s="20">
        <v>20.810399084914302</v>
      </c>
      <c r="K32" s="20">
        <v>19.3835794383223</v>
      </c>
      <c r="L32" s="20">
        <v>18.779649299495201</v>
      </c>
      <c r="M32" s="53">
        <v>18.632936725184599</v>
      </c>
      <c r="N32" s="20"/>
    </row>
    <row r="33" spans="1:14" x14ac:dyDescent="0.35">
      <c r="A33" s="19" t="str">
        <f>B3&amp;C3&amp;D33</f>
        <v>DISTRIBUCION VOLUMEN X CRITERIO (Consumiciones).T.Alimentos TOTAL INGCON CLIENTES</v>
      </c>
      <c r="B33" s="19">
        <v>0</v>
      </c>
      <c r="C33" s="19">
        <v>0</v>
      </c>
      <c r="D33" s="20" t="s">
        <v>230</v>
      </c>
      <c r="E33" s="20">
        <v>0.29416978981907099</v>
      </c>
      <c r="F33" s="20">
        <v>0.220962532742707</v>
      </c>
      <c r="G33" s="20">
        <v>0.235856276380914</v>
      </c>
      <c r="H33" s="20">
        <v>0.286556202380296</v>
      </c>
      <c r="I33" s="20">
        <v>0.31118819419590099</v>
      </c>
      <c r="J33" s="20">
        <v>0.68282044253743002</v>
      </c>
      <c r="K33" s="20">
        <v>0.45054324516882999</v>
      </c>
      <c r="L33" s="20">
        <v>0.28528474678979698</v>
      </c>
      <c r="M33" s="53">
        <v>0.37817846150102802</v>
      </c>
      <c r="N33" s="20"/>
    </row>
    <row r="34" spans="1:14" x14ac:dyDescent="0.35">
      <c r="A34" s="19" t="str">
        <f>B3&amp;C3&amp;D34</f>
        <v>DISTRIBUCION VOLUMEN X CRITERIO (Consumiciones).T.Alimentos TOTAL INGCON COMPAÑEROS DE TRABAJO</v>
      </c>
      <c r="B34" s="19">
        <v>0</v>
      </c>
      <c r="C34" s="19">
        <v>0</v>
      </c>
      <c r="D34" s="20" t="s">
        <v>231</v>
      </c>
      <c r="E34" s="20">
        <v>3.4821096458300298</v>
      </c>
      <c r="F34" s="20">
        <v>5.6283976987533801</v>
      </c>
      <c r="G34" s="20">
        <v>5.4917868790851303</v>
      </c>
      <c r="H34" s="20">
        <v>5.4664235773977898</v>
      </c>
      <c r="I34" s="20">
        <v>4.0177170916431297</v>
      </c>
      <c r="J34" s="20">
        <v>5.6753835259968302</v>
      </c>
      <c r="K34" s="20">
        <v>6.3122138352483601</v>
      </c>
      <c r="L34" s="20">
        <v>5.8624373215665004</v>
      </c>
      <c r="M34" s="53">
        <v>3.85066364952492</v>
      </c>
      <c r="N34" s="20"/>
    </row>
    <row r="35" spans="1:14" x14ac:dyDescent="0.35">
      <c r="A35" s="19" t="str">
        <f>B3&amp;C3&amp;D35</f>
        <v>DISTRIBUCION VOLUMEN X CRITERIO (Consumiciones).T.Alimentos TOTAL INGCON COMPAÑEROS DE CLASE</v>
      </c>
      <c r="B35" s="19">
        <v>0</v>
      </c>
      <c r="C35" s="19">
        <v>0</v>
      </c>
      <c r="D35" s="20" t="s">
        <v>232</v>
      </c>
      <c r="E35" s="20">
        <v>0.31192841824419498</v>
      </c>
      <c r="F35" s="20">
        <v>0.61402030733573798</v>
      </c>
      <c r="G35" s="20">
        <v>0.59362309286703596</v>
      </c>
      <c r="H35" s="20">
        <v>0.49194345630541098</v>
      </c>
      <c r="I35" s="20">
        <v>0.317260446776719</v>
      </c>
      <c r="J35" s="20">
        <v>0.56365336735034499</v>
      </c>
      <c r="K35" s="20">
        <v>0.37177044996393599</v>
      </c>
      <c r="L35" s="20">
        <v>0.45637128676957001</v>
      </c>
      <c r="M35" s="53">
        <v>0.353800625326958</v>
      </c>
      <c r="N35" s="20"/>
    </row>
    <row r="36" spans="1:14" x14ac:dyDescent="0.35">
      <c r="A36" s="19" t="str">
        <f>B3&amp;C3&amp;D36</f>
        <v>DISTRIBUCION VOLUMEN X CRITERIO (Consumiciones).T.Alimentos TOTAL INGCON FAMILIA</v>
      </c>
      <c r="B36" s="19">
        <v>0</v>
      </c>
      <c r="C36" s="19">
        <v>0</v>
      </c>
      <c r="D36" s="20" t="s">
        <v>233</v>
      </c>
      <c r="E36" s="20">
        <v>44.396164280309002</v>
      </c>
      <c r="F36" s="20">
        <v>41.254517122207403</v>
      </c>
      <c r="G36" s="20">
        <v>37.8939423957668</v>
      </c>
      <c r="H36" s="20">
        <v>39.557911071726899</v>
      </c>
      <c r="I36" s="20">
        <v>44.2501453789545</v>
      </c>
      <c r="J36" s="20">
        <v>39.614058022198897</v>
      </c>
      <c r="K36" s="20">
        <v>39.530502663605397</v>
      </c>
      <c r="L36" s="20">
        <v>40.710541925737502</v>
      </c>
      <c r="M36" s="53">
        <v>43.1227173741134</v>
      </c>
      <c r="N36" s="20"/>
    </row>
    <row r="37" spans="1:14" x14ac:dyDescent="0.35">
      <c r="A37" s="19" t="str">
        <f>B3&amp;C3&amp;D37</f>
        <v>DISTRIBUCION VOLUMEN X CRITERIO (Consumiciones).T.Alimentos TOTAL INGCON LA PAREJA</v>
      </c>
      <c r="B37" s="19">
        <v>0</v>
      </c>
      <c r="C37" s="19">
        <v>0</v>
      </c>
      <c r="D37" s="20" t="s">
        <v>234</v>
      </c>
      <c r="E37" s="20">
        <v>20.042006275218299</v>
      </c>
      <c r="F37" s="20">
        <v>19.494708024191901</v>
      </c>
      <c r="G37" s="20">
        <v>20.579329534985199</v>
      </c>
      <c r="H37" s="20">
        <v>20.717294246840201</v>
      </c>
      <c r="I37" s="20">
        <v>20.5660512645387</v>
      </c>
      <c r="J37" s="20">
        <v>19.6966230735846</v>
      </c>
      <c r="K37" s="20">
        <v>20.244687100117901</v>
      </c>
      <c r="L37" s="20">
        <v>20.184934985127899</v>
      </c>
      <c r="M37" s="53">
        <v>21.025743031984099</v>
      </c>
      <c r="N37" s="20"/>
    </row>
    <row r="38" spans="1:14" x14ac:dyDescent="0.35">
      <c r="A38" s="19" t="str">
        <f>B3&amp;C3&amp;D38</f>
        <v>DISTRIBUCION VOLUMEN X CRITERIO (Consumiciones).T.Alimentos TOTAL INGESTABA SOLO/A</v>
      </c>
      <c r="B38" s="19">
        <v>0</v>
      </c>
      <c r="C38" s="19">
        <v>0</v>
      </c>
      <c r="D38" s="20" t="s">
        <v>235</v>
      </c>
      <c r="E38" s="20">
        <v>11.7576832540207</v>
      </c>
      <c r="F38" s="20">
        <v>12.0458620760591</v>
      </c>
      <c r="G38" s="20">
        <v>13.813599602692699</v>
      </c>
      <c r="H38" s="20">
        <v>13.4106583337927</v>
      </c>
      <c r="I38" s="20">
        <v>11.461877293478301</v>
      </c>
      <c r="J38" s="20">
        <v>12.4630003496583</v>
      </c>
      <c r="K38" s="20">
        <v>13.140359544901701</v>
      </c>
      <c r="L38" s="20">
        <v>12.9540521740615</v>
      </c>
      <c r="M38" s="53">
        <v>12.151763446354501</v>
      </c>
      <c r="N38" s="20"/>
    </row>
    <row r="39" spans="1:14" x14ac:dyDescent="0.35">
      <c r="A39" s="19" t="str">
        <f>B3&amp;C3&amp;D39</f>
        <v>DISTRIBUCION VOLUMEN X CRITERIO (Consumiciones).T.Alimentos TOTAL INGOTROS</v>
      </c>
      <c r="B39" s="19">
        <v>0</v>
      </c>
      <c r="C39" s="19">
        <v>0</v>
      </c>
      <c r="D39" s="20" t="s">
        <v>236</v>
      </c>
      <c r="E39" s="20">
        <v>0.60388417466522704</v>
      </c>
      <c r="F39" s="20">
        <v>0.63604757806821499</v>
      </c>
      <c r="G39" s="20">
        <v>0.77971751377293597</v>
      </c>
      <c r="H39" s="20">
        <v>0.73337858751001705</v>
      </c>
      <c r="I39" s="20">
        <v>0.49556200739017298</v>
      </c>
      <c r="J39" s="20">
        <v>0.49404289376536298</v>
      </c>
      <c r="K39" s="20">
        <v>0.56630682233500795</v>
      </c>
      <c r="L39" s="20">
        <v>0.76675855947356497</v>
      </c>
      <c r="M39" s="53">
        <v>0.484173084175822</v>
      </c>
      <c r="N39" s="20"/>
    </row>
    <row r="40" spans="1:14" x14ac:dyDescent="0.35">
      <c r="A40" s="19" t="str">
        <f>B3&amp;C3&amp;D40</f>
        <v>DISTRIBUCION VOLUMEN X CRITERIO (Consumiciones).T.Alimentos TOTAL INGESTAR TRABAJANDO</v>
      </c>
      <c r="B40" s="19">
        <v>0</v>
      </c>
      <c r="C40" s="19">
        <v>0</v>
      </c>
      <c r="D40" s="20" t="s">
        <v>237</v>
      </c>
      <c r="E40" s="20">
        <v>6.6446605310306301</v>
      </c>
      <c r="F40" s="20">
        <v>7.9253920553506001</v>
      </c>
      <c r="G40" s="20">
        <v>9.2278182656539691</v>
      </c>
      <c r="H40" s="20">
        <v>9.25310256812506</v>
      </c>
      <c r="I40" s="20">
        <v>7.0347129092258101</v>
      </c>
      <c r="J40" s="20">
        <v>8.7336877357777798</v>
      </c>
      <c r="K40" s="20">
        <v>9.7014859651023198</v>
      </c>
      <c r="L40" s="20">
        <v>8.6163418412416597</v>
      </c>
      <c r="M40" s="53">
        <v>6.9099602175261898</v>
      </c>
      <c r="N40" s="20"/>
    </row>
    <row r="41" spans="1:14" x14ac:dyDescent="0.35">
      <c r="A41" s="19" t="str">
        <f>B3&amp;C3&amp;D41</f>
        <v>DISTRIBUCION VOLUMEN X CRITERIO (Consumiciones).T.Alimentos TOTAL INGCOMIDA DE NEGOCIOS</v>
      </c>
      <c r="B41" s="19">
        <v>0</v>
      </c>
      <c r="C41" s="19">
        <v>0</v>
      </c>
      <c r="D41" s="20" t="s">
        <v>238</v>
      </c>
      <c r="E41" s="20">
        <v>0.20780687402604001</v>
      </c>
      <c r="F41" s="20">
        <v>0.60915415815242002</v>
      </c>
      <c r="G41" s="20">
        <v>0.23840545782296499</v>
      </c>
      <c r="H41" s="20">
        <v>0.29399091807185002</v>
      </c>
      <c r="I41" s="20">
        <v>0.28812832723359499</v>
      </c>
      <c r="J41" s="20">
        <v>0.322624124316717</v>
      </c>
      <c r="K41" s="20">
        <v>0.27533956676010601</v>
      </c>
      <c r="L41" s="20">
        <v>0.19575634465777</v>
      </c>
      <c r="M41" s="53">
        <v>0.41697981678163398</v>
      </c>
      <c r="N41" s="20"/>
    </row>
    <row r="42" spans="1:14" x14ac:dyDescent="0.35">
      <c r="A42" s="19" t="str">
        <f>B3&amp;C3&amp;D42</f>
        <v>DISTRIBUCION VOLUMEN X CRITERIO (Consumiciones).T.Alimentos TOTAL INGPOR PLACER/RELAX</v>
      </c>
      <c r="B42" s="19">
        <v>0</v>
      </c>
      <c r="C42" s="19">
        <v>0</v>
      </c>
      <c r="D42" s="20" t="s">
        <v>239</v>
      </c>
      <c r="E42" s="20">
        <v>22.4223778231752</v>
      </c>
      <c r="F42" s="20">
        <v>18.004169123798299</v>
      </c>
      <c r="G42" s="20">
        <v>18.263575037514101</v>
      </c>
      <c r="H42" s="20">
        <v>19.4236240370061</v>
      </c>
      <c r="I42" s="20">
        <v>22.234527699172201</v>
      </c>
      <c r="J42" s="20">
        <v>16.9964173198601</v>
      </c>
      <c r="K42" s="20">
        <v>17.7329102564441</v>
      </c>
      <c r="L42" s="20">
        <v>19.781394693830499</v>
      </c>
      <c r="M42" s="53">
        <v>22.129597187245299</v>
      </c>
      <c r="N42" s="20"/>
    </row>
    <row r="43" spans="1:14" x14ac:dyDescent="0.35">
      <c r="A43" s="19" t="str">
        <f>B3&amp;C3&amp;D43</f>
        <v>DISTRIBUCION VOLUMEN X CRITERIO (Consumiciones).T.Alimentos TOTAL INGTENER HAMBRE/SIN PLANIFICAR</v>
      </c>
      <c r="B43" s="19">
        <v>0</v>
      </c>
      <c r="C43" s="19">
        <v>0</v>
      </c>
      <c r="D43" s="20" t="s">
        <v>240</v>
      </c>
      <c r="E43" s="20">
        <v>25.4314377069431</v>
      </c>
      <c r="F43" s="20">
        <v>24.279574721944101</v>
      </c>
      <c r="G43" s="20">
        <v>25.0623369169768</v>
      </c>
      <c r="H43" s="20">
        <v>24.968908599848199</v>
      </c>
      <c r="I43" s="20">
        <v>24.346639330764599</v>
      </c>
      <c r="J43" s="20">
        <v>24.673939208647599</v>
      </c>
      <c r="K43" s="20">
        <v>24.160649445922498</v>
      </c>
      <c r="L43" s="20">
        <v>23.5800555624309</v>
      </c>
      <c r="M43" s="53">
        <v>23.729728578901899</v>
      </c>
      <c r="N43" s="20"/>
    </row>
    <row r="44" spans="1:14" x14ac:dyDescent="0.35">
      <c r="A44" s="19" t="str">
        <f>B3&amp;C3&amp;D44</f>
        <v>DISTRIBUCION VOLUMEN X CRITERIO (Consumiciones).T.Alimentos TOTAL INGESTAR DE COMPRAS</v>
      </c>
      <c r="B44" s="19">
        <v>0</v>
      </c>
      <c r="C44" s="19">
        <v>0</v>
      </c>
      <c r="D44" s="20" t="s">
        <v>241</v>
      </c>
      <c r="E44" s="20">
        <v>3.0974202212777202</v>
      </c>
      <c r="F44" s="20">
        <v>3.4335871607444099</v>
      </c>
      <c r="G44" s="20">
        <v>3.9354144585399302</v>
      </c>
      <c r="H44" s="20">
        <v>2.79381394343087</v>
      </c>
      <c r="I44" s="20">
        <v>3.3779713058098699</v>
      </c>
      <c r="J44" s="20">
        <v>3.9761336221968002</v>
      </c>
      <c r="K44" s="20">
        <v>3.3648809193555902</v>
      </c>
      <c r="L44" s="20">
        <v>3.00412322740056</v>
      </c>
      <c r="M44" s="53">
        <v>3.3220750149032199</v>
      </c>
      <c r="N44" s="20"/>
    </row>
    <row r="45" spans="1:14" x14ac:dyDescent="0.35">
      <c r="A45" s="19" t="str">
        <f>B3&amp;C3&amp;D45</f>
        <v>DISTRIBUCION VOLUMEN X CRITERIO (Consumiciones).T.Alimentos TOTAL INGNO COCINAR EN CASA</v>
      </c>
      <c r="B45" s="19">
        <v>0</v>
      </c>
      <c r="C45" s="19">
        <v>0</v>
      </c>
      <c r="D45" s="20" t="s">
        <v>242</v>
      </c>
      <c r="E45" s="20">
        <v>9.2388740499684392</v>
      </c>
      <c r="F45" s="20">
        <v>9.6847785838693294</v>
      </c>
      <c r="G45" s="20">
        <v>9.8783912606600897</v>
      </c>
      <c r="H45" s="20">
        <v>9.5731493769424194</v>
      </c>
      <c r="I45" s="20">
        <v>9.00715136850663</v>
      </c>
      <c r="J45" s="20">
        <v>10.156590708225099</v>
      </c>
      <c r="K45" s="20">
        <v>10.319967309296199</v>
      </c>
      <c r="L45" s="20">
        <v>9.9255838962834595</v>
      </c>
      <c r="M45" s="53">
        <v>8.8233208024623799</v>
      </c>
      <c r="N45" s="20"/>
    </row>
    <row r="46" spans="1:14" x14ac:dyDescent="0.35">
      <c r="A46" s="19" t="str">
        <f>B3&amp;C3&amp;D46</f>
        <v>DISTRIBUCION VOLUMEN X CRITERIO (Consumiciones).T.Alimentos TOTAL INGCELEBRACION/FIESTA/SALIR TOMAR</v>
      </c>
      <c r="B46" s="19">
        <v>0</v>
      </c>
      <c r="C46" s="19">
        <v>0</v>
      </c>
      <c r="D46" s="20" t="s">
        <v>243</v>
      </c>
      <c r="E46" s="20">
        <v>25.984129500405299</v>
      </c>
      <c r="F46" s="20">
        <v>28.911193548829502</v>
      </c>
      <c r="G46" s="20">
        <v>26.220853837631701</v>
      </c>
      <c r="H46" s="20">
        <v>26.6121864042433</v>
      </c>
      <c r="I46" s="20">
        <v>27.249041288838399</v>
      </c>
      <c r="J46" s="20">
        <v>28.2829842899739</v>
      </c>
      <c r="K46" s="20">
        <v>26.931943978419898</v>
      </c>
      <c r="L46" s="20">
        <v>27.844066726126702</v>
      </c>
      <c r="M46" s="53">
        <v>27.527701740939499</v>
      </c>
      <c r="N46" s="20"/>
    </row>
    <row r="47" spans="1:14" x14ac:dyDescent="0.35">
      <c r="A47" s="19" t="str">
        <f>B3&amp;C3&amp;D47</f>
        <v>DISTRIBUCION VOLUMEN X CRITERIO (Consumiciones).T.Alimentos TOTAL INGVIENDO DEPORTES</v>
      </c>
      <c r="B47" s="19">
        <v>0</v>
      </c>
      <c r="C47" s="19">
        <v>0</v>
      </c>
      <c r="D47" s="20" t="s">
        <v>244</v>
      </c>
      <c r="E47" s="20">
        <v>0.45216315567506499</v>
      </c>
      <c r="F47" s="20">
        <v>0.95310850007542802</v>
      </c>
      <c r="G47" s="20">
        <v>0.65835806879493797</v>
      </c>
      <c r="H47" s="20">
        <v>0.59649535939759102</v>
      </c>
      <c r="I47" s="20">
        <v>0.352005864985031</v>
      </c>
      <c r="J47" s="20">
        <v>0.74263292727282304</v>
      </c>
      <c r="K47" s="20">
        <v>0.74786810287355898</v>
      </c>
      <c r="L47" s="20">
        <v>0.76356162863641597</v>
      </c>
      <c r="M47" s="53">
        <v>0.78965838169276203</v>
      </c>
      <c r="N47" s="20"/>
    </row>
    <row r="48" spans="1:14" x14ac:dyDescent="0.35">
      <c r="A48" s="19" t="str">
        <f>B3&amp;C3&amp;D48</f>
        <v>DISTRIBUCION VOLUMEN X CRITERIO (Consumiciones).T.Alimentos TOTAL INGOTROS MOTIVOS</v>
      </c>
      <c r="B48" s="19">
        <v>0</v>
      </c>
      <c r="C48" s="19">
        <v>0</v>
      </c>
      <c r="D48" s="20" t="s">
        <v>245</v>
      </c>
      <c r="E48" s="20">
        <v>6.5211541855227297</v>
      </c>
      <c r="F48" s="20">
        <v>6.1990053759754202</v>
      </c>
      <c r="G48" s="20">
        <v>6.5148310599807902</v>
      </c>
      <c r="H48" s="20">
        <v>6.4847086956706104</v>
      </c>
      <c r="I48" s="20">
        <v>6.1098353951725102</v>
      </c>
      <c r="J48" s="20">
        <v>6.1149769735050299</v>
      </c>
      <c r="K48" s="20">
        <v>6.7649201975180802</v>
      </c>
      <c r="L48" s="20">
        <v>6.2891482560992804</v>
      </c>
      <c r="M48" s="53">
        <v>6.3509495480370299</v>
      </c>
      <c r="N48" s="20"/>
    </row>
    <row r="49" spans="1:14" x14ac:dyDescent="0.35">
      <c r="A49" s="19" t="str">
        <f>B49&amp;C49&amp;D49</f>
        <v>DISTRIBUCION VOLUMEN X CRITERIO (kg ó litros).T.Alimentos TOTAL INGT.ESPAÑA</v>
      </c>
      <c r="B49" s="19" t="s">
        <v>194</v>
      </c>
      <c r="C49" s="19" t="s">
        <v>176</v>
      </c>
      <c r="D49" s="20" t="s">
        <v>36</v>
      </c>
      <c r="E49" s="20">
        <v>100</v>
      </c>
      <c r="F49" s="20">
        <v>100</v>
      </c>
      <c r="G49" s="20">
        <v>100</v>
      </c>
      <c r="H49" s="20">
        <v>100</v>
      </c>
      <c r="I49" s="20">
        <v>100</v>
      </c>
      <c r="J49" s="20">
        <v>100</v>
      </c>
      <c r="K49" s="20">
        <v>100</v>
      </c>
      <c r="L49" s="20">
        <v>100</v>
      </c>
      <c r="M49" s="53">
        <v>100</v>
      </c>
      <c r="N49" s="20"/>
    </row>
    <row r="50" spans="1:14" x14ac:dyDescent="0.35">
      <c r="A50" s="19" t="str">
        <f>B49&amp;C49&amp;D50</f>
        <v>DISTRIBUCION VOLUMEN X CRITERIO (kg ó litros).T.Alimentos TOTAL INGHiper+Super+Discount+G.A</v>
      </c>
      <c r="B50" s="19">
        <v>0</v>
      </c>
      <c r="C50" s="19">
        <v>0</v>
      </c>
      <c r="D50" s="20" t="s">
        <v>23</v>
      </c>
      <c r="E50" s="20">
        <v>3.6131317407061001</v>
      </c>
      <c r="F50" s="20">
        <v>3.1476223600570501</v>
      </c>
      <c r="G50" s="20">
        <v>3.02657693033759</v>
      </c>
      <c r="H50" s="20">
        <v>2.8448729041500198</v>
      </c>
      <c r="I50" s="20">
        <v>2.9848624264868202</v>
      </c>
      <c r="J50" s="20">
        <v>3.1270509701887801</v>
      </c>
      <c r="K50" s="20">
        <v>3.3895624064687202</v>
      </c>
      <c r="L50" s="20">
        <v>3.9142967806995901</v>
      </c>
      <c r="M50" s="53">
        <v>4.0611103485133198</v>
      </c>
      <c r="N50" s="20"/>
    </row>
    <row r="51" spans="1:14" x14ac:dyDescent="0.35">
      <c r="A51" s="19" t="str">
        <f>B49&amp;C49&amp;D51</f>
        <v>DISTRIBUCION VOLUMEN X CRITERIO (kg ó litros).T.Alimentos TOTAL INGRestaurantes</v>
      </c>
      <c r="B51" s="19">
        <v>0</v>
      </c>
      <c r="C51" s="19">
        <v>0</v>
      </c>
      <c r="D51" s="20" t="s">
        <v>24</v>
      </c>
      <c r="E51" s="20">
        <v>26.7862537871097</v>
      </c>
      <c r="F51" s="20">
        <v>27.2837300395006</v>
      </c>
      <c r="G51" s="20">
        <v>25.6070046003769</v>
      </c>
      <c r="H51" s="20">
        <v>27.1464095669557</v>
      </c>
      <c r="I51" s="20">
        <v>27.072816022489601</v>
      </c>
      <c r="J51" s="20">
        <v>29.237925438601199</v>
      </c>
      <c r="K51" s="20">
        <v>27.5442584789057</v>
      </c>
      <c r="L51" s="20">
        <v>27.283468436469299</v>
      </c>
      <c r="M51" s="53">
        <v>26.3725449231544</v>
      </c>
      <c r="N51" s="20"/>
    </row>
    <row r="52" spans="1:14" x14ac:dyDescent="0.35">
      <c r="A52" s="19" t="str">
        <f>B49&amp;C49&amp;D52</f>
        <v>DISTRIBUCION VOLUMEN X CRITERIO (kg ó litros).T.Alimentos TOTAL INGRestaurantes Fast Food</v>
      </c>
      <c r="B52" s="19">
        <v>0</v>
      </c>
      <c r="C52" s="19">
        <v>0</v>
      </c>
      <c r="D52" s="20" t="s">
        <v>25</v>
      </c>
      <c r="E52" s="20">
        <v>27.483552917480299</v>
      </c>
      <c r="F52" s="20">
        <v>31.053113418889801</v>
      </c>
      <c r="G52" s="20">
        <v>30.107261682592998</v>
      </c>
      <c r="H52" s="20">
        <v>27.488878995683201</v>
      </c>
      <c r="I52" s="20">
        <v>27.985659581956899</v>
      </c>
      <c r="J52" s="20">
        <v>29.034300372554199</v>
      </c>
      <c r="K52" s="20">
        <v>27.916090652222099</v>
      </c>
      <c r="L52" s="20">
        <v>28.1677724557542</v>
      </c>
      <c r="M52" s="53">
        <v>28.613723052020099</v>
      </c>
      <c r="N52" s="20"/>
    </row>
    <row r="53" spans="1:14" x14ac:dyDescent="0.35">
      <c r="A53" s="19" t="str">
        <f>B49&amp;C49&amp;D53</f>
        <v>DISTRIBUCION VOLUMEN X CRITERIO (kg ó litros).T.Alimentos TOTAL INGBares/Cafeterias/Cervecerias</v>
      </c>
      <c r="B53" s="19">
        <v>0</v>
      </c>
      <c r="C53" s="19">
        <v>0</v>
      </c>
      <c r="D53" s="20" t="s">
        <v>26</v>
      </c>
      <c r="E53" s="20">
        <v>27.7329128121285</v>
      </c>
      <c r="F53" s="20">
        <v>26.917090133918698</v>
      </c>
      <c r="G53" s="20">
        <v>28.813668668371498</v>
      </c>
      <c r="H53" s="20">
        <v>28.9317795276312</v>
      </c>
      <c r="I53" s="20">
        <v>27.759048332264499</v>
      </c>
      <c r="J53" s="20">
        <v>26.8483146144805</v>
      </c>
      <c r="K53" s="20">
        <v>28.236249735294901</v>
      </c>
      <c r="L53" s="20">
        <v>28.540152449241202</v>
      </c>
      <c r="M53" s="53">
        <v>27.085370105542601</v>
      </c>
      <c r="N53" s="20"/>
    </row>
    <row r="54" spans="1:14" x14ac:dyDescent="0.35">
      <c r="A54" s="19" t="str">
        <f>B49&amp;C49&amp;D54</f>
        <v>DISTRIBUCION VOLUMEN X CRITERIO (kg ó litros).T.Alimentos TOTAL INGPanaderias/Pastelerias</v>
      </c>
      <c r="B54" s="19">
        <v>0</v>
      </c>
      <c r="C54" s="19">
        <v>0</v>
      </c>
      <c r="D54" s="20" t="s">
        <v>27</v>
      </c>
      <c r="E54" s="20">
        <v>1.2651396036134199</v>
      </c>
      <c r="F54" s="20">
        <v>1.6197916082222901</v>
      </c>
      <c r="G54" s="20">
        <v>1.69626492650254</v>
      </c>
      <c r="H54" s="20">
        <v>1.59137236892489</v>
      </c>
      <c r="I54" s="20">
        <v>1.30979662167063</v>
      </c>
      <c r="J54" s="20">
        <v>1.81425575637818</v>
      </c>
      <c r="K54" s="20">
        <v>1.97069870923125</v>
      </c>
      <c r="L54" s="20">
        <v>1.7187248724766999</v>
      </c>
      <c r="M54" s="53">
        <v>1.48532983269552</v>
      </c>
      <c r="N54" s="20"/>
    </row>
    <row r="55" spans="1:14" x14ac:dyDescent="0.35">
      <c r="A55" s="19" t="str">
        <f>B49&amp;C49&amp;D55</f>
        <v>DISTRIBUCION VOLUMEN X CRITERIO (kg ó litros).T.Alimentos TOTAL INGTda.Alimentacion/Delicatesen</v>
      </c>
      <c r="B55" s="19">
        <v>0</v>
      </c>
      <c r="C55" s="19">
        <v>0</v>
      </c>
      <c r="D55" s="20" t="s">
        <v>211</v>
      </c>
      <c r="E55" s="20">
        <v>0.51762711627284697</v>
      </c>
      <c r="F55" s="20">
        <v>0.434857382591887</v>
      </c>
      <c r="G55" s="20">
        <v>0.48334747484624302</v>
      </c>
      <c r="H55" s="20">
        <v>0.504836365689037</v>
      </c>
      <c r="I55" s="20">
        <v>0.49909044581223599</v>
      </c>
      <c r="J55" s="20">
        <v>0.43049268869843199</v>
      </c>
      <c r="K55" s="20">
        <v>0.52598527486207103</v>
      </c>
      <c r="L55" s="20">
        <v>0.40717888107178701</v>
      </c>
      <c r="M55" s="53">
        <v>0.47819705661350997</v>
      </c>
      <c r="N55" s="20"/>
    </row>
    <row r="56" spans="1:14" x14ac:dyDescent="0.35">
      <c r="A56" s="19" t="str">
        <f>B49&amp;C49&amp;D56</f>
        <v>DISTRIBUCION VOLUMEN X CRITERIO (kg ó litros).T.Alimentos TOTAL INGCanal Conveniencia/24h</v>
      </c>
      <c r="B56" s="19">
        <v>0</v>
      </c>
      <c r="C56" s="19">
        <v>0</v>
      </c>
      <c r="D56" s="20" t="s">
        <v>212</v>
      </c>
      <c r="E56" s="20">
        <v>4.2507713048522797</v>
      </c>
      <c r="F56" s="20">
        <v>5.02420701556093</v>
      </c>
      <c r="G56" s="20">
        <v>5.62583970070144</v>
      </c>
      <c r="H56" s="20">
        <v>5.2313837203421798</v>
      </c>
      <c r="I56" s="20">
        <v>5.0140510483684499</v>
      </c>
      <c r="J56" s="20">
        <v>5.0315449863144597</v>
      </c>
      <c r="K56" s="20">
        <v>5.6297516399645202</v>
      </c>
      <c r="L56" s="20">
        <v>4.7112074822913703</v>
      </c>
      <c r="M56" s="53">
        <v>3.93669832356465</v>
      </c>
      <c r="N56" s="20"/>
    </row>
    <row r="57" spans="1:14" x14ac:dyDescent="0.35">
      <c r="A57" s="19" t="str">
        <f>B49&amp;C49&amp;D57</f>
        <v>DISTRIBUCION VOLUMEN X CRITERIO (kg ó litros).T.Alimentos TOTAL INGHoteles</v>
      </c>
      <c r="B57" s="19">
        <v>0</v>
      </c>
      <c r="C57" s="19">
        <v>0</v>
      </c>
      <c r="D57" s="20" t="s">
        <v>29</v>
      </c>
      <c r="E57" s="20">
        <v>0.47977447180758998</v>
      </c>
      <c r="F57" s="20">
        <v>0.30686915228822198</v>
      </c>
      <c r="G57" s="20">
        <v>0.53575545356160903</v>
      </c>
      <c r="H57" s="20">
        <v>0.380205612469317</v>
      </c>
      <c r="I57" s="20">
        <v>0.42702985727799903</v>
      </c>
      <c r="J57" s="20">
        <v>0.363879645099697</v>
      </c>
      <c r="K57" s="20">
        <v>0.33888583913424902</v>
      </c>
      <c r="L57" s="20">
        <v>0.20495274782061201</v>
      </c>
      <c r="M57" s="53">
        <v>0.76851541983583904</v>
      </c>
      <c r="N57" s="20"/>
    </row>
    <row r="58" spans="1:14" x14ac:dyDescent="0.35">
      <c r="A58" s="19" t="str">
        <f>B49&amp;C49&amp;D58</f>
        <v>DISTRIBUCION VOLUMEN X CRITERIO (kg ó litros).T.Alimentos TOTAL INGEstaciones de servicio</v>
      </c>
      <c r="B58" s="19">
        <v>0</v>
      </c>
      <c r="C58" s="19">
        <v>0</v>
      </c>
      <c r="D58" s="20" t="s">
        <v>30</v>
      </c>
      <c r="E58" s="20">
        <v>1.20700797445604</v>
      </c>
      <c r="F58" s="20">
        <v>0.80236064744990998</v>
      </c>
      <c r="G58" s="20">
        <v>0.92699794764320198</v>
      </c>
      <c r="H58" s="20">
        <v>0.85498266661761302</v>
      </c>
      <c r="I58" s="20">
        <v>0.86857256119506998</v>
      </c>
      <c r="J58" s="20">
        <v>0.75113770990537598</v>
      </c>
      <c r="K58" s="20">
        <v>0.68662484681719604</v>
      </c>
      <c r="L58" s="20">
        <v>0.79899178120019798</v>
      </c>
      <c r="M58" s="53">
        <v>0.97935523830231297</v>
      </c>
      <c r="N58" s="20"/>
    </row>
    <row r="59" spans="1:14" x14ac:dyDescent="0.35">
      <c r="A59" s="19" t="str">
        <f>B49&amp;C49&amp;D59</f>
        <v>DISTRIBUCION VOLUMEN X CRITERIO (kg ó litros).T.Alimentos TOTAL INGMaquinas dispensadoras</v>
      </c>
      <c r="B59" s="19">
        <v>0</v>
      </c>
      <c r="C59" s="19">
        <v>0</v>
      </c>
      <c r="D59" s="20" t="s">
        <v>31</v>
      </c>
      <c r="E59" s="20">
        <v>0.15780278414565899</v>
      </c>
      <c r="F59" s="20">
        <v>0.13156673189469301</v>
      </c>
      <c r="G59" s="20">
        <v>0.167094052259805</v>
      </c>
      <c r="H59" s="20">
        <v>0.136798513467807</v>
      </c>
      <c r="I59" s="20">
        <v>0.131704013324285</v>
      </c>
      <c r="J59" s="20">
        <v>0.17214672092090499</v>
      </c>
      <c r="K59" s="20">
        <v>0.17258797732035699</v>
      </c>
      <c r="L59" s="20">
        <v>0.14887329670199601</v>
      </c>
      <c r="M59" s="53">
        <v>0.116196240949624</v>
      </c>
      <c r="N59" s="20"/>
    </row>
    <row r="60" spans="1:14" x14ac:dyDescent="0.35">
      <c r="A60" s="19" t="str">
        <f>B49&amp;C49&amp;D60</f>
        <v>DISTRIBUCION VOLUMEN X CRITERIO (kg ó litros).T.Alimentos TOTAL INGServicio en la empresa</v>
      </c>
      <c r="B60" s="19">
        <v>0</v>
      </c>
      <c r="C60" s="19">
        <v>0</v>
      </c>
      <c r="D60" s="20" t="s">
        <v>32</v>
      </c>
      <c r="E60" s="20">
        <v>0.36605143533968099</v>
      </c>
      <c r="F60" s="20">
        <v>0.63079803054804395</v>
      </c>
      <c r="G60" s="20">
        <v>0.56705728201095495</v>
      </c>
      <c r="H60" s="20">
        <v>0.60989273710136604</v>
      </c>
      <c r="I60" s="20">
        <v>0.57455842994212203</v>
      </c>
      <c r="J60" s="20">
        <v>0.49493580429397399</v>
      </c>
      <c r="K60" s="20">
        <v>0.63879720817506402</v>
      </c>
      <c r="L60" s="20">
        <v>0.69161007916140405</v>
      </c>
      <c r="M60" s="53">
        <v>0.77711917450674795</v>
      </c>
      <c r="N60" s="20"/>
    </row>
    <row r="61" spans="1:14" x14ac:dyDescent="0.35">
      <c r="A61" s="19" t="str">
        <f>B49&amp;C49&amp;D61</f>
        <v>DISTRIBUCION VOLUMEN X CRITERIO (kg ó litros).T.Alimentos TOTAL INGResto de canales</v>
      </c>
      <c r="B61" s="19">
        <v>0</v>
      </c>
      <c r="C61" s="19">
        <v>0</v>
      </c>
      <c r="D61" s="20" t="s">
        <v>33</v>
      </c>
      <c r="E61" s="20">
        <v>6.1399792716344397</v>
      </c>
      <c r="F61" s="20">
        <v>2.64799392824664</v>
      </c>
      <c r="G61" s="20">
        <v>2.4431324954306</v>
      </c>
      <c r="H61" s="20">
        <v>4.2785865137005299</v>
      </c>
      <c r="I61" s="20">
        <v>5.37281258939149</v>
      </c>
      <c r="J61" s="20">
        <v>2.69401312650335</v>
      </c>
      <c r="K61" s="20">
        <v>2.9505077613489101</v>
      </c>
      <c r="L61" s="20">
        <v>3.4127728777117698</v>
      </c>
      <c r="M61" s="53">
        <v>5.3258412643535102</v>
      </c>
      <c r="N61" s="20"/>
    </row>
    <row r="62" spans="1:14" x14ac:dyDescent="0.35">
      <c r="A62" s="19" t="str">
        <f>B49&amp;C49&amp;D62</f>
        <v>DISTRIBUCION VOLUMEN X CRITERIO (kg ó litros).T.Alimentos TOTAL INGEN LA CALLE</v>
      </c>
      <c r="B62" s="19">
        <v>0</v>
      </c>
      <c r="C62" s="19">
        <v>0</v>
      </c>
      <c r="D62" s="20" t="s">
        <v>213</v>
      </c>
      <c r="E62" s="20">
        <v>3.6690768549284898</v>
      </c>
      <c r="F62" s="20">
        <v>2.2020738309563401</v>
      </c>
      <c r="G62" s="20">
        <v>2.1212733582630201</v>
      </c>
      <c r="H62" s="20">
        <v>2.6614960607852902</v>
      </c>
      <c r="I62" s="20">
        <v>3.3411729831966399</v>
      </c>
      <c r="J62" s="20">
        <v>2.2166189019387201</v>
      </c>
      <c r="K62" s="20">
        <v>2.03902314300763</v>
      </c>
      <c r="L62" s="20">
        <v>2.2954921362705298</v>
      </c>
      <c r="M62" s="53">
        <v>3.0945684796644399</v>
      </c>
      <c r="N62" s="20"/>
    </row>
    <row r="63" spans="1:14" x14ac:dyDescent="0.35">
      <c r="A63" s="19" t="str">
        <f>B49&amp;C49&amp;D63</f>
        <v>DISTRIBUCION VOLUMEN X CRITERIO (kg ó litros).T.Alimentos TOTAL INGEN CASA DE OTROS</v>
      </c>
      <c r="B63" s="19">
        <v>0</v>
      </c>
      <c r="C63" s="19">
        <v>0</v>
      </c>
      <c r="D63" s="20" t="s">
        <v>214</v>
      </c>
      <c r="E63" s="20">
        <v>5.0620247123614002</v>
      </c>
      <c r="F63" s="20">
        <v>7.1967057654864703</v>
      </c>
      <c r="G63" s="20">
        <v>6.2775164961808301</v>
      </c>
      <c r="H63" s="20">
        <v>4.3161369956176499</v>
      </c>
      <c r="I63" s="20">
        <v>4.2970204872094104</v>
      </c>
      <c r="J63" s="20">
        <v>5.2452957582111202</v>
      </c>
      <c r="K63" s="20">
        <v>6.0136853448706802</v>
      </c>
      <c r="L63" s="20">
        <v>4.83061850050722</v>
      </c>
      <c r="M63" s="53">
        <v>4.3869151013306702</v>
      </c>
      <c r="N63" s="20"/>
    </row>
    <row r="64" spans="1:14" x14ac:dyDescent="0.35">
      <c r="A64" s="19" t="str">
        <f>B49&amp;C49&amp;D64</f>
        <v>DISTRIBUCION VOLUMEN X CRITERIO (kg ó litros).T.Alimentos TOTAL INGEN EL ESTABLECIMIENTO</v>
      </c>
      <c r="B64" s="19">
        <v>0</v>
      </c>
      <c r="C64" s="19">
        <v>0</v>
      </c>
      <c r="D64" s="20" t="s">
        <v>215</v>
      </c>
      <c r="E64" s="20">
        <v>65.128104870933399</v>
      </c>
      <c r="F64" s="20">
        <v>61.246617389431101</v>
      </c>
      <c r="G64" s="20">
        <v>62.452191690107597</v>
      </c>
      <c r="H64" s="20">
        <v>65.290290091644707</v>
      </c>
      <c r="I64" s="20">
        <v>67.687749886372202</v>
      </c>
      <c r="J64" s="20">
        <v>65.782358580439606</v>
      </c>
      <c r="K64" s="20">
        <v>64.001692942214603</v>
      </c>
      <c r="L64" s="20">
        <v>66.427688702222994</v>
      </c>
      <c r="M64" s="53">
        <v>68.398146451226395</v>
      </c>
      <c r="N64" s="20"/>
    </row>
    <row r="65" spans="1:14" x14ac:dyDescent="0.35">
      <c r="A65" s="19" t="str">
        <f>B49&amp;C49&amp;D65</f>
        <v>DISTRIBUCION VOLUMEN X CRITERIO (kg ó litros).T.Alimentos TOTAL INGEN EL TRABAJO</v>
      </c>
      <c r="B65" s="19">
        <v>0</v>
      </c>
      <c r="C65" s="19">
        <v>0</v>
      </c>
      <c r="D65" s="20" t="s">
        <v>216</v>
      </c>
      <c r="E65" s="20">
        <v>2.5858963037072198</v>
      </c>
      <c r="F65" s="20">
        <v>2.1936313243392198</v>
      </c>
      <c r="G65" s="20">
        <v>2.8092807623788301</v>
      </c>
      <c r="H65" s="20">
        <v>2.64452275441263</v>
      </c>
      <c r="I65" s="20">
        <v>2.1718939571296598</v>
      </c>
      <c r="J65" s="20">
        <v>2.44628248261755</v>
      </c>
      <c r="K65" s="20">
        <v>3.0507515795995901</v>
      </c>
      <c r="L65" s="20">
        <v>3.1819330482104999</v>
      </c>
      <c r="M65" s="53">
        <v>2.34451526864355</v>
      </c>
      <c r="N65" s="20"/>
    </row>
    <row r="66" spans="1:14" x14ac:dyDescent="0.35">
      <c r="A66" s="19" t="str">
        <f>B49&amp;C49&amp;D66</f>
        <v>DISTRIBUCION VOLUMEN X CRITERIO (kg ó litros).T.Alimentos TOTAL INGEN COLEGIO/INSTITUTO/UNIV.</v>
      </c>
      <c r="B66" s="19">
        <v>0</v>
      </c>
      <c r="C66" s="19">
        <v>0</v>
      </c>
      <c r="D66" s="20" t="s">
        <v>217</v>
      </c>
      <c r="E66" s="20">
        <v>0.11101486051439501</v>
      </c>
      <c r="F66" s="20">
        <v>0.13250622904557399</v>
      </c>
      <c r="G66" s="20">
        <v>0.21479344797519101</v>
      </c>
      <c r="H66" s="20">
        <v>0.13916891580369101</v>
      </c>
      <c r="I66" s="20">
        <v>0.18369870057893001</v>
      </c>
      <c r="J66" s="20">
        <v>0.199964177988049</v>
      </c>
      <c r="K66" s="20">
        <v>0.12723219465621599</v>
      </c>
      <c r="L66" s="20">
        <v>0.13484552441752201</v>
      </c>
      <c r="M66" s="53">
        <v>6.2973134095241801E-2</v>
      </c>
      <c r="N66" s="20"/>
    </row>
    <row r="67" spans="1:14" x14ac:dyDescent="0.35">
      <c r="A67" s="19" t="str">
        <f>B49&amp;C49&amp;D67</f>
        <v>DISTRIBUCION VOLUMEN X CRITERIO (kg ó litros).T.Alimentos TOTAL INGEN MI CASA</v>
      </c>
      <c r="B67" s="19">
        <v>0</v>
      </c>
      <c r="C67" s="19">
        <v>0</v>
      </c>
      <c r="D67" s="20" t="s">
        <v>218</v>
      </c>
      <c r="E67" s="20">
        <v>21.5173666544116</v>
      </c>
      <c r="F67" s="20">
        <v>25.124568813138001</v>
      </c>
      <c r="G67" s="20">
        <v>24.195694063011899</v>
      </c>
      <c r="H67" s="20">
        <v>22.8148932542375</v>
      </c>
      <c r="I67" s="20">
        <v>20.235746139483599</v>
      </c>
      <c r="J67" s="20">
        <v>22.2537945498125</v>
      </c>
      <c r="K67" s="20">
        <v>22.864143660128001</v>
      </c>
      <c r="L67" s="20">
        <v>21.253131557076301</v>
      </c>
      <c r="M67" s="53">
        <v>19.3181327933906</v>
      </c>
      <c r="N67" s="20"/>
    </row>
    <row r="68" spans="1:14" x14ac:dyDescent="0.35">
      <c r="A68" s="19" t="str">
        <f>B49&amp;C49&amp;D68</f>
        <v>DISTRIBUCION VOLUMEN X CRITERIO (kg ó litros).T.Alimentos TOTAL INGEN M.TRANSP.(AVION,TREN,AUTOC,E</v>
      </c>
      <c r="B68" s="19">
        <v>0</v>
      </c>
      <c r="C68" s="19">
        <v>0</v>
      </c>
      <c r="D68" s="20" t="s">
        <v>219</v>
      </c>
      <c r="E68" s="20">
        <v>0.18356924168713801</v>
      </c>
      <c r="F68" s="20">
        <v>0.24125596499645899</v>
      </c>
      <c r="G68" s="20">
        <v>0.15799555225474801</v>
      </c>
      <c r="H68" s="20">
        <v>5.8901643416686203E-2</v>
      </c>
      <c r="I68" s="20">
        <v>9.2871864269022303E-2</v>
      </c>
      <c r="J68" s="20">
        <v>6.9318974419230198E-2</v>
      </c>
      <c r="K68" s="20">
        <v>6.9085540291600203E-2</v>
      </c>
      <c r="L68" s="20">
        <v>4.11750215211538E-2</v>
      </c>
      <c r="M68" s="53">
        <v>0.12803208379160899</v>
      </c>
      <c r="N68" s="20"/>
    </row>
    <row r="69" spans="1:14" x14ac:dyDescent="0.35">
      <c r="A69" s="19" t="str">
        <f>B49&amp;C49&amp;D69</f>
        <v>DISTRIBUCION VOLUMEN X CRITERIO (kg ó litros).T.Alimentos TOTAL INGEN OTRO LUGAR</v>
      </c>
      <c r="B69" s="19">
        <v>0</v>
      </c>
      <c r="C69" s="19">
        <v>0</v>
      </c>
      <c r="D69" s="20" t="s">
        <v>220</v>
      </c>
      <c r="E69" s="20">
        <v>1.7429502211903201</v>
      </c>
      <c r="F69" s="20">
        <v>1.66264212305347</v>
      </c>
      <c r="G69" s="20">
        <v>1.77125419783563</v>
      </c>
      <c r="H69" s="20">
        <v>2.0745887038754498</v>
      </c>
      <c r="I69" s="20">
        <v>1.9898477999245201</v>
      </c>
      <c r="J69" s="20">
        <v>1.78636754049572</v>
      </c>
      <c r="K69" s="20">
        <v>1.83438732838893</v>
      </c>
      <c r="L69" s="20">
        <v>1.8351196905976701</v>
      </c>
      <c r="M69" s="53">
        <v>2.2667174485742598</v>
      </c>
      <c r="N69" s="20"/>
    </row>
    <row r="70" spans="1:14" x14ac:dyDescent="0.35">
      <c r="A70" s="19" t="str">
        <f>B49&amp;C49&amp;D70</f>
        <v>DISTRIBUCION VOLUMEN X CRITERIO (kg ó litros).T.Alimentos TOTAL INGDESAYUNO</v>
      </c>
      <c r="B70" s="19">
        <v>0</v>
      </c>
      <c r="C70" s="19">
        <v>0</v>
      </c>
      <c r="D70" s="20" t="s">
        <v>221</v>
      </c>
      <c r="E70" s="20">
        <v>7.4916618598276798</v>
      </c>
      <c r="F70" s="20">
        <v>8.2678116962275201</v>
      </c>
      <c r="G70" s="20">
        <v>8.6356283201556803</v>
      </c>
      <c r="H70" s="20">
        <v>8.1303106450786302</v>
      </c>
      <c r="I70" s="20">
        <v>7.5781328183349803</v>
      </c>
      <c r="J70" s="20">
        <v>7.8487108606442098</v>
      </c>
      <c r="K70" s="20">
        <v>9.0514407194121898</v>
      </c>
      <c r="L70" s="20">
        <v>8.3169538370445792</v>
      </c>
      <c r="M70" s="53">
        <v>7.8263820972011899</v>
      </c>
      <c r="N70" s="20"/>
    </row>
    <row r="71" spans="1:14" x14ac:dyDescent="0.35">
      <c r="A71" s="19" t="str">
        <f>B49&amp;C49&amp;D71</f>
        <v>DISTRIBUCION VOLUMEN X CRITERIO (kg ó litros).T.Alimentos TOTAL INGAPERITIVO/ANTES DE COMER</v>
      </c>
      <c r="B71" s="19">
        <v>0</v>
      </c>
      <c r="C71" s="19">
        <v>0</v>
      </c>
      <c r="D71" s="20" t="s">
        <v>222</v>
      </c>
      <c r="E71" s="20">
        <v>3.2045088065684899</v>
      </c>
      <c r="F71" s="20">
        <v>3.2033905502463398</v>
      </c>
      <c r="G71" s="20">
        <v>3.1036950079191401</v>
      </c>
      <c r="H71" s="20">
        <v>3.30466725120939</v>
      </c>
      <c r="I71" s="20">
        <v>2.85734613550785</v>
      </c>
      <c r="J71" s="20">
        <v>3.07637911169736</v>
      </c>
      <c r="K71" s="20">
        <v>2.7968497131679899</v>
      </c>
      <c r="L71" s="20">
        <v>2.8281133196787902</v>
      </c>
      <c r="M71" s="53">
        <v>2.57439015244847</v>
      </c>
      <c r="N71" s="20"/>
    </row>
    <row r="72" spans="1:14" x14ac:dyDescent="0.35">
      <c r="A72" s="19" t="str">
        <f>B49&amp;C49&amp;D72</f>
        <v>DISTRIBUCION VOLUMEN X CRITERIO (kg ó litros).T.Alimentos TOTAL INGCOMIDA</v>
      </c>
      <c r="B72" s="19">
        <v>0</v>
      </c>
      <c r="C72" s="19">
        <v>0</v>
      </c>
      <c r="D72" s="20" t="s">
        <v>223</v>
      </c>
      <c r="E72" s="20">
        <v>47.120903559030602</v>
      </c>
      <c r="F72" s="20">
        <v>50.9266635042679</v>
      </c>
      <c r="G72" s="20">
        <v>51.370707296165797</v>
      </c>
      <c r="H72" s="20">
        <v>51.3960801748104</v>
      </c>
      <c r="I72" s="20">
        <v>47.788301353575399</v>
      </c>
      <c r="J72" s="20">
        <v>52.958926650757597</v>
      </c>
      <c r="K72" s="20">
        <v>51.929873270031003</v>
      </c>
      <c r="L72" s="20">
        <v>51.9032356966134</v>
      </c>
      <c r="M72" s="53">
        <v>49.354107178342502</v>
      </c>
      <c r="N72" s="20"/>
    </row>
    <row r="73" spans="1:14" x14ac:dyDescent="0.35">
      <c r="A73" s="19" t="str">
        <f>B49&amp;C49&amp;D73</f>
        <v>DISTRIBUCION VOLUMEN X CRITERIO (kg ó litros).T.Alimentos TOTAL INGTARDE/MERIENDA</v>
      </c>
      <c r="B73" s="19">
        <v>0</v>
      </c>
      <c r="C73" s="19">
        <v>0</v>
      </c>
      <c r="D73" s="20" t="s">
        <v>224</v>
      </c>
      <c r="E73" s="20">
        <v>4.6709367041040899</v>
      </c>
      <c r="F73" s="20">
        <v>4.2629863978284703</v>
      </c>
      <c r="G73" s="20">
        <v>4.8693233508262699</v>
      </c>
      <c r="H73" s="20">
        <v>4.5170134398019597</v>
      </c>
      <c r="I73" s="20">
        <v>4.5808157863730701</v>
      </c>
      <c r="J73" s="20">
        <v>4.0673704171179201</v>
      </c>
      <c r="K73" s="20">
        <v>4.3033420455005302</v>
      </c>
      <c r="L73" s="20">
        <v>4.9016449751414299</v>
      </c>
      <c r="M73" s="53">
        <v>4.4361864095329597</v>
      </c>
      <c r="N73" s="20"/>
    </row>
    <row r="74" spans="1:14" x14ac:dyDescent="0.35">
      <c r="A74" s="19" t="str">
        <f>B49&amp;C49&amp;D74</f>
        <v>DISTRIBUCION VOLUMEN X CRITERIO (kg ó litros).T.Alimentos TOTAL INGANTES DE CENAR</v>
      </c>
      <c r="B74" s="19">
        <v>0</v>
      </c>
      <c r="C74" s="19">
        <v>0</v>
      </c>
      <c r="D74" s="20" t="s">
        <v>225</v>
      </c>
      <c r="E74" s="20">
        <v>1.3767984973524801</v>
      </c>
      <c r="F74" s="20">
        <v>1.16030622529925</v>
      </c>
      <c r="G74" s="20">
        <v>1.4678129996195599</v>
      </c>
      <c r="H74" s="20">
        <v>1.1317594025439599</v>
      </c>
      <c r="I74" s="20">
        <v>1.3603593179843601</v>
      </c>
      <c r="J74" s="20">
        <v>1.2990493355494399</v>
      </c>
      <c r="K74" s="20">
        <v>1.3074623913382899</v>
      </c>
      <c r="L74" s="20">
        <v>1.3268310424183101</v>
      </c>
      <c r="M74" s="53">
        <v>1.22732482930293</v>
      </c>
      <c r="N74" s="20"/>
    </row>
    <row r="75" spans="1:14" x14ac:dyDescent="0.35">
      <c r="A75" s="19" t="str">
        <f>B49&amp;C49&amp;D75</f>
        <v>DISTRIBUCION VOLUMEN X CRITERIO (kg ó litros).T.Alimentos TOTAL INGCENA</v>
      </c>
      <c r="B75" s="19">
        <v>0</v>
      </c>
      <c r="C75" s="19">
        <v>0</v>
      </c>
      <c r="D75" s="20" t="s">
        <v>226</v>
      </c>
      <c r="E75" s="20">
        <v>33.734753052389998</v>
      </c>
      <c r="F75" s="20">
        <v>30.110781962187801</v>
      </c>
      <c r="G75" s="20">
        <v>29.012964369661798</v>
      </c>
      <c r="H75" s="20">
        <v>29.920550760663801</v>
      </c>
      <c r="I75" s="20">
        <v>33.759392089967598</v>
      </c>
      <c r="J75" s="20">
        <v>29.4969161300317</v>
      </c>
      <c r="K75" s="20">
        <v>29.0073927469988</v>
      </c>
      <c r="L75" s="20">
        <v>29.181266218204801</v>
      </c>
      <c r="M75" s="53">
        <v>32.557120560993297</v>
      </c>
      <c r="N75" s="20"/>
    </row>
    <row r="76" spans="1:14" x14ac:dyDescent="0.35">
      <c r="A76" s="19" t="str">
        <f>B49&amp;C49&amp;D76</f>
        <v>DISTRIBUCION VOLUMEN X CRITERIO (kg ó litros).T.Alimentos TOTAL INGDESPUES DE LA CENA</v>
      </c>
      <c r="B76" s="19">
        <v>0</v>
      </c>
      <c r="C76" s="19">
        <v>0</v>
      </c>
      <c r="D76" s="20" t="s">
        <v>227</v>
      </c>
      <c r="E76" s="20">
        <v>0.93289565275919895</v>
      </c>
      <c r="F76" s="20">
        <v>0.44564453909479201</v>
      </c>
      <c r="G76" s="20">
        <v>0.50812747041004802</v>
      </c>
      <c r="H76" s="20">
        <v>0.32034737342643499</v>
      </c>
      <c r="I76" s="20">
        <v>0.86833800193379096</v>
      </c>
      <c r="J76" s="20">
        <v>0.34965697468065599</v>
      </c>
      <c r="K76" s="20">
        <v>0.386121564584818</v>
      </c>
      <c r="L76" s="20">
        <v>0.30369126628167398</v>
      </c>
      <c r="M76" s="53">
        <v>0.89009105594107796</v>
      </c>
      <c r="N76" s="20"/>
    </row>
    <row r="77" spans="1:14" x14ac:dyDescent="0.35">
      <c r="A77" s="19" t="str">
        <f>B49&amp;C49&amp;D77</f>
        <v>DISTRIBUCION VOLUMEN X CRITERIO (kg ó litros).T.Alimentos TOTAL INGDURANTE EL DIA</v>
      </c>
      <c r="B77" s="19">
        <v>0</v>
      </c>
      <c r="C77" s="19">
        <v>0</v>
      </c>
      <c r="D77" s="20" t="s">
        <v>228</v>
      </c>
      <c r="E77" s="20">
        <v>1.4675464797194699</v>
      </c>
      <c r="F77" s="20">
        <v>1.6224149360347599</v>
      </c>
      <c r="G77" s="20">
        <v>1.03174217966827</v>
      </c>
      <c r="H77" s="20">
        <v>1.27927070725585</v>
      </c>
      <c r="I77" s="20">
        <v>1.20731529104556</v>
      </c>
      <c r="J77" s="20">
        <v>0.90299081405412995</v>
      </c>
      <c r="K77" s="20">
        <v>1.2175188745105401</v>
      </c>
      <c r="L77" s="20">
        <v>1.2382629006313199</v>
      </c>
      <c r="M77" s="53">
        <v>1.1343980313657001</v>
      </c>
      <c r="N77" s="20"/>
    </row>
    <row r="78" spans="1:14" x14ac:dyDescent="0.35">
      <c r="A78" s="19" t="str">
        <f>B49&amp;C49&amp;D78</f>
        <v>DISTRIBUCION VOLUMEN X CRITERIO (kg ó litros).T.Alimentos TOTAL INGCON AMIGOS</v>
      </c>
      <c r="B78" s="19">
        <v>0</v>
      </c>
      <c r="C78" s="19">
        <v>0</v>
      </c>
      <c r="D78" s="20" t="s">
        <v>229</v>
      </c>
      <c r="E78" s="20">
        <v>18.663660698627499</v>
      </c>
      <c r="F78" s="20">
        <v>20.402569781771899</v>
      </c>
      <c r="G78" s="20">
        <v>20.799317021282899</v>
      </c>
      <c r="H78" s="20">
        <v>19.731256997911299</v>
      </c>
      <c r="I78" s="20">
        <v>18.828961279554001</v>
      </c>
      <c r="J78" s="20">
        <v>21.945305974802199</v>
      </c>
      <c r="K78" s="20">
        <v>20.586758209985501</v>
      </c>
      <c r="L78" s="20">
        <v>18.9593820245308</v>
      </c>
      <c r="M78" s="53">
        <v>19.402290079140599</v>
      </c>
      <c r="N78" s="20"/>
    </row>
    <row r="79" spans="1:14" x14ac:dyDescent="0.35">
      <c r="A79" s="19" t="str">
        <f>B49&amp;C49&amp;D79</f>
        <v>DISTRIBUCION VOLUMEN X CRITERIO (kg ó litros).T.Alimentos TOTAL INGCON CLIENTES</v>
      </c>
      <c r="B79" s="19">
        <v>0</v>
      </c>
      <c r="C79" s="19">
        <v>0</v>
      </c>
      <c r="D79" s="20" t="s">
        <v>230</v>
      </c>
      <c r="E79" s="20">
        <v>0.231058991680301</v>
      </c>
      <c r="F79" s="20">
        <v>0.17969902024880899</v>
      </c>
      <c r="G79" s="20">
        <v>0.14930904096984199</v>
      </c>
      <c r="H79" s="20">
        <v>0.16992155637440701</v>
      </c>
      <c r="I79" s="20">
        <v>0.33194740527906302</v>
      </c>
      <c r="J79" s="20">
        <v>0.519390438088009</v>
      </c>
      <c r="K79" s="20">
        <v>0.532867510680476</v>
      </c>
      <c r="L79" s="20">
        <v>0.234854271760708</v>
      </c>
      <c r="M79" s="53">
        <v>0.32262370771983101</v>
      </c>
      <c r="N79" s="20"/>
    </row>
    <row r="80" spans="1:14" x14ac:dyDescent="0.35">
      <c r="A80" s="19" t="str">
        <f>B49&amp;C49&amp;D80</f>
        <v>DISTRIBUCION VOLUMEN X CRITERIO (kg ó litros).T.Alimentos TOTAL INGCON COMPAÑEROS DE TRABAJO</v>
      </c>
      <c r="B80" s="19">
        <v>0</v>
      </c>
      <c r="C80" s="19">
        <v>0</v>
      </c>
      <c r="D80" s="20" t="s">
        <v>231</v>
      </c>
      <c r="E80" s="20">
        <v>3.0595217672258599</v>
      </c>
      <c r="F80" s="20">
        <v>4.0976200980893802</v>
      </c>
      <c r="G80" s="20">
        <v>3.67775842510656</v>
      </c>
      <c r="H80" s="20">
        <v>3.7670174909425702</v>
      </c>
      <c r="I80" s="20">
        <v>2.9550829561970202</v>
      </c>
      <c r="J80" s="20">
        <v>3.9355718032121998</v>
      </c>
      <c r="K80" s="20">
        <v>5.0275341808748797</v>
      </c>
      <c r="L80" s="20">
        <v>4.6394628913213598</v>
      </c>
      <c r="M80" s="53">
        <v>2.7689291575967698</v>
      </c>
      <c r="N80" s="20"/>
    </row>
    <row r="81" spans="1:14" x14ac:dyDescent="0.35">
      <c r="A81" s="19" t="str">
        <f>B49&amp;C49&amp;D81</f>
        <v>DISTRIBUCION VOLUMEN X CRITERIO (kg ó litros).T.Alimentos TOTAL INGCON COMPAÑEROS DE CLASE</v>
      </c>
      <c r="B81" s="19">
        <v>0</v>
      </c>
      <c r="C81" s="19">
        <v>0</v>
      </c>
      <c r="D81" s="20" t="s">
        <v>232</v>
      </c>
      <c r="E81" s="20">
        <v>0.30439128746175897</v>
      </c>
      <c r="F81" s="20">
        <v>0.41253599271225799</v>
      </c>
      <c r="G81" s="20">
        <v>0.50042082224261497</v>
      </c>
      <c r="H81" s="20">
        <v>0.29622585002840601</v>
      </c>
      <c r="I81" s="20">
        <v>0.118947411553515</v>
      </c>
      <c r="J81" s="20">
        <v>0.40000430132096099</v>
      </c>
      <c r="K81" s="20">
        <v>0.24068674093755699</v>
      </c>
      <c r="L81" s="20">
        <v>0.30082978366461899</v>
      </c>
      <c r="M81" s="53">
        <v>0.19805176437264899</v>
      </c>
      <c r="N81" s="20"/>
    </row>
    <row r="82" spans="1:14" x14ac:dyDescent="0.35">
      <c r="A82" s="19" t="str">
        <f>B49&amp;C49&amp;D82</f>
        <v>DISTRIBUCION VOLUMEN X CRITERIO (kg ó litros).T.Alimentos TOTAL INGCON FAMILIA</v>
      </c>
      <c r="B82" s="19">
        <v>0</v>
      </c>
      <c r="C82" s="19">
        <v>0</v>
      </c>
      <c r="D82" s="20" t="s">
        <v>233</v>
      </c>
      <c r="E82" s="20">
        <v>46.284956013989799</v>
      </c>
      <c r="F82" s="20">
        <v>44.119996454659002</v>
      </c>
      <c r="G82" s="20">
        <v>41.710115861444201</v>
      </c>
      <c r="H82" s="20">
        <v>42.270196714648002</v>
      </c>
      <c r="I82" s="20">
        <v>45.779111289356401</v>
      </c>
      <c r="J82" s="20">
        <v>41.681740164762502</v>
      </c>
      <c r="K82" s="20">
        <v>41.326970157168702</v>
      </c>
      <c r="L82" s="20">
        <v>45.2928481169359</v>
      </c>
      <c r="M82" s="53">
        <v>45.140476268659398</v>
      </c>
      <c r="N82" s="20"/>
    </row>
    <row r="83" spans="1:14" x14ac:dyDescent="0.35">
      <c r="A83" s="19" t="str">
        <f>B49&amp;C49&amp;D83</f>
        <v>DISTRIBUCION VOLUMEN X CRITERIO (kg ó litros).T.Alimentos TOTAL INGCON LA PAREJA</v>
      </c>
      <c r="B83" s="19">
        <v>0</v>
      </c>
      <c r="C83" s="19">
        <v>0</v>
      </c>
      <c r="D83" s="20" t="s">
        <v>234</v>
      </c>
      <c r="E83" s="20">
        <v>21.544465614720899</v>
      </c>
      <c r="F83" s="20">
        <v>20.892301562498702</v>
      </c>
      <c r="G83" s="20">
        <v>20.716409927472601</v>
      </c>
      <c r="H83" s="20">
        <v>21.1365276872009</v>
      </c>
      <c r="I83" s="20">
        <v>21.4631727913685</v>
      </c>
      <c r="J83" s="20">
        <v>20.263040073842401</v>
      </c>
      <c r="K83" s="20">
        <v>20.855087602342401</v>
      </c>
      <c r="L83" s="20">
        <v>19.000098470271102</v>
      </c>
      <c r="M83" s="53">
        <v>21.277313017182198</v>
      </c>
      <c r="N83" s="20"/>
    </row>
    <row r="84" spans="1:14" x14ac:dyDescent="0.35">
      <c r="A84" s="19" t="str">
        <f>B49&amp;C49&amp;D84</f>
        <v>DISTRIBUCION VOLUMEN X CRITERIO (kg ó litros).T.Alimentos TOTAL INGESTABA SOLO/A</v>
      </c>
      <c r="B84" s="19">
        <v>0</v>
      </c>
      <c r="C84" s="19">
        <v>0</v>
      </c>
      <c r="D84" s="20" t="s">
        <v>235</v>
      </c>
      <c r="E84" s="20">
        <v>9.5461765558255909</v>
      </c>
      <c r="F84" s="20">
        <v>9.2951855394709604</v>
      </c>
      <c r="G84" s="20">
        <v>11.7426778115332</v>
      </c>
      <c r="H84" s="20">
        <v>11.943730851297699</v>
      </c>
      <c r="I84" s="20">
        <v>10.054352797962499</v>
      </c>
      <c r="J84" s="20">
        <v>10.7595018764009</v>
      </c>
      <c r="K84" s="20">
        <v>11.001833598083101</v>
      </c>
      <c r="L84" s="20">
        <v>11.1603010771118</v>
      </c>
      <c r="M84" s="53">
        <v>10.4907321793061</v>
      </c>
      <c r="N84" s="20"/>
    </row>
    <row r="85" spans="1:14" x14ac:dyDescent="0.35">
      <c r="A85" s="19" t="str">
        <f>B49&amp;C49&amp;D85</f>
        <v>DISTRIBUCION VOLUMEN X CRITERIO (kg ó litros).T.Alimentos TOTAL INGOTROS</v>
      </c>
      <c r="B85" s="19">
        <v>0</v>
      </c>
      <c r="C85" s="19">
        <v>0</v>
      </c>
      <c r="D85" s="20" t="s">
        <v>236</v>
      </c>
      <c r="E85" s="20">
        <v>0.36577302483137403</v>
      </c>
      <c r="F85" s="20">
        <v>0.60009206643856305</v>
      </c>
      <c r="G85" s="20">
        <v>0.70399247517028696</v>
      </c>
      <c r="H85" s="20">
        <v>0.68512311577301299</v>
      </c>
      <c r="I85" s="20">
        <v>0.46842596783831397</v>
      </c>
      <c r="J85" s="20">
        <v>0.49544508844869101</v>
      </c>
      <c r="K85" s="20">
        <v>0.428264477519325</v>
      </c>
      <c r="L85" s="20">
        <v>0.41222486146649201</v>
      </c>
      <c r="M85" s="53">
        <v>0.39958480114001599</v>
      </c>
      <c r="N85" s="20"/>
    </row>
    <row r="86" spans="1:14" x14ac:dyDescent="0.35">
      <c r="A86" s="19" t="str">
        <f>B49&amp;C49&amp;D86</f>
        <v>DISTRIBUCION VOLUMEN X CRITERIO (kg ó litros).T.Alimentos TOTAL INGESTAR TRABAJANDO</v>
      </c>
      <c r="B86" s="19">
        <v>0</v>
      </c>
      <c r="C86" s="19">
        <v>0</v>
      </c>
      <c r="D86" s="20" t="s">
        <v>237</v>
      </c>
      <c r="E86" s="20">
        <v>5.2956403939706398</v>
      </c>
      <c r="F86" s="20">
        <v>5.92277924022184</v>
      </c>
      <c r="G86" s="20">
        <v>6.9522389668286904</v>
      </c>
      <c r="H86" s="20">
        <v>6.7943778120491896</v>
      </c>
      <c r="I86" s="20">
        <v>5.4938653171845004</v>
      </c>
      <c r="J86" s="20">
        <v>6.1741142298508702</v>
      </c>
      <c r="K86" s="20">
        <v>7.0155055451472998</v>
      </c>
      <c r="L86" s="20">
        <v>6.3509808452916499</v>
      </c>
      <c r="M86" s="53">
        <v>5.9393647676152996</v>
      </c>
      <c r="N86" s="20"/>
    </row>
    <row r="87" spans="1:14" x14ac:dyDescent="0.35">
      <c r="A87" s="19" t="str">
        <f>B49&amp;C49&amp;D87</f>
        <v>DISTRIBUCION VOLUMEN X CRITERIO (kg ó litros).T.Alimentos TOTAL INGCOMIDA DE NEGOCIOS</v>
      </c>
      <c r="B87" s="19">
        <v>0</v>
      </c>
      <c r="C87" s="19">
        <v>0</v>
      </c>
      <c r="D87" s="20" t="s">
        <v>238</v>
      </c>
      <c r="E87" s="20">
        <v>0.32548779671557498</v>
      </c>
      <c r="F87" s="20">
        <v>0.48892577907416201</v>
      </c>
      <c r="G87" s="20">
        <v>0.19215549978458099</v>
      </c>
      <c r="H87" s="20">
        <v>0.255367175423316</v>
      </c>
      <c r="I87" s="20">
        <v>0.30645873295172799</v>
      </c>
      <c r="J87" s="20">
        <v>0.32227753453753899</v>
      </c>
      <c r="K87" s="20">
        <v>0.55665420382932795</v>
      </c>
      <c r="L87" s="20">
        <v>0.200389141173519</v>
      </c>
      <c r="M87" s="53">
        <v>0.39299352651625002</v>
      </c>
      <c r="N87" s="20"/>
    </row>
    <row r="88" spans="1:14" x14ac:dyDescent="0.35">
      <c r="A88" s="19" t="str">
        <f>B49&amp;C49&amp;D88</f>
        <v>DISTRIBUCION VOLUMEN X CRITERIO (kg ó litros).T.Alimentos TOTAL INGPOR PLACER/RELAX</v>
      </c>
      <c r="B88" s="19">
        <v>0</v>
      </c>
      <c r="C88" s="19">
        <v>0</v>
      </c>
      <c r="D88" s="20" t="s">
        <v>239</v>
      </c>
      <c r="E88" s="20">
        <v>22.663898275780699</v>
      </c>
      <c r="F88" s="20">
        <v>15.6418476644708</v>
      </c>
      <c r="G88" s="20">
        <v>15.5442191540875</v>
      </c>
      <c r="H88" s="20">
        <v>17.5668875908801</v>
      </c>
      <c r="I88" s="20">
        <v>21.399799449222002</v>
      </c>
      <c r="J88" s="20">
        <v>16.345131904490501</v>
      </c>
      <c r="K88" s="20">
        <v>15.6207658040223</v>
      </c>
      <c r="L88" s="20">
        <v>17.134419323803101</v>
      </c>
      <c r="M88" s="53">
        <v>21.012844798232301</v>
      </c>
      <c r="N88" s="20"/>
    </row>
    <row r="89" spans="1:14" x14ac:dyDescent="0.35">
      <c r="A89" s="19" t="str">
        <f>B49&amp;C49&amp;D89</f>
        <v>DISTRIBUCION VOLUMEN X CRITERIO (kg ó litros).T.Alimentos TOTAL INGTENER HAMBRE/SIN PLANIFICAR</v>
      </c>
      <c r="B89" s="19">
        <v>0</v>
      </c>
      <c r="C89" s="19">
        <v>0</v>
      </c>
      <c r="D89" s="20" t="s">
        <v>240</v>
      </c>
      <c r="E89" s="20">
        <v>27.257700973197199</v>
      </c>
      <c r="F89" s="20">
        <v>28.813560721647701</v>
      </c>
      <c r="G89" s="20">
        <v>27.781578010234099</v>
      </c>
      <c r="H89" s="20">
        <v>27.959162914274</v>
      </c>
      <c r="I89" s="20">
        <v>26.777974724642799</v>
      </c>
      <c r="J89" s="20">
        <v>27.6419823747616</v>
      </c>
      <c r="K89" s="20">
        <v>26.904291978823899</v>
      </c>
      <c r="L89" s="20">
        <v>26.096012086206901</v>
      </c>
      <c r="M89" s="53">
        <v>27.018223377125601</v>
      </c>
      <c r="N89" s="20"/>
    </row>
    <row r="90" spans="1:14" x14ac:dyDescent="0.35">
      <c r="A90" s="19" t="str">
        <f>B49&amp;C49&amp;D90</f>
        <v>DISTRIBUCION VOLUMEN X CRITERIO (kg ó litros).T.Alimentos TOTAL INGESTAR DE COMPRAS</v>
      </c>
      <c r="B90" s="19">
        <v>0</v>
      </c>
      <c r="C90" s="19">
        <v>0</v>
      </c>
      <c r="D90" s="20" t="s">
        <v>241</v>
      </c>
      <c r="E90" s="20">
        <v>3.4263153609440198</v>
      </c>
      <c r="F90" s="20">
        <v>3.6633739588741299</v>
      </c>
      <c r="G90" s="20">
        <v>4.5854064292283399</v>
      </c>
      <c r="H90" s="20">
        <v>2.5171135802652902</v>
      </c>
      <c r="I90" s="20">
        <v>3.2313359604098499</v>
      </c>
      <c r="J90" s="20">
        <v>3.8003642005052498</v>
      </c>
      <c r="K90" s="20">
        <v>4.1480481772330702</v>
      </c>
      <c r="L90" s="20">
        <v>3.111519973494</v>
      </c>
      <c r="M90" s="53">
        <v>3.52729750748628</v>
      </c>
      <c r="N90" s="20"/>
    </row>
    <row r="91" spans="1:14" x14ac:dyDescent="0.35">
      <c r="A91" s="19" t="str">
        <f>B49&amp;C49&amp;D91</f>
        <v>DISTRIBUCION VOLUMEN X CRITERIO (kg ó litros).T.Alimentos TOTAL INGNO COCINAR EN CASA</v>
      </c>
      <c r="B91" s="19">
        <v>0</v>
      </c>
      <c r="C91" s="19">
        <v>0</v>
      </c>
      <c r="D91" s="20" t="s">
        <v>242</v>
      </c>
      <c r="E91" s="20">
        <v>9.9883914772204001</v>
      </c>
      <c r="F91" s="20">
        <v>11.3128916282727</v>
      </c>
      <c r="G91" s="20">
        <v>10.5860346148087</v>
      </c>
      <c r="H91" s="20">
        <v>11.940576020354101</v>
      </c>
      <c r="I91" s="20">
        <v>10.886932573516299</v>
      </c>
      <c r="J91" s="20">
        <v>11.7653373434065</v>
      </c>
      <c r="K91" s="20">
        <v>12.233536403937499</v>
      </c>
      <c r="L91" s="20">
        <v>11.698447723594001</v>
      </c>
      <c r="M91" s="53">
        <v>8.8396942101700606</v>
      </c>
      <c r="N91" s="20"/>
    </row>
    <row r="92" spans="1:14" x14ac:dyDescent="0.35">
      <c r="A92" s="19" t="str">
        <f>B49&amp;C49&amp;D92</f>
        <v>DISTRIBUCION VOLUMEN X CRITERIO (kg ó litros).T.Alimentos TOTAL INGCELEBRACION/FIESTA/SALIR TOMAR</v>
      </c>
      <c r="B92" s="19">
        <v>0</v>
      </c>
      <c r="C92" s="19">
        <v>0</v>
      </c>
      <c r="D92" s="20" t="s">
        <v>243</v>
      </c>
      <c r="E92" s="20">
        <v>24.355668071032799</v>
      </c>
      <c r="F92" s="20">
        <v>26.749098565162399</v>
      </c>
      <c r="G92" s="20">
        <v>26.949207673668901</v>
      </c>
      <c r="H92" s="20">
        <v>26.512639360614099</v>
      </c>
      <c r="I92" s="20">
        <v>26.187137568035698</v>
      </c>
      <c r="J92" s="20">
        <v>26.633479152894701</v>
      </c>
      <c r="K92" s="20">
        <v>25.997458311620999</v>
      </c>
      <c r="L92" s="20">
        <v>27.752562675354</v>
      </c>
      <c r="M92" s="53">
        <v>25.8746380123847</v>
      </c>
      <c r="N92" s="20"/>
    </row>
    <row r="93" spans="1:14" x14ac:dyDescent="0.35">
      <c r="A93" s="19" t="str">
        <f>B49&amp;C49&amp;D93</f>
        <v>DISTRIBUCION VOLUMEN X CRITERIO (kg ó litros).T.Alimentos TOTAL INGVIENDO DEPORTES</v>
      </c>
      <c r="B93" s="19">
        <v>0</v>
      </c>
      <c r="C93" s="19">
        <v>0</v>
      </c>
      <c r="D93" s="20" t="s">
        <v>244</v>
      </c>
      <c r="E93" s="20">
        <v>0.66311530731660495</v>
      </c>
      <c r="F93" s="20">
        <v>1.6719402374969099</v>
      </c>
      <c r="G93" s="20">
        <v>1.2840677507021501</v>
      </c>
      <c r="H93" s="20">
        <v>0.78040493637056096</v>
      </c>
      <c r="I93" s="20">
        <v>0.54654462519535996</v>
      </c>
      <c r="J93" s="20">
        <v>1.2777095332245201</v>
      </c>
      <c r="K93" s="20">
        <v>1.22917274377575</v>
      </c>
      <c r="L93" s="20">
        <v>1.2341936228383099</v>
      </c>
      <c r="M93" s="53">
        <v>1.04670876818472</v>
      </c>
      <c r="N93" s="20"/>
    </row>
    <row r="94" spans="1:14" x14ac:dyDescent="0.35">
      <c r="A94" s="19" t="str">
        <f>B49&amp;C49&amp;D94</f>
        <v>DISTRIBUCION VOLUMEN X CRITERIO (kg ó litros).T.Alimentos TOTAL INGOTROS MOTIVOS</v>
      </c>
      <c r="B94" s="19">
        <v>0</v>
      </c>
      <c r="C94" s="19">
        <v>0</v>
      </c>
      <c r="D94" s="20" t="s">
        <v>245</v>
      </c>
      <c r="E94" s="20">
        <v>6.0237865988555503</v>
      </c>
      <c r="F94" s="20">
        <v>5.7355837234365197</v>
      </c>
      <c r="G94" s="20">
        <v>6.1250926803085202</v>
      </c>
      <c r="H94" s="20">
        <v>5.6734703379560099</v>
      </c>
      <c r="I94" s="20">
        <v>5.16995169852005</v>
      </c>
      <c r="J94" s="20">
        <v>6.0396039827327703</v>
      </c>
      <c r="K94" s="20">
        <v>6.2945688647367701</v>
      </c>
      <c r="L94" s="20">
        <v>6.42147530271383</v>
      </c>
      <c r="M94" s="53">
        <v>6.3482360256593999</v>
      </c>
      <c r="N94" s="20"/>
    </row>
    <row r="95" spans="1:14" x14ac:dyDescent="0.35">
      <c r="A95" s="19" t="str">
        <f>B95&amp;C95&amp;D95</f>
        <v>CONSUMO PER CAPITA (kg ó litros por individuo).T.Alimentos TOTAL INGT.ESPAÑA</v>
      </c>
      <c r="B95" s="19" t="s">
        <v>122</v>
      </c>
      <c r="C95" s="19" t="s">
        <v>176</v>
      </c>
      <c r="D95" s="20" t="s">
        <v>36</v>
      </c>
      <c r="E95" s="20">
        <v>14.749000809432101</v>
      </c>
      <c r="F95" s="20">
        <v>10.2901785449522</v>
      </c>
      <c r="G95" s="20">
        <v>9.8650913814334498</v>
      </c>
      <c r="H95" s="20">
        <v>10.2504116126492</v>
      </c>
      <c r="I95" s="20">
        <v>14.551004848282799</v>
      </c>
      <c r="J95" s="20">
        <v>10.1171877861069</v>
      </c>
      <c r="K95" s="20">
        <v>10.0965618791524</v>
      </c>
      <c r="L95" s="20">
        <v>10.5072192232577</v>
      </c>
      <c r="M95" s="53">
        <v>15.013728391635601</v>
      </c>
      <c r="N95" s="20"/>
    </row>
    <row r="96" spans="1:14" x14ac:dyDescent="0.35">
      <c r="A96" s="19" t="str">
        <f>B95&amp;C95&amp;D96</f>
        <v>CONSUMO PER CAPITA (kg ó litros por individuo).T.Alimentos TOTAL INGHiper+Super+Discount+G.A</v>
      </c>
      <c r="B96" s="19">
        <v>0</v>
      </c>
      <c r="C96" s="19">
        <v>0</v>
      </c>
      <c r="D96" s="20" t="s">
        <v>23</v>
      </c>
      <c r="E96" s="20">
        <v>0.53290095417677696</v>
      </c>
      <c r="F96" s="20">
        <v>0.32389604470186201</v>
      </c>
      <c r="G96" s="20">
        <v>0.29857457734286502</v>
      </c>
      <c r="H96" s="20">
        <v>0.29161120486806602</v>
      </c>
      <c r="I96" s="20">
        <v>0.434327376540876</v>
      </c>
      <c r="J96" s="20">
        <v>0.31636959899149902</v>
      </c>
      <c r="K96" s="20">
        <v>0.34222918245997402</v>
      </c>
      <c r="L96" s="20">
        <v>0.41128352801602303</v>
      </c>
      <c r="M96" s="53">
        <v>0.60972414841991196</v>
      </c>
      <c r="N96" s="20"/>
    </row>
    <row r="97" spans="1:14" x14ac:dyDescent="0.35">
      <c r="A97" s="19" t="str">
        <f>B95&amp;C95&amp;D97</f>
        <v>CONSUMO PER CAPITA (kg ó litros por individuo).T.Alimentos TOTAL INGRestaurantes</v>
      </c>
      <c r="B97" s="19">
        <v>0</v>
      </c>
      <c r="C97" s="19">
        <v>0</v>
      </c>
      <c r="D97" s="20" t="s">
        <v>24</v>
      </c>
      <c r="E97" s="20">
        <v>3.9507044592693799</v>
      </c>
      <c r="F97" s="20">
        <v>2.80754327385795</v>
      </c>
      <c r="G97" s="20">
        <v>2.5261554405597701</v>
      </c>
      <c r="H97" s="20">
        <v>2.7826196825340301</v>
      </c>
      <c r="I97" s="20">
        <v>3.9393677497410402</v>
      </c>
      <c r="J97" s="20">
        <v>2.95805425456716</v>
      </c>
      <c r="K97" s="20">
        <v>2.78102388070706</v>
      </c>
      <c r="L97" s="20">
        <v>2.8667335187716101</v>
      </c>
      <c r="M97" s="53">
        <v>3.9595020971855601</v>
      </c>
      <c r="N97" s="20"/>
    </row>
    <row r="98" spans="1:14" x14ac:dyDescent="0.35">
      <c r="A98" s="19" t="str">
        <f>B95&amp;C95&amp;D98</f>
        <v>CONSUMO PER CAPITA (kg ó litros por individuo).T.Alimentos TOTAL INGRestaurantes Fast Food</v>
      </c>
      <c r="B98" s="19">
        <v>0</v>
      </c>
      <c r="C98" s="19">
        <v>0</v>
      </c>
      <c r="D98" s="20" t="s">
        <v>25</v>
      </c>
      <c r="E98" s="20">
        <v>4.0535487955170604</v>
      </c>
      <c r="F98" s="20">
        <v>3.1954193880853401</v>
      </c>
      <c r="G98" s="20">
        <v>2.9701083559685499</v>
      </c>
      <c r="H98" s="20">
        <v>2.8177228446378799</v>
      </c>
      <c r="I98" s="20">
        <v>4.0721951100903304</v>
      </c>
      <c r="J98" s="20">
        <v>2.9374534875915099</v>
      </c>
      <c r="K98" s="20">
        <v>2.8185649718090202</v>
      </c>
      <c r="L98" s="20">
        <v>2.9596488630943099</v>
      </c>
      <c r="M98" s="53">
        <v>4.2959869665051498</v>
      </c>
      <c r="N98" s="20"/>
    </row>
    <row r="99" spans="1:14" x14ac:dyDescent="0.35">
      <c r="A99" s="19" t="str">
        <f>B95&amp;C95&amp;D99</f>
        <v>CONSUMO PER CAPITA (kg ó litros por individuo).T.Alimentos TOTAL INGBares/Cafeterias/Cervecerias</v>
      </c>
      <c r="B99" s="19">
        <v>0</v>
      </c>
      <c r="C99" s="19">
        <v>0</v>
      </c>
      <c r="D99" s="20" t="s">
        <v>26</v>
      </c>
      <c r="E99" s="20">
        <v>4.0903281091551396</v>
      </c>
      <c r="F99" s="20">
        <v>2.7698172770223102</v>
      </c>
      <c r="G99" s="20">
        <v>2.8424954145524399</v>
      </c>
      <c r="H99" s="20">
        <v>2.9656260791754101</v>
      </c>
      <c r="I99" s="20">
        <v>4.0392205609853598</v>
      </c>
      <c r="J99" s="20">
        <v>2.7162941455049698</v>
      </c>
      <c r="K99" s="20">
        <v>2.8508911642433001</v>
      </c>
      <c r="L99" s="20">
        <v>2.9987753794755299</v>
      </c>
      <c r="M99" s="53">
        <v>4.0665241501120697</v>
      </c>
      <c r="N99" s="20"/>
    </row>
    <row r="100" spans="1:14" x14ac:dyDescent="0.35">
      <c r="A100" s="19" t="str">
        <f>B95&amp;C95&amp;D100</f>
        <v>CONSUMO PER CAPITA (kg ó litros por individuo).T.Alimentos TOTAL INGPanaderias/Pastelerias</v>
      </c>
      <c r="B100" s="19">
        <v>0</v>
      </c>
      <c r="C100" s="19">
        <v>0</v>
      </c>
      <c r="D100" s="20" t="s">
        <v>27</v>
      </c>
      <c r="E100" s="20">
        <v>0.186595444543499</v>
      </c>
      <c r="F100" s="20">
        <v>0.16667941874967801</v>
      </c>
      <c r="G100" s="20">
        <v>0.16733812262498499</v>
      </c>
      <c r="H100" s="20">
        <v>0.16312227227367701</v>
      </c>
      <c r="I100" s="20">
        <v>0.19058859174258</v>
      </c>
      <c r="J100" s="20">
        <v>0.183551629954089</v>
      </c>
      <c r="K100" s="20">
        <v>0.19897275301381301</v>
      </c>
      <c r="L100" s="20">
        <v>0.180590197706268</v>
      </c>
      <c r="M100" s="53">
        <v>0.22300335249471301</v>
      </c>
      <c r="N100" s="20"/>
    </row>
    <row r="101" spans="1:14" x14ac:dyDescent="0.35">
      <c r="A101" s="19" t="str">
        <f>B95&amp;C95&amp;D101</f>
        <v>CONSUMO PER CAPITA (kg ó litros por individuo).T.Alimentos TOTAL INGTda.Alimentacion/Delicatesen</v>
      </c>
      <c r="B101" s="19">
        <v>0</v>
      </c>
      <c r="C101" s="19">
        <v>0</v>
      </c>
      <c r="D101" s="20" t="s">
        <v>211</v>
      </c>
      <c r="E101" s="20">
        <v>7.6344812175178495E-2</v>
      </c>
      <c r="F101" s="20">
        <v>4.4747602053775398E-2</v>
      </c>
      <c r="G101" s="20">
        <v>4.7682683700572999E-2</v>
      </c>
      <c r="H101" s="20">
        <v>5.1747820539638001E-2</v>
      </c>
      <c r="I101" s="20">
        <v>7.2622655739794803E-2</v>
      </c>
      <c r="J101" s="20">
        <v>4.3553753441146599E-2</v>
      </c>
      <c r="K101" s="20">
        <v>5.3106416360385197E-2</v>
      </c>
      <c r="L101" s="20">
        <v>4.2783165008376499E-2</v>
      </c>
      <c r="M101" s="53">
        <v>7.1795191356939903E-2</v>
      </c>
      <c r="N101" s="20"/>
    </row>
    <row r="102" spans="1:14" x14ac:dyDescent="0.35">
      <c r="A102" s="19" t="str">
        <f>B95&amp;C95&amp;D102</f>
        <v>CONSUMO PER CAPITA (kg ó litros por individuo).T.Alimentos TOTAL INGCanal Conveniencia/24h</v>
      </c>
      <c r="B102" s="19">
        <v>0</v>
      </c>
      <c r="C102" s="19">
        <v>0</v>
      </c>
      <c r="D102" s="20" t="s">
        <v>212</v>
      </c>
      <c r="E102" s="20">
        <v>0.62694641205982904</v>
      </c>
      <c r="F102" s="20">
        <v>0.51699998747217601</v>
      </c>
      <c r="G102" s="20">
        <v>0.55499420577969705</v>
      </c>
      <c r="H102" s="20">
        <v>0.53623842112786602</v>
      </c>
      <c r="I102" s="20">
        <v>0.72959466649270499</v>
      </c>
      <c r="J102" s="20">
        <v>0.50905076338600497</v>
      </c>
      <c r="K102" s="20">
        <v>0.56841149203554298</v>
      </c>
      <c r="L102" s="20">
        <v>0.49501687359097302</v>
      </c>
      <c r="M102" s="53">
        <v>0.59104517854255101</v>
      </c>
      <c r="N102" s="20"/>
    </row>
    <row r="103" spans="1:14" x14ac:dyDescent="0.35">
      <c r="A103" s="19" t="str">
        <f>B95&amp;C95&amp;D103</f>
        <v>CONSUMO PER CAPITA (kg ó litros por individuo).T.Alimentos TOTAL INGHoteles</v>
      </c>
      <c r="B103" s="19">
        <v>0</v>
      </c>
      <c r="C103" s="19">
        <v>0</v>
      </c>
      <c r="D103" s="20" t="s">
        <v>29</v>
      </c>
      <c r="E103" s="20">
        <v>7.07619375155496E-2</v>
      </c>
      <c r="F103" s="20">
        <v>3.1577385650517098E-2</v>
      </c>
      <c r="G103" s="20">
        <v>5.2852769218012602E-2</v>
      </c>
      <c r="H103" s="20">
        <v>3.8972641030160397E-2</v>
      </c>
      <c r="I103" s="20">
        <v>6.2137147648483097E-2</v>
      </c>
      <c r="J103" s="20">
        <v>3.6814385904366899E-2</v>
      </c>
      <c r="K103" s="20">
        <v>3.4215809972139501E-2</v>
      </c>
      <c r="L103" s="20">
        <v>2.1534827775538098E-2</v>
      </c>
      <c r="M103" s="53">
        <v>0.115382808441208</v>
      </c>
      <c r="N103" s="20"/>
    </row>
    <row r="104" spans="1:14" x14ac:dyDescent="0.35">
      <c r="A104" s="19" t="str">
        <f>B95&amp;C95&amp;D104</f>
        <v>CONSUMO PER CAPITA (kg ó litros por individuo).T.Alimentos TOTAL INGEstaciones de servicio</v>
      </c>
      <c r="B104" s="19">
        <v>0</v>
      </c>
      <c r="C104" s="19">
        <v>0</v>
      </c>
      <c r="D104" s="20" t="s">
        <v>30</v>
      </c>
      <c r="E104" s="20">
        <v>0.17802165511010301</v>
      </c>
      <c r="F104" s="20">
        <v>8.2564334452694996E-2</v>
      </c>
      <c r="G104" s="20">
        <v>9.1449178096140393E-2</v>
      </c>
      <c r="H104" s="20">
        <v>8.76392292554906E-2</v>
      </c>
      <c r="I104" s="20">
        <v>0.12638605944223399</v>
      </c>
      <c r="J104" s="20">
        <v>7.5994000881217397E-2</v>
      </c>
      <c r="K104" s="20">
        <v>6.9325487942104899E-2</v>
      </c>
      <c r="L104" s="20">
        <v>8.3951790604019597E-2</v>
      </c>
      <c r="M104" s="53">
        <v>0.14703772936435799</v>
      </c>
      <c r="N104" s="20"/>
    </row>
    <row r="105" spans="1:14" x14ac:dyDescent="0.35">
      <c r="A105" s="19" t="str">
        <f>B95&amp;C95&amp;D105</f>
        <v>CONSUMO PER CAPITA (kg ó litros por individuo).T.Alimentos TOTAL INGMaquinas dispensadoras</v>
      </c>
      <c r="B105" s="19">
        <v>0</v>
      </c>
      <c r="C105" s="19">
        <v>0</v>
      </c>
      <c r="D105" s="20" t="s">
        <v>31</v>
      </c>
      <c r="E105" s="20">
        <v>2.3274337570742199E-2</v>
      </c>
      <c r="F105" s="20">
        <v>1.3538447613380401E-2</v>
      </c>
      <c r="G105" s="20">
        <v>1.6483974499206501E-2</v>
      </c>
      <c r="H105" s="20">
        <v>1.4022411909478699E-2</v>
      </c>
      <c r="I105" s="20">
        <v>1.9164249110464601E-2</v>
      </c>
      <c r="J105" s="20">
        <v>1.7416404391834402E-2</v>
      </c>
      <c r="K105" s="20">
        <v>1.74254524596993E-2</v>
      </c>
      <c r="L105" s="20">
        <v>1.5642438832777002E-2</v>
      </c>
      <c r="M105" s="53">
        <v>1.74453821033396E-2</v>
      </c>
      <c r="N105" s="20"/>
    </row>
    <row r="106" spans="1:14" x14ac:dyDescent="0.35">
      <c r="A106" s="19" t="str">
        <f>B95&amp;C95&amp;D106</f>
        <v>CONSUMO PER CAPITA (kg ó litros por individuo).T.Alimentos TOTAL INGServicio en la empresa</v>
      </c>
      <c r="B106" s="19">
        <v>0</v>
      </c>
      <c r="C106" s="19">
        <v>0</v>
      </c>
      <c r="D106" s="20" t="s">
        <v>32</v>
      </c>
      <c r="E106" s="20">
        <v>5.3988915009122597E-2</v>
      </c>
      <c r="F106" s="20">
        <v>6.49102381724945E-2</v>
      </c>
      <c r="G106" s="20">
        <v>5.5940710148260103E-2</v>
      </c>
      <c r="H106" s="20">
        <v>6.2516500396215299E-2</v>
      </c>
      <c r="I106" s="20">
        <v>8.3604005923601898E-2</v>
      </c>
      <c r="J106" s="20">
        <v>5.0073584701477103E-2</v>
      </c>
      <c r="K106" s="20">
        <v>6.4496553942727602E-2</v>
      </c>
      <c r="L106" s="20">
        <v>7.2668993466711101E-2</v>
      </c>
      <c r="M106" s="53">
        <v>0.11667459632451101</v>
      </c>
      <c r="N106" s="20"/>
    </row>
    <row r="107" spans="1:14" x14ac:dyDescent="0.35">
      <c r="A107" s="19" t="str">
        <f>B95&amp;C95&amp;D107</f>
        <v>CONSUMO PER CAPITA (kg ó litros por individuo).T.Alimentos TOTAL INGResto de canales</v>
      </c>
      <c r="B107" s="19">
        <v>0</v>
      </c>
      <c r="C107" s="19">
        <v>0</v>
      </c>
      <c r="D107" s="20" t="s">
        <v>33</v>
      </c>
      <c r="E107" s="20">
        <v>0.90558572864725395</v>
      </c>
      <c r="F107" s="20">
        <v>0.27248323849249001</v>
      </c>
      <c r="G107" s="20">
        <v>0.24101727963188199</v>
      </c>
      <c r="H107" s="20">
        <v>0.43857281898685901</v>
      </c>
      <c r="I107" s="20">
        <v>0.78179808803422002</v>
      </c>
      <c r="J107" s="20">
        <v>0.27255837251534198</v>
      </c>
      <c r="K107" s="20">
        <v>0.29789977240705301</v>
      </c>
      <c r="L107" s="20">
        <v>0.35858752614870798</v>
      </c>
      <c r="M107" s="53">
        <v>0.79960728416813398</v>
      </c>
      <c r="N107" s="20"/>
    </row>
    <row r="108" spans="1:14" x14ac:dyDescent="0.35">
      <c r="A108" s="19" t="str">
        <f>B95&amp;C95&amp;D108</f>
        <v>CONSUMO PER CAPITA (kg ó litros por individuo).T.Alimentos TOTAL INGEN LA CALLE</v>
      </c>
      <c r="B108" s="19">
        <v>0</v>
      </c>
      <c r="C108" s="19">
        <v>0</v>
      </c>
      <c r="D108" s="20" t="s">
        <v>213</v>
      </c>
      <c r="E108" s="20">
        <v>0.54115221965545102</v>
      </c>
      <c r="F108" s="20">
        <v>0.22659734249392399</v>
      </c>
      <c r="G108" s="20">
        <v>0.20926561366475199</v>
      </c>
      <c r="H108" s="20">
        <v>0.27281431369619202</v>
      </c>
      <c r="I108" s="20">
        <v>0.486174279939104</v>
      </c>
      <c r="J108" s="20">
        <v>0.22425951805158201</v>
      </c>
      <c r="K108" s="20">
        <v>0.20587118416550901</v>
      </c>
      <c r="L108" s="20">
        <v>0.24119233772891299</v>
      </c>
      <c r="M108" s="53">
        <v>0.46461002013556002</v>
      </c>
      <c r="N108" s="20"/>
    </row>
    <row r="109" spans="1:14" x14ac:dyDescent="0.35">
      <c r="A109" s="19" t="str">
        <f>B95&amp;C95&amp;D109</f>
        <v>CONSUMO PER CAPITA (kg ó litros por individuo).T.Alimentos TOTAL INGEN CASA DE OTROS</v>
      </c>
      <c r="B109" s="19">
        <v>0</v>
      </c>
      <c r="C109" s="19">
        <v>0</v>
      </c>
      <c r="D109" s="20" t="s">
        <v>214</v>
      </c>
      <c r="E109" s="20">
        <v>0.74659828480307799</v>
      </c>
      <c r="F109" s="20">
        <v>0.74055386613969298</v>
      </c>
      <c r="G109" s="20">
        <v>0.619282964817782</v>
      </c>
      <c r="H109" s="20">
        <v>0.442421760362465</v>
      </c>
      <c r="I109" s="20">
        <v>0.62525957986157099</v>
      </c>
      <c r="J109" s="20">
        <v>0.53067639815994405</v>
      </c>
      <c r="K109" s="20">
        <v>0.60717535975692505</v>
      </c>
      <c r="L109" s="20">
        <v>0.50756358924196399</v>
      </c>
      <c r="M109" s="53">
        <v>0.65863948993178101</v>
      </c>
      <c r="N109" s="20"/>
    </row>
    <row r="110" spans="1:14" x14ac:dyDescent="0.35">
      <c r="A110" s="19" t="str">
        <f>B95&amp;C95&amp;D110</f>
        <v>CONSUMO PER CAPITA (kg ó litros por individuo).T.Alimentos TOTAL INGEN EL ESTABLECIMIENTO</v>
      </c>
      <c r="B110" s="19">
        <v>0</v>
      </c>
      <c r="C110" s="19">
        <v>0</v>
      </c>
      <c r="D110" s="20" t="s">
        <v>215</v>
      </c>
      <c r="E110" s="20">
        <v>9.6057444848076194</v>
      </c>
      <c r="F110" s="20">
        <v>6.3023851195949199</v>
      </c>
      <c r="G110" s="20">
        <v>6.1609661480610898</v>
      </c>
      <c r="H110" s="20">
        <v>6.6925246865038801</v>
      </c>
      <c r="I110" s="20">
        <v>9.8492458215068002</v>
      </c>
      <c r="J110" s="20">
        <v>6.6553247009861298</v>
      </c>
      <c r="K110" s="20">
        <v>6.4619713859615002</v>
      </c>
      <c r="L110" s="20">
        <v>6.9797014179454999</v>
      </c>
      <c r="M110" s="53">
        <v>10.2691126634139</v>
      </c>
      <c r="N110" s="20"/>
    </row>
    <row r="111" spans="1:14" x14ac:dyDescent="0.35">
      <c r="A111" s="19" t="str">
        <f>B95&amp;C95&amp;D111</f>
        <v>CONSUMO PER CAPITA (kg ó litros por individuo).T.Alimentos TOTAL INGEN EL TRABAJO</v>
      </c>
      <c r="B111" s="19">
        <v>0</v>
      </c>
      <c r="C111" s="19">
        <v>0</v>
      </c>
      <c r="D111" s="20" t="s">
        <v>216</v>
      </c>
      <c r="E111" s="20">
        <v>0.38139395989993502</v>
      </c>
      <c r="F111" s="20">
        <v>0.225728606752304</v>
      </c>
      <c r="G111" s="20">
        <v>0.27713818411013202</v>
      </c>
      <c r="H111" s="20">
        <v>0.27107451650993902</v>
      </c>
      <c r="I111" s="20">
        <v>0.31603225966704201</v>
      </c>
      <c r="J111" s="20">
        <v>0.24749495613696901</v>
      </c>
      <c r="K111" s="20">
        <v>0.30802091670517201</v>
      </c>
      <c r="L111" s="20">
        <v>0.33433258300374002</v>
      </c>
      <c r="M111" s="53">
        <v>0.35199902113769999</v>
      </c>
      <c r="N111" s="20"/>
    </row>
    <row r="112" spans="1:14" x14ac:dyDescent="0.35">
      <c r="A112" s="19" t="str">
        <f>B95&amp;C95&amp;D112</f>
        <v>CONSUMO PER CAPITA (kg ó litros por individuo).T.Alimentos TOTAL INGEN COLEGIO/INSTITUTO/UNIV.</v>
      </c>
      <c r="B112" s="19">
        <v>0</v>
      </c>
      <c r="C112" s="19">
        <v>0</v>
      </c>
      <c r="D112" s="20" t="s">
        <v>217</v>
      </c>
      <c r="E112" s="20">
        <v>1.63735876055323E-2</v>
      </c>
      <c r="F112" s="20">
        <v>1.36351259663295E-2</v>
      </c>
      <c r="G112" s="20">
        <v>2.11895755674802E-2</v>
      </c>
      <c r="H112" s="20">
        <v>1.42653850275063E-2</v>
      </c>
      <c r="I112" s="20">
        <v>2.6730003919941299E-2</v>
      </c>
      <c r="J112" s="20">
        <v>2.02307508174293E-2</v>
      </c>
      <c r="K112" s="20">
        <v>1.28460786920317E-2</v>
      </c>
      <c r="L112" s="20">
        <v>1.41685089586077E-2</v>
      </c>
      <c r="M112" s="53">
        <v>9.4546132150107008E-3</v>
      </c>
      <c r="N112" s="20"/>
    </row>
    <row r="113" spans="1:14" x14ac:dyDescent="0.35">
      <c r="A113" s="19" t="str">
        <f>B95&amp;C95&amp;D113</f>
        <v>CONSUMO PER CAPITA (kg ó litros por individuo).T.Alimentos TOTAL INGEN MI CASA</v>
      </c>
      <c r="B113" s="19">
        <v>0</v>
      </c>
      <c r="C113" s="19">
        <v>0</v>
      </c>
      <c r="D113" s="20" t="s">
        <v>218</v>
      </c>
      <c r="E113" s="20">
        <v>3.17359681637177</v>
      </c>
      <c r="F113" s="20">
        <v>2.5853630900192099</v>
      </c>
      <c r="G113" s="20">
        <v>2.3869280584921899</v>
      </c>
      <c r="H113" s="20">
        <v>2.3386208990941801</v>
      </c>
      <c r="I113" s="20">
        <v>2.94450335570588</v>
      </c>
      <c r="J113" s="20">
        <v>2.2514573383448599</v>
      </c>
      <c r="K113" s="20">
        <v>2.3084926820952099</v>
      </c>
      <c r="L113" s="20">
        <v>2.2331126762913902</v>
      </c>
      <c r="M113" s="53">
        <v>2.9003714193871701</v>
      </c>
      <c r="N113" s="20"/>
    </row>
    <row r="114" spans="1:14" x14ac:dyDescent="0.35">
      <c r="A114" s="19" t="str">
        <f>B95&amp;C95&amp;D114</f>
        <v>CONSUMO PER CAPITA (kg ó litros por individuo).T.Alimentos TOTAL INGEN M.TRANSP.(AVION,TREN,AUTOC,E</v>
      </c>
      <c r="B114" s="19">
        <v>0</v>
      </c>
      <c r="C114" s="19">
        <v>0</v>
      </c>
      <c r="D114" s="20" t="s">
        <v>219</v>
      </c>
      <c r="E114" s="20">
        <v>2.7074629892335202E-2</v>
      </c>
      <c r="F114" s="20">
        <v>2.48256636005647E-2</v>
      </c>
      <c r="G114" s="20">
        <v>1.55864068070237E-2</v>
      </c>
      <c r="H114" s="20">
        <v>6.0376600799164799E-3</v>
      </c>
      <c r="I114" s="20">
        <v>1.3513789016809E-2</v>
      </c>
      <c r="J114" s="20">
        <v>7.0131309327340699E-3</v>
      </c>
      <c r="K114" s="20">
        <v>6.9752649311493001E-3</v>
      </c>
      <c r="L114" s="20">
        <v>4.3263489277161398E-3</v>
      </c>
      <c r="M114" s="53">
        <v>1.9222392911506399E-2</v>
      </c>
      <c r="N114" s="20"/>
    </row>
    <row r="115" spans="1:14" x14ac:dyDescent="0.35">
      <c r="A115" s="19" t="str">
        <f>B95&amp;C95&amp;D115</f>
        <v>CONSUMO PER CAPITA (kg ó litros por individuo).T.Alimentos TOTAL INGEN OTRO LUGAR</v>
      </c>
      <c r="B115" s="19">
        <v>0</v>
      </c>
      <c r="C115" s="19">
        <v>0</v>
      </c>
      <c r="D115" s="20" t="s">
        <v>220</v>
      </c>
      <c r="E115" s="20">
        <v>0.25706769220581399</v>
      </c>
      <c r="F115" s="20">
        <v>0.17108888377465301</v>
      </c>
      <c r="G115" s="20">
        <v>0.174735886175373</v>
      </c>
      <c r="H115" s="20">
        <v>0.212653821592625</v>
      </c>
      <c r="I115" s="20">
        <v>0.28954275764044302</v>
      </c>
      <c r="J115" s="20">
        <v>0.180730110355001</v>
      </c>
      <c r="K115" s="20">
        <v>0.18521008244272899</v>
      </c>
      <c r="L115" s="20">
        <v>0.19281995572241001</v>
      </c>
      <c r="M115" s="53">
        <v>0.34031886650026499</v>
      </c>
      <c r="N115" s="20"/>
    </row>
    <row r="116" spans="1:14" x14ac:dyDescent="0.35">
      <c r="A116" s="19" t="str">
        <f>B95&amp;C95&amp;D116</f>
        <v>CONSUMO PER CAPITA (kg ó litros por individuo).T.Alimentos TOTAL INGDESAYUNO</v>
      </c>
      <c r="B116" s="19">
        <v>0</v>
      </c>
      <c r="C116" s="19">
        <v>0</v>
      </c>
      <c r="D116" s="20" t="s">
        <v>221</v>
      </c>
      <c r="E116" s="20">
        <v>1.1049453238937199</v>
      </c>
      <c r="F116" s="20">
        <v>0.85077276469455299</v>
      </c>
      <c r="G116" s="20">
        <v>0.85191254352216905</v>
      </c>
      <c r="H116" s="20">
        <v>0.83339029726880698</v>
      </c>
      <c r="I116" s="20">
        <v>1.10269445816358</v>
      </c>
      <c r="J116" s="20">
        <v>0.79406854200538701</v>
      </c>
      <c r="K116" s="20">
        <v>0.91388454075071501</v>
      </c>
      <c r="L116" s="20">
        <v>0.87388010005235095</v>
      </c>
      <c r="M116" s="53">
        <v>1.1750317192370601</v>
      </c>
      <c r="N116" s="20"/>
    </row>
    <row r="117" spans="1:14" x14ac:dyDescent="0.35">
      <c r="A117" s="19" t="str">
        <f>B95&amp;C95&amp;D117</f>
        <v>CONSUMO PER CAPITA (kg ó litros por individuo).T.Alimentos TOTAL INGAPERITIVO/ANTES DE COMER</v>
      </c>
      <c r="B117" s="19">
        <v>0</v>
      </c>
      <c r="C117" s="19">
        <v>0</v>
      </c>
      <c r="D117" s="20" t="s">
        <v>222</v>
      </c>
      <c r="E117" s="20">
        <v>0.47263319517823099</v>
      </c>
      <c r="F117" s="20">
        <v>0.32963456994258</v>
      </c>
      <c r="G117" s="20">
        <v>0.30618232990413802</v>
      </c>
      <c r="H117" s="20">
        <v>0.338742030883177</v>
      </c>
      <c r="I117" s="20">
        <v>0.41577247712978399</v>
      </c>
      <c r="J117" s="20">
        <v>0.31124304684387499</v>
      </c>
      <c r="K117" s="20">
        <v>0.282385650975297</v>
      </c>
      <c r="L117" s="20">
        <v>0.29715603068275798</v>
      </c>
      <c r="M117" s="53">
        <v>0.38651212293431803</v>
      </c>
      <c r="N117" s="20"/>
    </row>
    <row r="118" spans="1:14" x14ac:dyDescent="0.35">
      <c r="A118" s="19" t="str">
        <f>B95&amp;C95&amp;D118</f>
        <v>CONSUMO PER CAPITA (kg ó litros por individuo).T.Alimentos TOTAL INGCOMIDA</v>
      </c>
      <c r="B118" s="19">
        <v>0</v>
      </c>
      <c r="C118" s="19">
        <v>0</v>
      </c>
      <c r="D118" s="20" t="s">
        <v>223</v>
      </c>
      <c r="E118" s="20">
        <v>6.9498629722057004</v>
      </c>
      <c r="F118" s="20">
        <v>5.24044473184696</v>
      </c>
      <c r="G118" s="20">
        <v>5.0677674289238004</v>
      </c>
      <c r="H118" s="20">
        <v>5.2683111503180502</v>
      </c>
      <c r="I118" s="20">
        <v>6.95367798537238</v>
      </c>
      <c r="J118" s="20">
        <v>5.35795483506217</v>
      </c>
      <c r="K118" s="20">
        <v>5.2431314624977698</v>
      </c>
      <c r="L118" s="20">
        <v>5.4535851333272101</v>
      </c>
      <c r="M118" s="53">
        <v>7.4098920736054499</v>
      </c>
      <c r="N118" s="20"/>
    </row>
    <row r="119" spans="1:14" x14ac:dyDescent="0.35">
      <c r="A119" s="19" t="str">
        <f>B95&amp;C95&amp;D119</f>
        <v>CONSUMO PER CAPITA (kg ó litros por individuo).T.Alimentos TOTAL INGTARDE/MERIENDA</v>
      </c>
      <c r="B119" s="19">
        <v>0</v>
      </c>
      <c r="C119" s="19">
        <v>0</v>
      </c>
      <c r="D119" s="20" t="s">
        <v>224</v>
      </c>
      <c r="E119" s="20">
        <v>0.68891629630165696</v>
      </c>
      <c r="F119" s="20">
        <v>0.43866901650199702</v>
      </c>
      <c r="G119" s="20">
        <v>0.48036333169553103</v>
      </c>
      <c r="H119" s="20">
        <v>0.46301227357726099</v>
      </c>
      <c r="I119" s="20">
        <v>0.66655455275076703</v>
      </c>
      <c r="J119" s="20">
        <v>0.41150332072092</v>
      </c>
      <c r="K119" s="20">
        <v>0.43448952684011899</v>
      </c>
      <c r="L119" s="20">
        <v>0.51502646585429901</v>
      </c>
      <c r="M119" s="53">
        <v>0.66603713116872298</v>
      </c>
      <c r="N119" s="20"/>
    </row>
    <row r="120" spans="1:14" x14ac:dyDescent="0.35">
      <c r="A120" s="19" t="str">
        <f>B95&amp;C95&amp;D120</f>
        <v>CONSUMO PER CAPITA (kg ó litros por individuo).T.Alimentos TOTAL INGANTES DE CENAR</v>
      </c>
      <c r="B120" s="19">
        <v>0</v>
      </c>
      <c r="C120" s="19">
        <v>0</v>
      </c>
      <c r="D120" s="20" t="s">
        <v>225</v>
      </c>
      <c r="E120" s="20">
        <v>0.20306403904767401</v>
      </c>
      <c r="F120" s="20">
        <v>0.11939759473051299</v>
      </c>
      <c r="G120" s="20">
        <v>0.14480109146846901</v>
      </c>
      <c r="H120" s="20">
        <v>0.116010007203599</v>
      </c>
      <c r="I120" s="20">
        <v>0.19794595209273</v>
      </c>
      <c r="J120" s="20">
        <v>0.13142727200170501</v>
      </c>
      <c r="K120" s="20">
        <v>0.13200879105872701</v>
      </c>
      <c r="L120" s="20">
        <v>0.139413048830444</v>
      </c>
      <c r="M120" s="53">
        <v>0.184267165588863</v>
      </c>
      <c r="N120" s="20"/>
    </row>
    <row r="121" spans="1:14" x14ac:dyDescent="0.35">
      <c r="A121" s="19" t="str">
        <f>B95&amp;C95&amp;D121</f>
        <v>CONSUMO PER CAPITA (kg ó litros por individuo).T.Alimentos TOTAL INGCENA</v>
      </c>
      <c r="B121" s="19">
        <v>0</v>
      </c>
      <c r="C121" s="19">
        <v>0</v>
      </c>
      <c r="D121" s="20" t="s">
        <v>226</v>
      </c>
      <c r="E121" s="20">
        <v>4.9755382947275804</v>
      </c>
      <c r="F121" s="20">
        <v>3.0984534184834098</v>
      </c>
      <c r="G121" s="20">
        <v>2.8621552467998401</v>
      </c>
      <c r="H121" s="20">
        <v>3.0669797415799498</v>
      </c>
      <c r="I121" s="20">
        <v>4.9123308608035297</v>
      </c>
      <c r="J121" s="20">
        <v>2.9842585918352098</v>
      </c>
      <c r="K121" s="20">
        <v>2.9287491723002801</v>
      </c>
      <c r="L121" s="20">
        <v>3.0661390554249102</v>
      </c>
      <c r="M121" s="53">
        <v>4.8880381665715902</v>
      </c>
      <c r="N121" s="20"/>
    </row>
    <row r="122" spans="1:14" x14ac:dyDescent="0.35">
      <c r="A122" s="19" t="str">
        <f>B95&amp;C95&amp;D122</f>
        <v>CONSUMO PER CAPITA (kg ó litros por individuo).T.Alimentos TOTAL INGDESPUES DE LA CENA</v>
      </c>
      <c r="B122" s="19">
        <v>0</v>
      </c>
      <c r="C122" s="19">
        <v>0</v>
      </c>
      <c r="D122" s="20" t="s">
        <v>227</v>
      </c>
      <c r="E122" s="20">
        <v>0.137592782136263</v>
      </c>
      <c r="F122" s="20">
        <v>4.58576098506846E-2</v>
      </c>
      <c r="G122" s="20">
        <v>5.0127246749666003E-2</v>
      </c>
      <c r="H122" s="20">
        <v>3.2836926248991399E-2</v>
      </c>
      <c r="I122" s="20">
        <v>0.126351929496231</v>
      </c>
      <c r="J122" s="20">
        <v>3.53754424648361E-2</v>
      </c>
      <c r="K122" s="20">
        <v>3.8984991319067901E-2</v>
      </c>
      <c r="L122" s="20">
        <v>3.1909497603327897E-2</v>
      </c>
      <c r="M122" s="53">
        <v>0.13363580836074701</v>
      </c>
      <c r="N122" s="20"/>
    </row>
    <row r="123" spans="1:14" x14ac:dyDescent="0.35">
      <c r="A123" s="19" t="str">
        <f>B95&amp;C95&amp;D123</f>
        <v>CONSUMO PER CAPITA (kg ó litros por individuo).T.Alimentos TOTAL INGDURANTE EL DIA</v>
      </c>
      <c r="B123" s="19">
        <v>0</v>
      </c>
      <c r="C123" s="19">
        <v>0</v>
      </c>
      <c r="D123" s="20" t="s">
        <v>228</v>
      </c>
      <c r="E123" s="20">
        <v>0.21644847314005</v>
      </c>
      <c r="F123" s="20">
        <v>0.16694935858020801</v>
      </c>
      <c r="G123" s="20">
        <v>0.10178230061115499</v>
      </c>
      <c r="H123" s="20">
        <v>0.131130517234887</v>
      </c>
      <c r="I123" s="20">
        <v>0.175676490390139</v>
      </c>
      <c r="J123" s="20">
        <v>9.1357279443204306E-2</v>
      </c>
      <c r="K123" s="20">
        <v>0.122927529994208</v>
      </c>
      <c r="L123" s="20">
        <v>0.130106940527704</v>
      </c>
      <c r="M123" s="53">
        <v>0.170315416064758</v>
      </c>
      <c r="N123" s="20"/>
    </row>
    <row r="124" spans="1:14" x14ac:dyDescent="0.35">
      <c r="A124" s="19" t="str">
        <f>B95&amp;C95&amp;D124</f>
        <v>CONSUMO PER CAPITA (kg ó litros por individuo).T.Alimentos TOTAL INGCON AMIGOS</v>
      </c>
      <c r="B124" s="19">
        <v>0</v>
      </c>
      <c r="C124" s="19">
        <v>0</v>
      </c>
      <c r="D124" s="20" t="s">
        <v>229</v>
      </c>
      <c r="E124" s="20">
        <v>2.7527039925146499</v>
      </c>
      <c r="F124" s="20">
        <v>2.0994607829658398</v>
      </c>
      <c r="G124" s="20">
        <v>2.0518716385655602</v>
      </c>
      <c r="H124" s="20">
        <v>2.0225353719483001</v>
      </c>
      <c r="I124" s="20">
        <v>2.73980355286449</v>
      </c>
      <c r="J124" s="20">
        <v>2.2202474053816301</v>
      </c>
      <c r="K124" s="20">
        <v>2.0785546500471099</v>
      </c>
      <c r="L124" s="20">
        <v>1.9921037856886601</v>
      </c>
      <c r="M124" s="53">
        <v>2.9130072918591501</v>
      </c>
      <c r="N124" s="20"/>
    </row>
    <row r="125" spans="1:14" x14ac:dyDescent="0.35">
      <c r="A125" s="19" t="str">
        <f>B95&amp;C95&amp;D125</f>
        <v>CONSUMO PER CAPITA (kg ó litros por individuo).T.Alimentos TOTAL INGCON CLIENTES</v>
      </c>
      <c r="B125" s="19">
        <v>0</v>
      </c>
      <c r="C125" s="19">
        <v>0</v>
      </c>
      <c r="D125" s="20" t="s">
        <v>230</v>
      </c>
      <c r="E125" s="20">
        <v>3.4078887528664802E-2</v>
      </c>
      <c r="F125" s="20">
        <v>1.8491353238830902E-2</v>
      </c>
      <c r="G125" s="20">
        <v>1.47294763663607E-2</v>
      </c>
      <c r="H125" s="20">
        <v>1.74176535201363E-2</v>
      </c>
      <c r="I125" s="20">
        <v>4.83016930126157E-2</v>
      </c>
      <c r="J125" s="20">
        <v>5.2547717222209203E-2</v>
      </c>
      <c r="K125" s="20">
        <v>5.3801285674520798E-2</v>
      </c>
      <c r="L125" s="20">
        <v>2.46766495580161E-2</v>
      </c>
      <c r="M125" s="53">
        <v>4.8437855593408199E-2</v>
      </c>
      <c r="N125" s="20"/>
    </row>
    <row r="126" spans="1:14" x14ac:dyDescent="0.35">
      <c r="A126" s="19" t="str">
        <f>B95&amp;C95&amp;D126</f>
        <v>CONSUMO PER CAPITA (kg ó litros por individuo).T.Alimentos TOTAL INGCON COMPAÑEROS DE TRABAJO</v>
      </c>
      <c r="B126" s="19">
        <v>0</v>
      </c>
      <c r="C126" s="19">
        <v>0</v>
      </c>
      <c r="D126" s="20" t="s">
        <v>231</v>
      </c>
      <c r="E126" s="20">
        <v>0.45124901373506399</v>
      </c>
      <c r="F126" s="20">
        <v>0.42165227568452701</v>
      </c>
      <c r="G126" s="20">
        <v>0.36281419764453998</v>
      </c>
      <c r="H126" s="20">
        <v>0.38613478027138498</v>
      </c>
      <c r="I126" s="20">
        <v>0.42999431205327499</v>
      </c>
      <c r="J126" s="20">
        <v>0.39816924890896399</v>
      </c>
      <c r="K126" s="20">
        <v>0.50760813862857801</v>
      </c>
      <c r="L126" s="20">
        <v>0.487478484984254</v>
      </c>
      <c r="M126" s="53">
        <v>0.41571955638761698</v>
      </c>
      <c r="N126" s="20"/>
    </row>
    <row r="127" spans="1:14" x14ac:dyDescent="0.35">
      <c r="A127" s="19" t="str">
        <f>B95&amp;C95&amp;D127</f>
        <v>CONSUMO PER CAPITA (kg ó litros por individuo).T.Alimentos TOTAL INGCON COMPAÑEROS DE CLASE</v>
      </c>
      <c r="B127" s="19">
        <v>0</v>
      </c>
      <c r="C127" s="19">
        <v>0</v>
      </c>
      <c r="D127" s="20" t="s">
        <v>232</v>
      </c>
      <c r="E127" s="20">
        <v>4.4894683742550401E-2</v>
      </c>
      <c r="F127" s="20">
        <v>4.2450703739934099E-2</v>
      </c>
      <c r="G127" s="20">
        <v>4.9366963357667701E-2</v>
      </c>
      <c r="H127" s="20">
        <v>3.03643696104779E-2</v>
      </c>
      <c r="I127" s="20">
        <v>1.7308037725271001E-2</v>
      </c>
      <c r="J127" s="20">
        <v>4.0469172632781297E-2</v>
      </c>
      <c r="K127" s="20">
        <v>2.4301088450679301E-2</v>
      </c>
      <c r="L127" s="20">
        <v>3.1608840922690597E-2</v>
      </c>
      <c r="M127" s="53">
        <v>2.97349619089258E-2</v>
      </c>
      <c r="N127" s="20"/>
    </row>
    <row r="128" spans="1:14" x14ac:dyDescent="0.35">
      <c r="A128" s="19" t="str">
        <f>B95&amp;C95&amp;D128</f>
        <v>CONSUMO PER CAPITA (kg ó litros por individuo).T.Alimentos TOTAL INGCON FAMILIA</v>
      </c>
      <c r="B128" s="19">
        <v>0</v>
      </c>
      <c r="C128" s="19">
        <v>0</v>
      </c>
      <c r="D128" s="20" t="s">
        <v>233</v>
      </c>
      <c r="E128" s="20">
        <v>6.8265701254177502</v>
      </c>
      <c r="F128" s="20">
        <v>4.54002645507002</v>
      </c>
      <c r="G128" s="20">
        <v>4.1147405550380602</v>
      </c>
      <c r="H128" s="20">
        <v>4.3328690907057803</v>
      </c>
      <c r="I128" s="20">
        <v>6.6613197470449199</v>
      </c>
      <c r="J128" s="20">
        <v>4.2170199798943901</v>
      </c>
      <c r="K128" s="20">
        <v>4.1726037649753103</v>
      </c>
      <c r="L128" s="20">
        <v>4.7590189582971201</v>
      </c>
      <c r="M128" s="53">
        <v>6.7772695228084903</v>
      </c>
      <c r="N128" s="20"/>
    </row>
    <row r="129" spans="1:14" x14ac:dyDescent="0.35">
      <c r="A129" s="19" t="str">
        <f>B95&amp;C95&amp;D129</f>
        <v>CONSUMO PER CAPITA (kg ó litros por individuo).T.Alimentos TOTAL INGCON LA PAREJA</v>
      </c>
      <c r="B129" s="19">
        <v>0</v>
      </c>
      <c r="C129" s="19">
        <v>0</v>
      </c>
      <c r="D129" s="20" t="s">
        <v>234</v>
      </c>
      <c r="E129" s="20">
        <v>3.1775936048520999</v>
      </c>
      <c r="F129" s="20">
        <v>2.1498555611726999</v>
      </c>
      <c r="G129" s="20">
        <v>2.0436931831905198</v>
      </c>
      <c r="H129" s="20">
        <v>2.16658076467884</v>
      </c>
      <c r="I129" s="20">
        <v>3.1231068858887499</v>
      </c>
      <c r="J129" s="20">
        <v>2.0500488162739798</v>
      </c>
      <c r="K129" s="20">
        <v>2.1056471147212501</v>
      </c>
      <c r="L129" s="20">
        <v>1.9963817580888401</v>
      </c>
      <c r="M129" s="53">
        <v>3.1945185128165501</v>
      </c>
      <c r="N129" s="20"/>
    </row>
    <row r="130" spans="1:14" x14ac:dyDescent="0.35">
      <c r="A130" s="19" t="str">
        <f>B95&amp;C95&amp;D130</f>
        <v>CONSUMO PER CAPITA (kg ó litros por individuo).T.Alimentos TOTAL INGESTABA SOLO/A</v>
      </c>
      <c r="B130" s="19">
        <v>0</v>
      </c>
      <c r="C130" s="19">
        <v>0</v>
      </c>
      <c r="D130" s="20" t="s">
        <v>235</v>
      </c>
      <c r="E130" s="20">
        <v>1.40796540801716</v>
      </c>
      <c r="F130" s="20">
        <v>0.95649087764273699</v>
      </c>
      <c r="G130" s="20">
        <v>1.1584256462623901</v>
      </c>
      <c r="H130" s="20">
        <v>1.22428133242239</v>
      </c>
      <c r="I130" s="20">
        <v>1.4630092598934801</v>
      </c>
      <c r="J130" s="20">
        <v>1.0885586859807601</v>
      </c>
      <c r="K130" s="20">
        <v>1.11080663769094</v>
      </c>
      <c r="L130" s="20">
        <v>1.1726368720104201</v>
      </c>
      <c r="M130" s="53">
        <v>1.57504947166737</v>
      </c>
      <c r="N130" s="20"/>
    </row>
    <row r="131" spans="1:14" x14ac:dyDescent="0.35">
      <c r="A131" s="19" t="str">
        <f>B95&amp;C95&amp;D131</f>
        <v>CONSUMO PER CAPITA (kg ó litros por individuo).T.Alimentos TOTAL INGOTROS</v>
      </c>
      <c r="B131" s="19">
        <v>0</v>
      </c>
      <c r="C131" s="19">
        <v>0</v>
      </c>
      <c r="D131" s="20" t="s">
        <v>236</v>
      </c>
      <c r="E131" s="20">
        <v>5.3947886114041901E-2</v>
      </c>
      <c r="F131" s="20">
        <v>6.1750535580815703E-2</v>
      </c>
      <c r="G131" s="20">
        <v>6.9449520954902297E-2</v>
      </c>
      <c r="H131" s="20">
        <v>7.0227904344476302E-2</v>
      </c>
      <c r="I131" s="20">
        <v>6.8160655253282507E-2</v>
      </c>
      <c r="J131" s="20">
        <v>5.0125102643419302E-2</v>
      </c>
      <c r="K131" s="20">
        <v>4.3240004735500902E-2</v>
      </c>
      <c r="L131" s="20">
        <v>4.3313339358391101E-2</v>
      </c>
      <c r="M131" s="53">
        <v>5.9992566631755603E-2</v>
      </c>
      <c r="N131" s="20"/>
    </row>
    <row r="132" spans="1:14" x14ac:dyDescent="0.35">
      <c r="A132" s="19" t="str">
        <f>B95&amp;C95&amp;D132</f>
        <v>CONSUMO PER CAPITA (kg ó litros por individuo).T.Alimentos TOTAL INGESTAR TRABAJANDO</v>
      </c>
      <c r="B132" s="19">
        <v>0</v>
      </c>
      <c r="C132" s="19">
        <v>0</v>
      </c>
      <c r="D132" s="20" t="s">
        <v>237</v>
      </c>
      <c r="E132" s="20">
        <v>0.78105419359782002</v>
      </c>
      <c r="F132" s="20">
        <v>0.60946437095917105</v>
      </c>
      <c r="G132" s="20">
        <v>0.68584471567371497</v>
      </c>
      <c r="H132" s="20">
        <v>0.69645160471873402</v>
      </c>
      <c r="I132" s="20">
        <v>0.799412468225557</v>
      </c>
      <c r="J132" s="20">
        <v>0.62464653909403101</v>
      </c>
      <c r="K132" s="20">
        <v>0.70832490308457197</v>
      </c>
      <c r="L132" s="20">
        <v>0.66731117076403501</v>
      </c>
      <c r="M132" s="53">
        <v>0.89172025706452995</v>
      </c>
      <c r="N132" s="20"/>
    </row>
    <row r="133" spans="1:14" x14ac:dyDescent="0.35">
      <c r="A133" s="19" t="str">
        <f>B95&amp;C95&amp;D133</f>
        <v>CONSUMO PER CAPITA (kg ó litros por individuo).T.Alimentos TOTAL INGCOMIDA DE NEGOCIOS</v>
      </c>
      <c r="B133" s="19">
        <v>0</v>
      </c>
      <c r="C133" s="19">
        <v>0</v>
      </c>
      <c r="D133" s="20" t="s">
        <v>238</v>
      </c>
      <c r="E133" s="20">
        <v>4.8006183054030101E-2</v>
      </c>
      <c r="F133" s="20">
        <v>5.0311340960370703E-2</v>
      </c>
      <c r="G133" s="20">
        <v>1.8956315790989001E-2</v>
      </c>
      <c r="H133" s="20">
        <v>2.6176195398327402E-2</v>
      </c>
      <c r="I133" s="20">
        <v>4.4592829672463197E-2</v>
      </c>
      <c r="J133" s="20">
        <v>3.2605415278131697E-2</v>
      </c>
      <c r="K133" s="20">
        <v>5.6202930843836103E-2</v>
      </c>
      <c r="L133" s="20">
        <v>2.10553240942024E-2</v>
      </c>
      <c r="M133" s="53">
        <v>5.9002963121143899E-2</v>
      </c>
      <c r="N133" s="20"/>
    </row>
    <row r="134" spans="1:14" x14ac:dyDescent="0.35">
      <c r="A134" s="19" t="str">
        <f>B95&amp;C95&amp;D134</f>
        <v>CONSUMO PER CAPITA (kg ó litros por individuo).T.Alimentos TOTAL INGPOR PLACER/RELAX</v>
      </c>
      <c r="B134" s="19">
        <v>0</v>
      </c>
      <c r="C134" s="19">
        <v>0</v>
      </c>
      <c r="D134" s="20" t="s">
        <v>239</v>
      </c>
      <c r="E134" s="20">
        <v>3.34269926708419</v>
      </c>
      <c r="F134" s="20">
        <v>1.6095741691341201</v>
      </c>
      <c r="G134" s="20">
        <v>1.53345150593118</v>
      </c>
      <c r="H134" s="20">
        <v>1.80067764868834</v>
      </c>
      <c r="I134" s="20">
        <v>3.1138849417711398</v>
      </c>
      <c r="J134" s="20">
        <v>1.6536673938633899</v>
      </c>
      <c r="K134" s="20">
        <v>1.57715997804648</v>
      </c>
      <c r="L134" s="20">
        <v>1.80035079257134</v>
      </c>
      <c r="M134" s="53">
        <v>3.15481127757077</v>
      </c>
      <c r="N134" s="20"/>
    </row>
    <row r="135" spans="1:14" x14ac:dyDescent="0.35">
      <c r="A135" s="19" t="str">
        <f>B95&amp;C95&amp;D135</f>
        <v>CONSUMO PER CAPITA (kg ó litros por individuo).T.Alimentos TOTAL INGTENER HAMBRE/SIN PLANIFICAR</v>
      </c>
      <c r="B135" s="19">
        <v>0</v>
      </c>
      <c r="C135" s="19">
        <v>0</v>
      </c>
      <c r="D135" s="19" t="s">
        <v>240</v>
      </c>
      <c r="E135" s="20">
        <v>4.0202381213173597</v>
      </c>
      <c r="F135" s="20">
        <v>2.96496693717227</v>
      </c>
      <c r="G135" s="20">
        <v>2.74067893210696</v>
      </c>
      <c r="H135" s="20">
        <v>2.8659289331590299</v>
      </c>
      <c r="I135" s="20">
        <v>3.8964638239026699</v>
      </c>
      <c r="J135" s="20">
        <v>2.79659033193811</v>
      </c>
      <c r="K135" s="20">
        <v>2.7164086481352898</v>
      </c>
      <c r="L135" s="20">
        <v>2.74196504203739</v>
      </c>
      <c r="M135" s="53">
        <v>4.0564424112382698</v>
      </c>
    </row>
    <row r="136" spans="1:14" x14ac:dyDescent="0.35">
      <c r="A136" s="19" t="str">
        <f>B95&amp;C95&amp;D136</f>
        <v>CONSUMO PER CAPITA (kg ó litros por individuo).T.Alimentos TOTAL INGESTAR DE COMPRAS</v>
      </c>
      <c r="B136" s="19">
        <v>0</v>
      </c>
      <c r="C136" s="19">
        <v>0</v>
      </c>
      <c r="D136" s="19" t="s">
        <v>241</v>
      </c>
      <c r="E136" s="20">
        <v>0.50534743280713501</v>
      </c>
      <c r="F136" s="20">
        <v>0.376967652138327</v>
      </c>
      <c r="G136" s="20">
        <v>0.45235465076471298</v>
      </c>
      <c r="H136" s="20">
        <v>0.25801450379505297</v>
      </c>
      <c r="I136" s="20">
        <v>0.47019175947846098</v>
      </c>
      <c r="J136" s="20">
        <v>0.38448995275715497</v>
      </c>
      <c r="K136" s="20">
        <v>0.41881024127168998</v>
      </c>
      <c r="L136" s="20">
        <v>0.32693423981446901</v>
      </c>
      <c r="M136" s="53">
        <v>0.52957889915582801</v>
      </c>
    </row>
    <row r="137" spans="1:14" x14ac:dyDescent="0.35">
      <c r="A137" s="19" t="str">
        <f>B95&amp;C95&amp;D137</f>
        <v>CONSUMO PER CAPITA (kg ó litros por individuo).T.Alimentos TOTAL INGNO COCINAR EN CASA</v>
      </c>
      <c r="B137" s="19">
        <v>0</v>
      </c>
      <c r="C137" s="19">
        <v>0</v>
      </c>
      <c r="D137" s="19" t="s">
        <v>242</v>
      </c>
      <c r="E137" s="20">
        <v>1.47318782963874</v>
      </c>
      <c r="F137" s="20">
        <v>1.164116583195</v>
      </c>
      <c r="G137" s="20">
        <v>1.04432204471521</v>
      </c>
      <c r="H137" s="20">
        <v>1.2239584137975399</v>
      </c>
      <c r="I137" s="20">
        <v>1.58415782427315</v>
      </c>
      <c r="J137" s="20">
        <v>1.19032100735182</v>
      </c>
      <c r="K137" s="20">
        <v>1.23516628762426</v>
      </c>
      <c r="L137" s="20">
        <v>1.2291810646750101</v>
      </c>
      <c r="M137" s="53">
        <v>1.3271676542370401</v>
      </c>
    </row>
    <row r="138" spans="1:14" x14ac:dyDescent="0.35">
      <c r="A138" s="19" t="str">
        <f>B95&amp;C95&amp;D138</f>
        <v>CONSUMO PER CAPITA (kg ó litros por individuo).T.Alimentos TOTAL INGCELEBRACION/FIESTA/SALIR TOMAR</v>
      </c>
      <c r="B138" s="19">
        <v>0</v>
      </c>
      <c r="C138" s="19">
        <v>0</v>
      </c>
      <c r="D138" s="19" t="s">
        <v>243</v>
      </c>
      <c r="E138" s="20">
        <v>3.5922170699815701</v>
      </c>
      <c r="F138" s="20">
        <v>2.7525298575857802</v>
      </c>
      <c r="G138" s="20">
        <v>2.6585648974498399</v>
      </c>
      <c r="H138" s="20">
        <v>2.7176551606497701</v>
      </c>
      <c r="I138" s="20">
        <v>3.8104919220829201</v>
      </c>
      <c r="J138" s="20">
        <v>2.6945594202868</v>
      </c>
      <c r="K138" s="20">
        <v>2.6248495320934802</v>
      </c>
      <c r="L138" s="20">
        <v>2.9160221402564801</v>
      </c>
      <c r="M138" s="53">
        <v>3.88474830877963</v>
      </c>
    </row>
    <row r="139" spans="1:14" x14ac:dyDescent="0.35">
      <c r="A139" s="19" t="str">
        <f>B95&amp;C95&amp;D139</f>
        <v>CONSUMO PER CAPITA (kg ó litros por individuo).T.Alimentos TOTAL INGVIENDO DEPORTES</v>
      </c>
      <c r="B139" s="19">
        <v>0</v>
      </c>
      <c r="C139" s="19">
        <v>0</v>
      </c>
      <c r="D139" s="19" t="s">
        <v>244</v>
      </c>
      <c r="E139" s="20">
        <v>9.7802861865021906E-2</v>
      </c>
      <c r="F139" s="20">
        <v>0.17204565601913399</v>
      </c>
      <c r="G139" s="20">
        <v>0.12667448962678499</v>
      </c>
      <c r="H139" s="20">
        <v>7.9994725579425704E-2</v>
      </c>
      <c r="I139" s="20">
        <v>7.9527707818154797E-2</v>
      </c>
      <c r="J139" s="20">
        <v>0.129268297956765</v>
      </c>
      <c r="K139" s="20">
        <v>0.124104173608946</v>
      </c>
      <c r="L139" s="20">
        <v>0.12967937614975</v>
      </c>
      <c r="M139" s="53">
        <v>0.157150022008129</v>
      </c>
    </row>
    <row r="140" spans="1:14" x14ac:dyDescent="0.35">
      <c r="A140" s="19" t="str">
        <f>B95&amp;C95&amp;D140</f>
        <v>CONSUMO PER CAPITA (kg ó litros por individuo).T.Alimentos TOTAL INGOTROS MOTIVOS</v>
      </c>
      <c r="B140" s="19">
        <v>0</v>
      </c>
      <c r="C140" s="19">
        <v>0</v>
      </c>
      <c r="D140" s="19" t="s">
        <v>245</v>
      </c>
      <c r="E140" s="20">
        <v>0.88844843732843404</v>
      </c>
      <c r="F140" s="20">
        <v>0.59020166394124396</v>
      </c>
      <c r="G140" s="20">
        <v>0.60424612817040702</v>
      </c>
      <c r="H140" s="20">
        <v>0.58155402855552096</v>
      </c>
      <c r="I140" s="20">
        <v>0.75227996937711095</v>
      </c>
      <c r="J140" s="20">
        <v>0.61103813156058495</v>
      </c>
      <c r="K140" s="20">
        <v>0.635535117139989</v>
      </c>
      <c r="L140" s="20">
        <v>0.67471838620480096</v>
      </c>
      <c r="M140" s="53">
        <v>0.95310696722504595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92D050"/>
  </sheetPr>
  <dimension ref="A1:O81"/>
  <sheetViews>
    <sheetView showGridLines="0" showRowColHeaders="0" zoomScale="80" zoomScaleNormal="80" workbookViewId="0">
      <selection sqref="A1:N1"/>
    </sheetView>
  </sheetViews>
  <sheetFormatPr baseColWidth="10" defaultRowHeight="14.5" x14ac:dyDescent="0.35"/>
  <cols>
    <col min="1" max="1" width="54.81640625" style="34" customWidth="1"/>
    <col min="2" max="2" width="8.453125" style="34" customWidth="1"/>
    <col min="3" max="11" width="18.54296875" style="34" customWidth="1"/>
    <col min="12" max="12" width="3.453125" style="34" customWidth="1"/>
    <col min="13" max="13" width="18.54296875" style="34" customWidth="1"/>
    <col min="14" max="14" width="1.26953125" style="34" customWidth="1"/>
    <col min="15" max="15" width="53.81640625" style="3" customWidth="1"/>
    <col min="16" max="16" width="21.7265625" style="3" bestFit="1" customWidth="1"/>
    <col min="17" max="17" width="25.7265625" style="3" customWidth="1"/>
    <col min="18" max="18" width="19.54296875" style="3" customWidth="1"/>
    <col min="19" max="16384" width="10.90625" style="3"/>
  </cols>
  <sheetData>
    <row r="1" spans="1:15" ht="48.75" customHeight="1" x14ac:dyDescent="0.35">
      <c r="A1" s="107" t="s">
        <v>248</v>
      </c>
      <c r="B1" s="107"/>
      <c r="C1" s="108"/>
      <c r="D1" s="108"/>
      <c r="E1" s="108"/>
      <c r="F1" s="108"/>
      <c r="G1" s="108"/>
      <c r="H1" s="108"/>
      <c r="I1" s="108"/>
      <c r="J1" s="108"/>
      <c r="K1" s="108"/>
      <c r="L1" s="108"/>
      <c r="M1" s="108"/>
      <c r="N1" s="108"/>
    </row>
    <row r="2" spans="1:15" x14ac:dyDescent="0.35">
      <c r="A2" s="45">
        <v>2</v>
      </c>
      <c r="B2" s="45"/>
      <c r="C2" s="46"/>
      <c r="D2" s="46"/>
      <c r="E2" s="46"/>
      <c r="F2" s="46"/>
      <c r="G2" s="46"/>
      <c r="H2" s="46"/>
      <c r="I2" s="46"/>
      <c r="J2" s="46"/>
      <c r="K2" s="46"/>
      <c r="L2" s="46"/>
      <c r="M2" s="46"/>
      <c r="N2" s="46"/>
    </row>
    <row r="3" spans="1:15" ht="21" customHeight="1" x14ac:dyDescent="0.35">
      <c r="A3" s="46"/>
      <c r="C3" s="46"/>
      <c r="D3" s="46"/>
      <c r="E3" s="46"/>
      <c r="F3" s="46"/>
      <c r="G3" s="46"/>
      <c r="H3" s="46"/>
      <c r="I3" s="46"/>
      <c r="J3" s="46"/>
      <c r="K3" s="46"/>
      <c r="L3" s="46"/>
      <c r="M3" s="46"/>
      <c r="N3" s="46"/>
      <c r="O3" s="5"/>
    </row>
    <row r="4" spans="1:15" ht="19" thickBot="1" x14ac:dyDescent="0.4">
      <c r="A4" s="47" t="s">
        <v>35</v>
      </c>
      <c r="B4" s="48"/>
      <c r="C4" s="46"/>
      <c r="D4" s="46"/>
      <c r="E4" s="46"/>
      <c r="F4" s="46"/>
      <c r="G4" s="46"/>
      <c r="H4" s="46"/>
      <c r="I4" s="46"/>
      <c r="J4" s="46"/>
      <c r="K4" s="46"/>
      <c r="L4" s="46"/>
      <c r="M4" s="46"/>
      <c r="N4" s="46"/>
      <c r="O4" s="5"/>
    </row>
    <row r="5" spans="1:15" ht="15" thickTop="1" x14ac:dyDescent="0.35">
      <c r="A5" s="58"/>
      <c r="B5" s="58"/>
      <c r="C5" s="5"/>
      <c r="D5" s="5"/>
      <c r="E5" s="5"/>
      <c r="F5" s="5"/>
      <c r="G5" s="5"/>
      <c r="H5" s="5"/>
      <c r="I5" s="5"/>
      <c r="J5" s="5"/>
      <c r="K5" s="5"/>
      <c r="L5" s="5"/>
      <c r="M5" s="5"/>
      <c r="N5" s="5"/>
      <c r="O5" s="5"/>
    </row>
    <row r="6" spans="1:15" ht="32.25" customHeight="1" x14ac:dyDescent="0.35">
      <c r="A6" s="48">
        <v>1</v>
      </c>
      <c r="B6" s="48"/>
      <c r="C6" s="59">
        <v>4</v>
      </c>
      <c r="D6" s="59">
        <v>5</v>
      </c>
      <c r="E6" s="59">
        <v>6</v>
      </c>
      <c r="F6" s="59">
        <v>7</v>
      </c>
      <c r="G6" s="59">
        <v>8</v>
      </c>
      <c r="H6" s="59">
        <v>9</v>
      </c>
      <c r="I6" s="59">
        <v>10</v>
      </c>
      <c r="J6" s="59">
        <v>11</v>
      </c>
      <c r="K6" s="59">
        <v>12</v>
      </c>
      <c r="N6" s="5"/>
      <c r="O6" s="5"/>
    </row>
    <row r="7" spans="1:15" ht="25" customHeight="1" x14ac:dyDescent="0.35">
      <c r="A7" s="60" t="str">
        <f>VLOOKUP(A6,DESPLEGABLES!C3:E13,3,0)</f>
        <v>VOLUMEN (miles Consumiciones)</v>
      </c>
      <c r="B7" s="61"/>
      <c r="C7" s="62" t="str">
        <f>KPI_DATOS!D2</f>
        <v>TRIM 3 22</v>
      </c>
      <c r="D7" s="62" t="str">
        <f>KPI_DATOS!E2</f>
        <v>TRIM 4 22</v>
      </c>
      <c r="E7" s="62" t="str">
        <f>KPI_DATOS!F2</f>
        <v>TRIM 1 23</v>
      </c>
      <c r="F7" s="62" t="str">
        <f>KPI_DATOS!G2</f>
        <v>TRIM 2 23</v>
      </c>
      <c r="G7" s="62" t="str">
        <f>KPI_DATOS!H2</f>
        <v>TRIM 3 23</v>
      </c>
      <c r="H7" s="62" t="str">
        <f>KPI_DATOS!I2</f>
        <v>TRIM 4 23</v>
      </c>
      <c r="I7" s="62" t="str">
        <f>KPI_DATOS!J2</f>
        <v>TRIM 1 24</v>
      </c>
      <c r="J7" s="62" t="str">
        <f>KPI_DATOS!K2</f>
        <v>TRIM 2 24</v>
      </c>
      <c r="K7" s="62" t="str">
        <f>KPI_DATOS!L2</f>
        <v>TRIM 3 24</v>
      </c>
      <c r="L7" s="3"/>
      <c r="M7" s="99" t="s">
        <v>283</v>
      </c>
      <c r="N7" s="46"/>
    </row>
    <row r="8" spans="1:15" ht="25" customHeight="1" x14ac:dyDescent="0.35">
      <c r="A8" s="63" t="s">
        <v>176</v>
      </c>
      <c r="C8" s="54">
        <f>IF($A$6&lt;4,VLOOKUP($A$7&amp;$A8,KPI_DATOS!$A:$L,C$6,0)/1000,VLOOKUP($A$7&amp;$A8,KPI_DATOS!$A:$L,C$6,0))</f>
        <v>1671.655</v>
      </c>
      <c r="D8" s="54">
        <f>IF($A$6&lt;4,VLOOKUP($A$7&amp;$A8,KPI_DATOS!$A:$L,D$6,0)/1000,VLOOKUP($A$7&amp;$A8,KPI_DATOS!$A:$L,D$6,0))</f>
        <v>1166.672</v>
      </c>
      <c r="E8" s="54">
        <f>IF($A$6&lt;4,VLOOKUP($A$7&amp;$A8,KPI_DATOS!$A:$L,E$6,0)/1000,VLOOKUP($A$7&amp;$A8,KPI_DATOS!$A:$L,E$6,0))</f>
        <v>1125.577</v>
      </c>
      <c r="F8" s="54">
        <f>IF($A$6&lt;4,VLOOKUP($A$7&amp;$A8,KPI_DATOS!$A:$L,F$6,0)/1000,VLOOKUP($A$7&amp;$A8,KPI_DATOS!$A:$L,F$6,0))</f>
        <v>1179.2650000000001</v>
      </c>
      <c r="G8" s="54">
        <f>IF($A$6&lt;4,VLOOKUP($A$7&amp;$A8,KPI_DATOS!$A:$L,G$6,0)/1000,VLOOKUP($A$7&amp;$A8,KPI_DATOS!$A:$L,G$6,0))</f>
        <v>1645.6990000000001</v>
      </c>
      <c r="H8" s="54">
        <f>IF($A$6&lt;4,VLOOKUP($A$7&amp;$A8,KPI_DATOS!$A:$L,H$6,0)/1000,VLOOKUP($A$7&amp;$A8,KPI_DATOS!$A:$L,H$6,0))</f>
        <v>1138.2539999999999</v>
      </c>
      <c r="I8" s="54">
        <f>IF($A$6&lt;4,VLOOKUP($A$7&amp;$A8,KPI_DATOS!$A:$L,I$6,0)/1000,VLOOKUP($A$7&amp;$A8,KPI_DATOS!$A:$L,I$6,0))</f>
        <v>1135.491</v>
      </c>
      <c r="J8" s="54">
        <f>IF($A$6&lt;4,VLOOKUP($A$7&amp;$A8,KPI_DATOS!$A:$L,J$6,0)/1000,VLOOKUP($A$7&amp;$A8,KPI_DATOS!$A:$L,J$6,0))</f>
        <v>1171.655</v>
      </c>
      <c r="K8" s="54">
        <f>IF($A$6&lt;4,VLOOKUP($A$7&amp;$A8,KPI_DATOS!$A:$L,K$6,0)/1000,VLOOKUP($A$7&amp;$A8,KPI_DATOS!$A:$L,K$6,0))</f>
        <v>1643.94</v>
      </c>
      <c r="L8" s="9"/>
      <c r="M8" s="42">
        <f>IFERROR(IF(A6=4,(K8-G8),((K8/G8-1)*100)),"-")</f>
        <v>-0.10688467332118368</v>
      </c>
      <c r="N8" s="46"/>
      <c r="O8" s="64"/>
    </row>
    <row r="9" spans="1:15" ht="25" customHeight="1" x14ac:dyDescent="0.35">
      <c r="A9" s="65" t="s">
        <v>126</v>
      </c>
      <c r="C9" s="54">
        <f>IF($A$6&lt;4,VLOOKUP($A$7&amp;$A9,KPI_DATOS!$A:$L,C$6,0)/1000,VLOOKUP($A$7&amp;$A9,KPI_DATOS!$A:$L,C$6,0))</f>
        <v>483.77800000000002</v>
      </c>
      <c r="D9" s="54">
        <f>IF($A$6&lt;4,VLOOKUP($A$7&amp;$A9,KPI_DATOS!$A:$L,D$6,0)/1000,VLOOKUP($A$7&amp;$A9,KPI_DATOS!$A:$L,D$6,0))</f>
        <v>355.11579999999998</v>
      </c>
      <c r="E9" s="54">
        <f>IF($A$6&lt;4,VLOOKUP($A$7&amp;$A9,KPI_DATOS!$A:$L,E$6,0)/1000,VLOOKUP($A$7&amp;$A9,KPI_DATOS!$A:$L,E$6,0))</f>
        <v>338.65929999999997</v>
      </c>
      <c r="F9" s="54">
        <f>IF($A$6&lt;4,VLOOKUP($A$7&amp;$A9,KPI_DATOS!$A:$L,F$6,0)/1000,VLOOKUP($A$7&amp;$A9,KPI_DATOS!$A:$L,F$6,0))</f>
        <v>342.55149999999998</v>
      </c>
      <c r="G9" s="54">
        <f>IF($A$6&lt;4,VLOOKUP($A$7&amp;$A9,KPI_DATOS!$A:$L,G$6,0)/1000,VLOOKUP($A$7&amp;$A9,KPI_DATOS!$A:$L,G$6,0))</f>
        <v>489.75170000000003</v>
      </c>
      <c r="H9" s="54">
        <f>IF($A$6&lt;4,VLOOKUP($A$7&amp;$A9,KPI_DATOS!$A:$L,H$6,0)/1000,VLOOKUP($A$7&amp;$A9,KPI_DATOS!$A:$L,H$6,0))</f>
        <v>360.59770000000003</v>
      </c>
      <c r="I9" s="54">
        <f>IF($A$6&lt;4,VLOOKUP($A$7&amp;$A9,KPI_DATOS!$A:$L,I$6,0)/1000,VLOOKUP($A$7&amp;$A9,KPI_DATOS!$A:$L,I$6,0))</f>
        <v>357.72300000000001</v>
      </c>
      <c r="J9" s="54">
        <f>IF($A$6&lt;4,VLOOKUP($A$7&amp;$A9,KPI_DATOS!$A:$L,J$6,0)/1000,VLOOKUP($A$7&amp;$A9,KPI_DATOS!$A:$L,J$6,0))</f>
        <v>373.69880000000001</v>
      </c>
      <c r="K9" s="54">
        <f>IF($A$6&lt;4,VLOOKUP($A$7&amp;$A9,KPI_DATOS!$A:$L,K$6,0)/1000,VLOOKUP($A$7&amp;$A9,KPI_DATOS!$A:$L,K$6,0))</f>
        <v>531.43380000000002</v>
      </c>
      <c r="L9" s="9"/>
      <c r="M9" s="42">
        <f t="shared" ref="M9:M72" si="0">IFERROR(IF(A7=4,(K9-G9),((K9/G9-1)*100)),"-")</f>
        <v>8.5108637703554599</v>
      </c>
      <c r="N9" s="46"/>
      <c r="O9" s="64"/>
    </row>
    <row r="10" spans="1:15" ht="25" customHeight="1" x14ac:dyDescent="0.35">
      <c r="A10" s="66" t="s">
        <v>127</v>
      </c>
      <c r="C10" s="54">
        <f>IF($A$6&lt;4,VLOOKUP($A$7&amp;$A10,KPI_DATOS!$A:$L,C$6,0)/1000,VLOOKUP($A$7&amp;$A10,KPI_DATOS!$A:$L,C$6,0))</f>
        <v>385.91120000000001</v>
      </c>
      <c r="D10" s="54">
        <f>IF($A$6&lt;4,VLOOKUP($A$7&amp;$A10,KPI_DATOS!$A:$L,D$6,0)/1000,VLOOKUP($A$7&amp;$A10,KPI_DATOS!$A:$L,D$6,0))</f>
        <v>283.26100000000002</v>
      </c>
      <c r="E10" s="54">
        <f>IF($A$6&lt;4,VLOOKUP($A$7&amp;$A10,KPI_DATOS!$A:$L,E$6,0)/1000,VLOOKUP($A$7&amp;$A10,KPI_DATOS!$A:$L,E$6,0))</f>
        <v>270.21600000000001</v>
      </c>
      <c r="F10" s="54">
        <f>IF($A$6&lt;4,VLOOKUP($A$7&amp;$A10,KPI_DATOS!$A:$L,F$6,0)/1000,VLOOKUP($A$7&amp;$A10,KPI_DATOS!$A:$L,F$6,0))</f>
        <v>273.63620000000003</v>
      </c>
      <c r="G10" s="54">
        <f>IF($A$6&lt;4,VLOOKUP($A$7&amp;$A10,KPI_DATOS!$A:$L,G$6,0)/1000,VLOOKUP($A$7&amp;$A10,KPI_DATOS!$A:$L,G$6,0))</f>
        <v>391.44579999999996</v>
      </c>
      <c r="H10" s="54">
        <f>IF($A$6&lt;4,VLOOKUP($A$7&amp;$A10,KPI_DATOS!$A:$L,H$6,0)/1000,VLOOKUP($A$7&amp;$A10,KPI_DATOS!$A:$L,H$6,0))</f>
        <v>286.96659999999997</v>
      </c>
      <c r="I10" s="54">
        <f>IF($A$6&lt;4,VLOOKUP($A$7&amp;$A10,KPI_DATOS!$A:$L,I$6,0)/1000,VLOOKUP($A$7&amp;$A10,KPI_DATOS!$A:$L,I$6,0))</f>
        <v>285.76519999999999</v>
      </c>
      <c r="J10" s="54">
        <f>IF($A$6&lt;4,VLOOKUP($A$7&amp;$A10,KPI_DATOS!$A:$L,J$6,0)/1000,VLOOKUP($A$7&amp;$A10,KPI_DATOS!$A:$L,J$6,0))</f>
        <v>298.28709999999995</v>
      </c>
      <c r="K10" s="54">
        <f>IF($A$6&lt;4,VLOOKUP($A$7&amp;$A10,KPI_DATOS!$A:$L,K$6,0)/1000,VLOOKUP($A$7&amp;$A10,KPI_DATOS!$A:$L,K$6,0))</f>
        <v>422.4896</v>
      </c>
      <c r="L10" s="9"/>
      <c r="M10" s="42">
        <f t="shared" si="0"/>
        <v>7.9305487502995486</v>
      </c>
      <c r="N10" s="46"/>
      <c r="O10" s="64"/>
    </row>
    <row r="11" spans="1:15" ht="25" customHeight="1" x14ac:dyDescent="0.35">
      <c r="A11" s="67" t="s">
        <v>128</v>
      </c>
      <c r="C11" s="54">
        <f>IF($A$6&lt;4,VLOOKUP($A$7&amp;$A11,KPI_DATOS!$A:$L,C$6,0)/1000,VLOOKUP($A$7&amp;$A11,KPI_DATOS!$A:$L,C$6,0))</f>
        <v>143.35249999999999</v>
      </c>
      <c r="D11" s="54">
        <f>IF($A$6&lt;4,VLOOKUP($A$7&amp;$A11,KPI_DATOS!$A:$L,D$6,0)/1000,VLOOKUP($A$7&amp;$A11,KPI_DATOS!$A:$L,D$6,0))</f>
        <v>105.35119999999999</v>
      </c>
      <c r="E11" s="54">
        <f>IF($A$6&lt;4,VLOOKUP($A$7&amp;$A11,KPI_DATOS!$A:$L,E$6,0)/1000,VLOOKUP($A$7&amp;$A11,KPI_DATOS!$A:$L,E$6,0))</f>
        <v>100.17869999999999</v>
      </c>
      <c r="F11" s="54">
        <f>IF($A$6&lt;4,VLOOKUP($A$7&amp;$A11,KPI_DATOS!$A:$L,F$6,0)/1000,VLOOKUP($A$7&amp;$A11,KPI_DATOS!$A:$L,F$6,0))</f>
        <v>96.059869999999989</v>
      </c>
      <c r="G11" s="54">
        <f>IF($A$6&lt;4,VLOOKUP($A$7&amp;$A11,KPI_DATOS!$A:$L,G$6,0)/1000,VLOOKUP($A$7&amp;$A11,KPI_DATOS!$A:$L,G$6,0))</f>
        <v>143.71899999999999</v>
      </c>
      <c r="H11" s="54">
        <f>IF($A$6&lt;4,VLOOKUP($A$7&amp;$A11,KPI_DATOS!$A:$L,H$6,0)/1000,VLOOKUP($A$7&amp;$A11,KPI_DATOS!$A:$L,H$6,0))</f>
        <v>105.47439999999999</v>
      </c>
      <c r="I11" s="54">
        <f>IF($A$6&lt;4,VLOOKUP($A$7&amp;$A11,KPI_DATOS!$A:$L,I$6,0)/1000,VLOOKUP($A$7&amp;$A11,KPI_DATOS!$A:$L,I$6,0))</f>
        <v>102.992</v>
      </c>
      <c r="J11" s="54">
        <f>IF($A$6&lt;4,VLOOKUP($A$7&amp;$A11,KPI_DATOS!$A:$L,J$6,0)/1000,VLOOKUP($A$7&amp;$A11,KPI_DATOS!$A:$L,J$6,0))</f>
        <v>108.58369999999999</v>
      </c>
      <c r="K11" s="54">
        <f>IF($A$6&lt;4,VLOOKUP($A$7&amp;$A11,KPI_DATOS!$A:$L,K$6,0)/1000,VLOOKUP($A$7&amp;$A11,KPI_DATOS!$A:$L,K$6,0))</f>
        <v>157.52600000000001</v>
      </c>
      <c r="L11" s="9"/>
      <c r="M11" s="42">
        <f t="shared" si="0"/>
        <v>9.6069413229983525</v>
      </c>
      <c r="N11" s="46"/>
      <c r="O11" s="64"/>
    </row>
    <row r="12" spans="1:15" ht="25" customHeight="1" x14ac:dyDescent="0.35">
      <c r="A12" s="67" t="s">
        <v>129</v>
      </c>
      <c r="C12" s="54">
        <f>IF($A$6&lt;4,VLOOKUP($A$7&amp;$A12,KPI_DATOS!$A:$L,C$6,0)/1000,VLOOKUP($A$7&amp;$A12,KPI_DATOS!$A:$L,C$6,0))</f>
        <v>146.5549</v>
      </c>
      <c r="D12" s="54">
        <f>IF($A$6&lt;4,VLOOKUP($A$7&amp;$A12,KPI_DATOS!$A:$L,D$6,0)/1000,VLOOKUP($A$7&amp;$A12,KPI_DATOS!$A:$L,D$6,0))</f>
        <v>106.7047</v>
      </c>
      <c r="E12" s="54">
        <f>IF($A$6&lt;4,VLOOKUP($A$7&amp;$A12,KPI_DATOS!$A:$L,E$6,0)/1000,VLOOKUP($A$7&amp;$A12,KPI_DATOS!$A:$L,E$6,0))</f>
        <v>98.85963000000001</v>
      </c>
      <c r="F12" s="54">
        <f>IF($A$6&lt;4,VLOOKUP($A$7&amp;$A12,KPI_DATOS!$A:$L,F$6,0)/1000,VLOOKUP($A$7&amp;$A12,KPI_DATOS!$A:$L,F$6,0))</f>
        <v>103.5085</v>
      </c>
      <c r="G12" s="54">
        <f>IF($A$6&lt;4,VLOOKUP($A$7&amp;$A12,KPI_DATOS!$A:$L,G$6,0)/1000,VLOOKUP($A$7&amp;$A12,KPI_DATOS!$A:$L,G$6,0))</f>
        <v>140.7296</v>
      </c>
      <c r="H12" s="54">
        <f>IF($A$6&lt;4,VLOOKUP($A$7&amp;$A12,KPI_DATOS!$A:$L,H$6,0)/1000,VLOOKUP($A$7&amp;$A12,KPI_DATOS!$A:$L,H$6,0))</f>
        <v>98.565910000000002</v>
      </c>
      <c r="I12" s="54">
        <f>IF($A$6&lt;4,VLOOKUP($A$7&amp;$A12,KPI_DATOS!$A:$L,I$6,0)/1000,VLOOKUP($A$7&amp;$A12,KPI_DATOS!$A:$L,I$6,0))</f>
        <v>101.2633</v>
      </c>
      <c r="J12" s="54">
        <f>IF($A$6&lt;4,VLOOKUP($A$7&amp;$A12,KPI_DATOS!$A:$L,J$6,0)/1000,VLOOKUP($A$7&amp;$A12,KPI_DATOS!$A:$L,J$6,0))</f>
        <v>105.6961</v>
      </c>
      <c r="K12" s="54">
        <f>IF($A$6&lt;4,VLOOKUP($A$7&amp;$A12,KPI_DATOS!$A:$L,K$6,0)/1000,VLOOKUP($A$7&amp;$A12,KPI_DATOS!$A:$L,K$6,0))</f>
        <v>159.01839999999999</v>
      </c>
      <c r="L12" s="9"/>
      <c r="M12" s="42">
        <f t="shared" si="0"/>
        <v>12.995702396652863</v>
      </c>
      <c r="N12" s="46"/>
      <c r="O12" s="64"/>
    </row>
    <row r="13" spans="1:15" ht="25" customHeight="1" x14ac:dyDescent="0.35">
      <c r="A13" s="67" t="s">
        <v>130</v>
      </c>
      <c r="C13" s="54">
        <f>IF($A$6&lt;4,VLOOKUP($A$7&amp;$A13,KPI_DATOS!$A:$L,C$6,0)/1000,VLOOKUP($A$7&amp;$A13,KPI_DATOS!$A:$L,C$6,0))</f>
        <v>70.977209999999999</v>
      </c>
      <c r="D13" s="54">
        <f>IF($A$6&lt;4,VLOOKUP($A$7&amp;$A13,KPI_DATOS!$A:$L,D$6,0)/1000,VLOOKUP($A$7&amp;$A13,KPI_DATOS!$A:$L,D$6,0))</f>
        <v>48.986429999999999</v>
      </c>
      <c r="E13" s="54">
        <f>IF($A$6&lt;4,VLOOKUP($A$7&amp;$A13,KPI_DATOS!$A:$L,E$6,0)/1000,VLOOKUP($A$7&amp;$A13,KPI_DATOS!$A:$L,E$6,0))</f>
        <v>46.033699999999996</v>
      </c>
      <c r="F13" s="54">
        <f>IF($A$6&lt;4,VLOOKUP($A$7&amp;$A13,KPI_DATOS!$A:$L,F$6,0)/1000,VLOOKUP($A$7&amp;$A13,KPI_DATOS!$A:$L,F$6,0))</f>
        <v>48.780050000000003</v>
      </c>
      <c r="G13" s="54">
        <f>IF($A$6&lt;4,VLOOKUP($A$7&amp;$A13,KPI_DATOS!$A:$L,G$6,0)/1000,VLOOKUP($A$7&amp;$A13,KPI_DATOS!$A:$L,G$6,0))</f>
        <v>74.017099999999999</v>
      </c>
      <c r="H13" s="54">
        <f>IF($A$6&lt;4,VLOOKUP($A$7&amp;$A13,KPI_DATOS!$A:$L,H$6,0)/1000,VLOOKUP($A$7&amp;$A13,KPI_DATOS!$A:$L,H$6,0))</f>
        <v>53.461370000000002</v>
      </c>
      <c r="I13" s="54">
        <f>IF($A$6&lt;4,VLOOKUP($A$7&amp;$A13,KPI_DATOS!$A:$L,I$6,0)/1000,VLOOKUP($A$7&amp;$A13,KPI_DATOS!$A:$L,I$6,0))</f>
        <v>57.165900000000001</v>
      </c>
      <c r="J13" s="54">
        <f>IF($A$6&lt;4,VLOOKUP($A$7&amp;$A13,KPI_DATOS!$A:$L,J$6,0)/1000,VLOOKUP($A$7&amp;$A13,KPI_DATOS!$A:$L,J$6,0))</f>
        <v>58.460920000000002</v>
      </c>
      <c r="K13" s="54">
        <f>IF($A$6&lt;4,VLOOKUP($A$7&amp;$A13,KPI_DATOS!$A:$L,K$6,0)/1000,VLOOKUP($A$7&amp;$A13,KPI_DATOS!$A:$L,K$6,0))</f>
        <v>80.099779999999996</v>
      </c>
      <c r="L13" s="9"/>
      <c r="M13" s="42">
        <f t="shared" si="0"/>
        <v>8.2179388276492737</v>
      </c>
      <c r="N13" s="46"/>
      <c r="O13" s="64"/>
    </row>
    <row r="14" spans="1:15" ht="25" customHeight="1" x14ac:dyDescent="0.35">
      <c r="A14" s="67" t="s">
        <v>131</v>
      </c>
      <c r="C14" s="54">
        <f>IF($A$6&lt;4,VLOOKUP($A$7&amp;$A14,KPI_DATOS!$A:$L,C$6,0)/1000,VLOOKUP($A$7&amp;$A14,KPI_DATOS!$A:$L,C$6,0))</f>
        <v>7.9666350000000001</v>
      </c>
      <c r="D14" s="54">
        <f>IF($A$6&lt;4,VLOOKUP($A$7&amp;$A14,KPI_DATOS!$A:$L,D$6,0)/1000,VLOOKUP($A$7&amp;$A14,KPI_DATOS!$A:$L,D$6,0))</f>
        <v>6.1514480000000002</v>
      </c>
      <c r="E14" s="54">
        <f>IF($A$6&lt;4,VLOOKUP($A$7&amp;$A14,KPI_DATOS!$A:$L,E$6,0)/1000,VLOOKUP($A$7&amp;$A14,KPI_DATOS!$A:$L,E$6,0))</f>
        <v>4.9982929999999994</v>
      </c>
      <c r="F14" s="54">
        <f>IF($A$6&lt;4,VLOOKUP($A$7&amp;$A14,KPI_DATOS!$A:$L,F$6,0)/1000,VLOOKUP($A$7&amp;$A14,KPI_DATOS!$A:$L,F$6,0))</f>
        <v>6.8319719999999995</v>
      </c>
      <c r="G14" s="54">
        <f>IF($A$6&lt;4,VLOOKUP($A$7&amp;$A14,KPI_DATOS!$A:$L,G$6,0)/1000,VLOOKUP($A$7&amp;$A14,KPI_DATOS!$A:$L,G$6,0))</f>
        <v>7.5299049999999994</v>
      </c>
      <c r="H14" s="54">
        <f>IF($A$6&lt;4,VLOOKUP($A$7&amp;$A14,KPI_DATOS!$A:$L,H$6,0)/1000,VLOOKUP($A$7&amp;$A14,KPI_DATOS!$A:$L,H$6,0))</f>
        <v>6.451524</v>
      </c>
      <c r="I14" s="54">
        <f>IF($A$6&lt;4,VLOOKUP($A$7&amp;$A14,KPI_DATOS!$A:$L,I$6,0)/1000,VLOOKUP($A$7&amp;$A14,KPI_DATOS!$A:$L,I$6,0))</f>
        <v>5.9829330000000001</v>
      </c>
      <c r="J14" s="54">
        <f>IF($A$6&lt;4,VLOOKUP($A$7&amp;$A14,KPI_DATOS!$A:$L,J$6,0)/1000,VLOOKUP($A$7&amp;$A14,KPI_DATOS!$A:$L,J$6,0))</f>
        <v>6.631939</v>
      </c>
      <c r="K14" s="54">
        <f>IF($A$6&lt;4,VLOOKUP($A$7&amp;$A14,KPI_DATOS!$A:$L,K$6,0)/1000,VLOOKUP($A$7&amp;$A14,KPI_DATOS!$A:$L,K$6,0))</f>
        <v>8.8124169999999999</v>
      </c>
      <c r="L14" s="9"/>
      <c r="M14" s="42">
        <f t="shared" si="0"/>
        <v>17.032246754773151</v>
      </c>
      <c r="N14" s="46"/>
      <c r="O14" s="64"/>
    </row>
    <row r="15" spans="1:15" ht="25" customHeight="1" x14ac:dyDescent="0.35">
      <c r="A15" s="67" t="s">
        <v>132</v>
      </c>
      <c r="C15" s="54">
        <f>IF($A$6&lt;4,VLOOKUP($A$7&amp;$A15,KPI_DATOS!$A:$L,C$6,0)/1000,VLOOKUP($A$7&amp;$A15,KPI_DATOS!$A:$L,C$6,0))</f>
        <v>42.472739999999995</v>
      </c>
      <c r="D15" s="54">
        <f>IF($A$6&lt;4,VLOOKUP($A$7&amp;$A15,KPI_DATOS!$A:$L,D$6,0)/1000,VLOOKUP($A$7&amp;$A15,KPI_DATOS!$A:$L,D$6,0))</f>
        <v>33.244959999999999</v>
      </c>
      <c r="E15" s="54">
        <f>IF($A$6&lt;4,VLOOKUP($A$7&amp;$A15,KPI_DATOS!$A:$L,E$6,0)/1000,VLOOKUP($A$7&amp;$A15,KPI_DATOS!$A:$L,E$6,0))</f>
        <v>32.706270000000004</v>
      </c>
      <c r="F15" s="54">
        <f>IF($A$6&lt;4,VLOOKUP($A$7&amp;$A15,KPI_DATOS!$A:$L,F$6,0)/1000,VLOOKUP($A$7&amp;$A15,KPI_DATOS!$A:$L,F$6,0))</f>
        <v>33.251620000000003</v>
      </c>
      <c r="G15" s="54">
        <f>IF($A$6&lt;4,VLOOKUP($A$7&amp;$A15,KPI_DATOS!$A:$L,G$6,0)/1000,VLOOKUP($A$7&amp;$A15,KPI_DATOS!$A:$L,G$6,0))</f>
        <v>44.469900000000003</v>
      </c>
      <c r="H15" s="54">
        <f>IF($A$6&lt;4,VLOOKUP($A$7&amp;$A15,KPI_DATOS!$A:$L,H$6,0)/1000,VLOOKUP($A$7&amp;$A15,KPI_DATOS!$A:$L,H$6,0))</f>
        <v>36.368220000000001</v>
      </c>
      <c r="I15" s="54">
        <f>IF($A$6&lt;4,VLOOKUP($A$7&amp;$A15,KPI_DATOS!$A:$L,I$6,0)/1000,VLOOKUP($A$7&amp;$A15,KPI_DATOS!$A:$L,I$6,0))</f>
        <v>32.91874</v>
      </c>
      <c r="J15" s="54">
        <f>IF($A$6&lt;4,VLOOKUP($A$7&amp;$A15,KPI_DATOS!$A:$L,J$6,0)/1000,VLOOKUP($A$7&amp;$A15,KPI_DATOS!$A:$L,J$6,0))</f>
        <v>34.454120000000003</v>
      </c>
      <c r="K15" s="54">
        <f>IF($A$6&lt;4,VLOOKUP($A$7&amp;$A15,KPI_DATOS!$A:$L,K$6,0)/1000,VLOOKUP($A$7&amp;$A15,KPI_DATOS!$A:$L,K$6,0))</f>
        <v>45.396879999999996</v>
      </c>
      <c r="L15" s="9"/>
      <c r="M15" s="42">
        <f t="shared" si="0"/>
        <v>2.0845110962695923</v>
      </c>
      <c r="N15" s="46"/>
      <c r="O15" s="64"/>
    </row>
    <row r="16" spans="1:15" ht="25" customHeight="1" x14ac:dyDescent="0.35">
      <c r="A16" s="66" t="s">
        <v>177</v>
      </c>
      <c r="C16" s="54">
        <f>IF($A$6&lt;4,VLOOKUP($A$7&amp;$A16,KPI_DATOS!$A:$L,C$6,0)/1000,VLOOKUP($A$7&amp;$A16,KPI_DATOS!$A:$L,C$6,0))</f>
        <v>169.72839999999999</v>
      </c>
      <c r="D16" s="54">
        <f>IF($A$6&lt;4,VLOOKUP($A$7&amp;$A16,KPI_DATOS!$A:$L,D$6,0)/1000,VLOOKUP($A$7&amp;$A16,KPI_DATOS!$A:$L,D$6,0))</f>
        <v>118.80110000000001</v>
      </c>
      <c r="E16" s="54">
        <f>IF($A$6&lt;4,VLOOKUP($A$7&amp;$A16,KPI_DATOS!$A:$L,E$6,0)/1000,VLOOKUP($A$7&amp;$A16,KPI_DATOS!$A:$L,E$6,0))</f>
        <v>114.8415</v>
      </c>
      <c r="F16" s="54">
        <f>IF($A$6&lt;4,VLOOKUP($A$7&amp;$A16,KPI_DATOS!$A:$L,F$6,0)/1000,VLOOKUP($A$7&amp;$A16,KPI_DATOS!$A:$L,F$6,0))</f>
        <v>118.919</v>
      </c>
      <c r="G16" s="54">
        <f>IF($A$6&lt;4,VLOOKUP($A$7&amp;$A16,KPI_DATOS!$A:$L,G$6,0)/1000,VLOOKUP($A$7&amp;$A16,KPI_DATOS!$A:$L,G$6,0))</f>
        <v>169.95839999999998</v>
      </c>
      <c r="H16" s="54">
        <f>IF($A$6&lt;4,VLOOKUP($A$7&amp;$A16,KPI_DATOS!$A:$L,H$6,0)/1000,VLOOKUP($A$7&amp;$A16,KPI_DATOS!$A:$L,H$6,0))</f>
        <v>129.66470000000001</v>
      </c>
      <c r="I16" s="54">
        <f>IF($A$6&lt;4,VLOOKUP($A$7&amp;$A16,KPI_DATOS!$A:$L,I$6,0)/1000,VLOOKUP($A$7&amp;$A16,KPI_DATOS!$A:$L,I$6,0))</f>
        <v>125.48010000000001</v>
      </c>
      <c r="J16" s="54">
        <f>IF($A$6&lt;4,VLOOKUP($A$7&amp;$A16,KPI_DATOS!$A:$L,J$6,0)/1000,VLOOKUP($A$7&amp;$A16,KPI_DATOS!$A:$L,J$6,0))</f>
        <v>127.1052</v>
      </c>
      <c r="K16" s="54">
        <f>IF($A$6&lt;4,VLOOKUP($A$7&amp;$A16,KPI_DATOS!$A:$L,K$6,0)/1000,VLOOKUP($A$7&amp;$A16,KPI_DATOS!$A:$L,K$6,0))</f>
        <v>184.26</v>
      </c>
      <c r="L16" s="9"/>
      <c r="M16" s="42">
        <f t="shared" si="0"/>
        <v>8.4147650248531427</v>
      </c>
      <c r="N16" s="46"/>
      <c r="O16" s="64"/>
    </row>
    <row r="17" spans="1:14" ht="25" customHeight="1" x14ac:dyDescent="0.35">
      <c r="A17" s="67" t="s">
        <v>133</v>
      </c>
      <c r="C17" s="54">
        <f>IF($A$6&lt;4,VLOOKUP($A$7&amp;$A17,KPI_DATOS!$A:$L,C$6,0)/1000,VLOOKUP($A$7&amp;$A17,KPI_DATOS!$A:$L,C$6,0))</f>
        <v>36.43732</v>
      </c>
      <c r="D17" s="54">
        <f>IF($A$6&lt;4,VLOOKUP($A$7&amp;$A17,KPI_DATOS!$A:$L,D$6,0)/1000,VLOOKUP($A$7&amp;$A17,KPI_DATOS!$A:$L,D$6,0))</f>
        <v>29.035450000000001</v>
      </c>
      <c r="E17" s="54">
        <f>IF($A$6&lt;4,VLOOKUP($A$7&amp;$A17,KPI_DATOS!$A:$L,E$6,0)/1000,VLOOKUP($A$7&amp;$A17,KPI_DATOS!$A:$L,E$6,0))</f>
        <v>25.600180000000002</v>
      </c>
      <c r="F17" s="54">
        <f>IF($A$6&lt;4,VLOOKUP($A$7&amp;$A17,KPI_DATOS!$A:$L,F$6,0)/1000,VLOOKUP($A$7&amp;$A17,KPI_DATOS!$A:$L,F$6,0))</f>
        <v>26.397819999999999</v>
      </c>
      <c r="G17" s="54">
        <f>IF($A$6&lt;4,VLOOKUP($A$7&amp;$A17,KPI_DATOS!$A:$L,G$6,0)/1000,VLOOKUP($A$7&amp;$A17,KPI_DATOS!$A:$L,G$6,0))</f>
        <v>37.984120000000004</v>
      </c>
      <c r="H17" s="54">
        <f>IF($A$6&lt;4,VLOOKUP($A$7&amp;$A17,KPI_DATOS!$A:$L,H$6,0)/1000,VLOOKUP($A$7&amp;$A17,KPI_DATOS!$A:$L,H$6,0))</f>
        <v>31.23443</v>
      </c>
      <c r="I17" s="54">
        <f>IF($A$6&lt;4,VLOOKUP($A$7&amp;$A17,KPI_DATOS!$A:$L,I$6,0)/1000,VLOOKUP($A$7&amp;$A17,KPI_DATOS!$A:$L,I$6,0))</f>
        <v>27.130119999999998</v>
      </c>
      <c r="J17" s="54">
        <f>IF($A$6&lt;4,VLOOKUP($A$7&amp;$A17,KPI_DATOS!$A:$L,J$6,0)/1000,VLOOKUP($A$7&amp;$A17,KPI_DATOS!$A:$L,J$6,0))</f>
        <v>29.155339999999999</v>
      </c>
      <c r="K17" s="54">
        <f>IF($A$6&lt;4,VLOOKUP($A$7&amp;$A17,KPI_DATOS!$A:$L,K$6,0)/1000,VLOOKUP($A$7&amp;$A17,KPI_DATOS!$A:$L,K$6,0))</f>
        <v>48.534129999999998</v>
      </c>
      <c r="L17" s="9"/>
      <c r="M17" s="42">
        <f t="shared" si="0"/>
        <v>27.774791149564582</v>
      </c>
      <c r="N17" s="46"/>
    </row>
    <row r="18" spans="1:14" ht="25" customHeight="1" x14ac:dyDescent="0.35">
      <c r="A18" s="68" t="s">
        <v>178</v>
      </c>
      <c r="C18" s="54">
        <f>IF($A$6&lt;4,VLOOKUP($A$7&amp;$A18,KPI_DATOS!$A:$L,C$6,0)/1000,VLOOKUP($A$7&amp;$A18,KPI_DATOS!$A:$L,C$6,0))</f>
        <v>27.53697</v>
      </c>
      <c r="D18" s="54">
        <f>IF($A$6&lt;4,VLOOKUP($A$7&amp;$A18,KPI_DATOS!$A:$L,D$6,0)/1000,VLOOKUP($A$7&amp;$A18,KPI_DATOS!$A:$L,D$6,0))</f>
        <v>22.078949999999999</v>
      </c>
      <c r="E18" s="54">
        <f>IF($A$6&lt;4,VLOOKUP($A$7&amp;$A18,KPI_DATOS!$A:$L,E$6,0)/1000,VLOOKUP($A$7&amp;$A18,KPI_DATOS!$A:$L,E$6,0))</f>
        <v>19.573910000000001</v>
      </c>
      <c r="F18" s="54">
        <f>IF($A$6&lt;4,VLOOKUP($A$7&amp;$A18,KPI_DATOS!$A:$L,F$6,0)/1000,VLOOKUP($A$7&amp;$A18,KPI_DATOS!$A:$L,F$6,0))</f>
        <v>19.609290000000001</v>
      </c>
      <c r="G18" s="54">
        <f>IF($A$6&lt;4,VLOOKUP($A$7&amp;$A18,KPI_DATOS!$A:$L,G$6,0)/1000,VLOOKUP($A$7&amp;$A18,KPI_DATOS!$A:$L,G$6,0))</f>
        <v>28.930400000000002</v>
      </c>
      <c r="H18" s="54">
        <f>IF($A$6&lt;4,VLOOKUP($A$7&amp;$A18,KPI_DATOS!$A:$L,H$6,0)/1000,VLOOKUP($A$7&amp;$A18,KPI_DATOS!$A:$L,H$6,0))</f>
        <v>24.76275</v>
      </c>
      <c r="I18" s="54">
        <f>IF($A$6&lt;4,VLOOKUP($A$7&amp;$A18,KPI_DATOS!$A:$L,I$6,0)/1000,VLOOKUP($A$7&amp;$A18,KPI_DATOS!$A:$L,I$6,0))</f>
        <v>19.327689999999997</v>
      </c>
      <c r="J18" s="54">
        <f>IF($A$6&lt;4,VLOOKUP($A$7&amp;$A18,KPI_DATOS!$A:$L,J$6,0)/1000,VLOOKUP($A$7&amp;$A18,KPI_DATOS!$A:$L,J$6,0))</f>
        <v>21.605439999999998</v>
      </c>
      <c r="K18" s="54">
        <f>IF($A$6&lt;4,VLOOKUP($A$7&amp;$A18,KPI_DATOS!$A:$L,K$6,0)/1000,VLOOKUP($A$7&amp;$A18,KPI_DATOS!$A:$L,K$6,0))</f>
        <v>35.9696</v>
      </c>
      <c r="L18" s="9"/>
      <c r="M18" s="42">
        <f t="shared" si="0"/>
        <v>24.331499045986217</v>
      </c>
      <c r="N18" s="46"/>
    </row>
    <row r="19" spans="1:14" ht="25" customHeight="1" x14ac:dyDescent="0.35">
      <c r="A19" s="68" t="s">
        <v>134</v>
      </c>
      <c r="C19" s="54">
        <f>IF($A$6&lt;4,VLOOKUP($A$7&amp;$A19,KPI_DATOS!$A:$L,C$6,0)/1000,VLOOKUP($A$7&amp;$A19,KPI_DATOS!$A:$L,C$6,0))</f>
        <v>8.9003499999999995</v>
      </c>
      <c r="D19" s="54">
        <f>IF($A$6&lt;4,VLOOKUP($A$7&amp;$A19,KPI_DATOS!$A:$L,D$6,0)/1000,VLOOKUP($A$7&amp;$A19,KPI_DATOS!$A:$L,D$6,0))</f>
        <v>6.9564979999999998</v>
      </c>
      <c r="E19" s="54">
        <f>IF($A$6&lt;4,VLOOKUP($A$7&amp;$A19,KPI_DATOS!$A:$L,E$6,0)/1000,VLOOKUP($A$7&amp;$A19,KPI_DATOS!$A:$L,E$6,0))</f>
        <v>5.8805399999999999</v>
      </c>
      <c r="F19" s="54">
        <f>IF($A$6&lt;4,VLOOKUP($A$7&amp;$A19,KPI_DATOS!$A:$L,F$6,0)/1000,VLOOKUP($A$7&amp;$A19,KPI_DATOS!$A:$L,F$6,0))</f>
        <v>6.6689280000000002</v>
      </c>
      <c r="G19" s="54">
        <f>IF($A$6&lt;4,VLOOKUP($A$7&amp;$A19,KPI_DATOS!$A:$L,G$6,0)/1000,VLOOKUP($A$7&amp;$A19,KPI_DATOS!$A:$L,G$6,0))</f>
        <v>8.7669010000000007</v>
      </c>
      <c r="H19" s="54">
        <f>IF($A$6&lt;4,VLOOKUP($A$7&amp;$A19,KPI_DATOS!$A:$L,H$6,0)/1000,VLOOKUP($A$7&amp;$A19,KPI_DATOS!$A:$L,H$6,0))</f>
        <v>6.262626</v>
      </c>
      <c r="I19" s="54">
        <f>IF($A$6&lt;4,VLOOKUP($A$7&amp;$A19,KPI_DATOS!$A:$L,I$6,0)/1000,VLOOKUP($A$7&amp;$A19,KPI_DATOS!$A:$L,I$6,0))</f>
        <v>7.6922889999999997</v>
      </c>
      <c r="J19" s="54">
        <f>IF($A$6&lt;4,VLOOKUP($A$7&amp;$A19,KPI_DATOS!$A:$L,J$6,0)/1000,VLOOKUP($A$7&amp;$A19,KPI_DATOS!$A:$L,J$6,0))</f>
        <v>7.4184920000000005</v>
      </c>
      <c r="K19" s="54">
        <f>IF($A$6&lt;4,VLOOKUP($A$7&amp;$A19,KPI_DATOS!$A:$L,K$6,0)/1000,VLOOKUP($A$7&amp;$A19,KPI_DATOS!$A:$L,K$6,0))</f>
        <v>12.16696</v>
      </c>
      <c r="L19" s="9"/>
      <c r="M19" s="42">
        <f t="shared" si="0"/>
        <v>38.782906297219498</v>
      </c>
      <c r="N19" s="46"/>
    </row>
    <row r="20" spans="1:14" ht="25" customHeight="1" x14ac:dyDescent="0.35">
      <c r="A20" s="67" t="s">
        <v>135</v>
      </c>
      <c r="C20" s="54">
        <f>IF($A$6&lt;4,VLOOKUP($A$7&amp;$A20,KPI_DATOS!$A:$L,C$6,0)/1000,VLOOKUP($A$7&amp;$A20,KPI_DATOS!$A:$L,C$6,0))</f>
        <v>1.4130039999999999</v>
      </c>
      <c r="D20" s="54">
        <f>IF($A$6&lt;4,VLOOKUP($A$7&amp;$A20,KPI_DATOS!$A:$L,D$6,0)/1000,VLOOKUP($A$7&amp;$A20,KPI_DATOS!$A:$L,D$6,0))</f>
        <v>1.0498779999999999</v>
      </c>
      <c r="E20" s="54">
        <f>IF($A$6&lt;4,VLOOKUP($A$7&amp;$A20,KPI_DATOS!$A:$L,E$6,0)/1000,VLOOKUP($A$7&amp;$A20,KPI_DATOS!$A:$L,E$6,0))</f>
        <v>0.30921319999999997</v>
      </c>
      <c r="F20" s="54">
        <f>IF($A$6&lt;4,VLOOKUP($A$7&amp;$A20,KPI_DATOS!$A:$L,F$6,0)/1000,VLOOKUP($A$7&amp;$A20,KPI_DATOS!$A:$L,F$6,0))</f>
        <v>0.68909709999999991</v>
      </c>
      <c r="G20" s="54">
        <f>IF($A$6&lt;4,VLOOKUP($A$7&amp;$A20,KPI_DATOS!$A:$L,G$6,0)/1000,VLOOKUP($A$7&amp;$A20,KPI_DATOS!$A:$L,G$6,0))</f>
        <v>1.2181659999999999</v>
      </c>
      <c r="H20" s="54">
        <f>IF($A$6&lt;4,VLOOKUP($A$7&amp;$A20,KPI_DATOS!$A:$L,H$6,0)/1000,VLOOKUP($A$7&amp;$A20,KPI_DATOS!$A:$L,H$6,0))</f>
        <v>0.71763279999999996</v>
      </c>
      <c r="I20" s="54">
        <f>IF($A$6&lt;4,VLOOKUP($A$7&amp;$A20,KPI_DATOS!$A:$L,I$6,0)/1000,VLOOKUP($A$7&amp;$A20,KPI_DATOS!$A:$L,I$6,0))</f>
        <v>1.0718299999999998</v>
      </c>
      <c r="J20" s="54">
        <f>IF($A$6&lt;4,VLOOKUP($A$7&amp;$A20,KPI_DATOS!$A:$L,J$6,0)/1000,VLOOKUP($A$7&amp;$A20,KPI_DATOS!$A:$L,J$6,0))</f>
        <v>1.5093639999999999</v>
      </c>
      <c r="K20" s="54">
        <f>IF($A$6&lt;4,VLOOKUP($A$7&amp;$A20,KPI_DATOS!$A:$L,K$6,0)/1000,VLOOKUP($A$7&amp;$A20,KPI_DATOS!$A:$L,K$6,0))</f>
        <v>1.225177</v>
      </c>
      <c r="L20" s="9"/>
      <c r="M20" s="42">
        <f t="shared" si="0"/>
        <v>0.57553732414137304</v>
      </c>
      <c r="N20" s="46"/>
    </row>
    <row r="21" spans="1:14" ht="25" customHeight="1" x14ac:dyDescent="0.35">
      <c r="A21" s="67" t="s">
        <v>136</v>
      </c>
      <c r="C21" s="54">
        <f>IF($A$6&lt;4,VLOOKUP($A$7&amp;$A21,KPI_DATOS!$A:$L,C$6,0)/1000,VLOOKUP($A$7&amp;$A21,KPI_DATOS!$A:$L,C$6,0))</f>
        <v>5.2683869999999997</v>
      </c>
      <c r="D21" s="54">
        <f>IF($A$6&lt;4,VLOOKUP($A$7&amp;$A21,KPI_DATOS!$A:$L,D$6,0)/1000,VLOOKUP($A$7&amp;$A21,KPI_DATOS!$A:$L,D$6,0))</f>
        <v>3.3558220000000003</v>
      </c>
      <c r="E21" s="54">
        <f>IF($A$6&lt;4,VLOOKUP($A$7&amp;$A21,KPI_DATOS!$A:$L,E$6,0)/1000,VLOOKUP($A$7&amp;$A21,KPI_DATOS!$A:$L,E$6,0))</f>
        <v>3.5540219999999998</v>
      </c>
      <c r="F21" s="54">
        <f>IF($A$6&lt;4,VLOOKUP($A$7&amp;$A21,KPI_DATOS!$A:$L,F$6,0)/1000,VLOOKUP($A$7&amp;$A21,KPI_DATOS!$A:$L,F$6,0))</f>
        <v>4.6984440000000003</v>
      </c>
      <c r="G21" s="54">
        <f>IF($A$6&lt;4,VLOOKUP($A$7&amp;$A21,KPI_DATOS!$A:$L,G$6,0)/1000,VLOOKUP($A$7&amp;$A21,KPI_DATOS!$A:$L,G$6,0))</f>
        <v>4.3103800000000003</v>
      </c>
      <c r="H21" s="54">
        <f>IF($A$6&lt;4,VLOOKUP($A$7&amp;$A21,KPI_DATOS!$A:$L,H$6,0)/1000,VLOOKUP($A$7&amp;$A21,KPI_DATOS!$A:$L,H$6,0))</f>
        <v>3.1638549999999999</v>
      </c>
      <c r="I21" s="54">
        <f>IF($A$6&lt;4,VLOOKUP($A$7&amp;$A21,KPI_DATOS!$A:$L,I$6,0)/1000,VLOOKUP($A$7&amp;$A21,KPI_DATOS!$A:$L,I$6,0))</f>
        <v>2.7985289999999998</v>
      </c>
      <c r="J21" s="54">
        <f>IF($A$6&lt;4,VLOOKUP($A$7&amp;$A21,KPI_DATOS!$A:$L,J$6,0)/1000,VLOOKUP($A$7&amp;$A21,KPI_DATOS!$A:$L,J$6,0))</f>
        <v>3.1032700000000002</v>
      </c>
      <c r="K21" s="54">
        <f>IF($A$6&lt;4,VLOOKUP($A$7&amp;$A21,KPI_DATOS!$A:$L,K$6,0)/1000,VLOOKUP($A$7&amp;$A21,KPI_DATOS!$A:$L,K$6,0))</f>
        <v>5.0869170000000006</v>
      </c>
      <c r="L21" s="9"/>
      <c r="M21" s="42">
        <f t="shared" si="0"/>
        <v>18.01551139342703</v>
      </c>
      <c r="N21" s="46"/>
    </row>
    <row r="22" spans="1:14" ht="25" customHeight="1" x14ac:dyDescent="0.35">
      <c r="A22" s="67" t="s">
        <v>179</v>
      </c>
      <c r="C22" s="54">
        <f>IF($A$6&lt;4,VLOOKUP($A$7&amp;$A22,KPI_DATOS!$A:$L,C$6,0)/1000,VLOOKUP($A$7&amp;$A22,KPI_DATOS!$A:$L,C$6,0))</f>
        <v>1.1917840000000002</v>
      </c>
      <c r="D22" s="54">
        <f>IF($A$6&lt;4,VLOOKUP($A$7&amp;$A22,KPI_DATOS!$A:$L,D$6,0)/1000,VLOOKUP($A$7&amp;$A22,KPI_DATOS!$A:$L,D$6,0))</f>
        <v>1.237025</v>
      </c>
      <c r="E22" s="54">
        <f>IF($A$6&lt;4,VLOOKUP($A$7&amp;$A22,KPI_DATOS!$A:$L,E$6,0)/1000,VLOOKUP($A$7&amp;$A22,KPI_DATOS!$A:$L,E$6,0))</f>
        <v>0.90883219999999998</v>
      </c>
      <c r="F22" s="54">
        <f>IF($A$6&lt;4,VLOOKUP($A$7&amp;$A22,KPI_DATOS!$A:$L,F$6,0)/1000,VLOOKUP($A$7&amp;$A22,KPI_DATOS!$A:$L,F$6,0))</f>
        <v>1.252845</v>
      </c>
      <c r="G22" s="54">
        <f>IF($A$6&lt;4,VLOOKUP($A$7&amp;$A22,KPI_DATOS!$A:$L,G$6,0)/1000,VLOOKUP($A$7&amp;$A22,KPI_DATOS!$A:$L,G$6,0))</f>
        <v>1.9471379999999998</v>
      </c>
      <c r="H22" s="54">
        <f>IF($A$6&lt;4,VLOOKUP($A$7&amp;$A22,KPI_DATOS!$A:$L,H$6,0)/1000,VLOOKUP($A$7&amp;$A22,KPI_DATOS!$A:$L,H$6,0))</f>
        <v>1.1149210000000001</v>
      </c>
      <c r="I22" s="54">
        <f>IF($A$6&lt;4,VLOOKUP($A$7&amp;$A22,KPI_DATOS!$A:$L,I$6,0)/1000,VLOOKUP($A$7&amp;$A22,KPI_DATOS!$A:$L,I$6,0))</f>
        <v>1.4028450000000001</v>
      </c>
      <c r="J22" s="54">
        <f>IF($A$6&lt;4,VLOOKUP($A$7&amp;$A22,KPI_DATOS!$A:$L,J$6,0)/1000,VLOOKUP($A$7&amp;$A22,KPI_DATOS!$A:$L,J$6,0))</f>
        <v>1.2791239999999999</v>
      </c>
      <c r="K22" s="54">
        <f>IF($A$6&lt;4,VLOOKUP($A$7&amp;$A22,KPI_DATOS!$A:$L,K$6,0)/1000,VLOOKUP($A$7&amp;$A22,KPI_DATOS!$A:$L,K$6,0))</f>
        <v>1.6176649999999999</v>
      </c>
      <c r="L22" s="9"/>
      <c r="M22" s="42">
        <f t="shared" si="0"/>
        <v>-16.920885936179154</v>
      </c>
      <c r="N22" s="46"/>
    </row>
    <row r="23" spans="1:14" ht="25" customHeight="1" x14ac:dyDescent="0.35">
      <c r="A23" s="67" t="s">
        <v>180</v>
      </c>
      <c r="C23" s="54">
        <f>IF($A$6&lt;4,VLOOKUP($A$7&amp;$A23,KPI_DATOS!$A:$L,C$6,0)/1000,VLOOKUP($A$7&amp;$A23,KPI_DATOS!$A:$L,C$6,0))</f>
        <v>127.0929</v>
      </c>
      <c r="D23" s="54">
        <f>IF($A$6&lt;4,VLOOKUP($A$7&amp;$A23,KPI_DATOS!$A:$L,D$6,0)/1000,VLOOKUP($A$7&amp;$A23,KPI_DATOS!$A:$L,D$6,0))</f>
        <v>85.707179999999994</v>
      </c>
      <c r="E23" s="54">
        <f>IF($A$6&lt;4,VLOOKUP($A$7&amp;$A23,KPI_DATOS!$A:$L,E$6,0)/1000,VLOOKUP($A$7&amp;$A23,KPI_DATOS!$A:$L,E$6,0))</f>
        <v>85.435469999999995</v>
      </c>
      <c r="F23" s="54">
        <f>IF($A$6&lt;4,VLOOKUP($A$7&amp;$A23,KPI_DATOS!$A:$L,F$6,0)/1000,VLOOKUP($A$7&amp;$A23,KPI_DATOS!$A:$L,F$6,0))</f>
        <v>87.808499999999995</v>
      </c>
      <c r="G23" s="54">
        <f>IF($A$6&lt;4,VLOOKUP($A$7&amp;$A23,KPI_DATOS!$A:$L,G$6,0)/1000,VLOOKUP($A$7&amp;$A23,KPI_DATOS!$A:$L,G$6,0))</f>
        <v>126.0048</v>
      </c>
      <c r="H23" s="54">
        <f>IF($A$6&lt;4,VLOOKUP($A$7&amp;$A23,KPI_DATOS!$A:$L,H$6,0)/1000,VLOOKUP($A$7&amp;$A23,KPI_DATOS!$A:$L,H$6,0))</f>
        <v>94.499309999999994</v>
      </c>
      <c r="I23" s="54">
        <f>IF($A$6&lt;4,VLOOKUP($A$7&amp;$A23,KPI_DATOS!$A:$L,I$6,0)/1000,VLOOKUP($A$7&amp;$A23,KPI_DATOS!$A:$L,I$6,0))</f>
        <v>94.276529999999994</v>
      </c>
      <c r="J23" s="54">
        <f>IF($A$6&lt;4,VLOOKUP($A$7&amp;$A23,KPI_DATOS!$A:$L,J$6,0)/1000,VLOOKUP($A$7&amp;$A23,KPI_DATOS!$A:$L,J$6,0))</f>
        <v>93.663780000000003</v>
      </c>
      <c r="K23" s="54">
        <f>IF($A$6&lt;4,VLOOKUP($A$7&amp;$A23,KPI_DATOS!$A:$L,K$6,0)/1000,VLOOKUP($A$7&amp;$A23,KPI_DATOS!$A:$L,K$6,0))</f>
        <v>130.50450000000001</v>
      </c>
      <c r="L23" s="9"/>
      <c r="M23" s="42">
        <f t="shared" si="0"/>
        <v>3.5710544360214813</v>
      </c>
      <c r="N23" s="46"/>
    </row>
    <row r="24" spans="1:14" ht="25" customHeight="1" x14ac:dyDescent="0.35">
      <c r="A24" s="65" t="s">
        <v>181</v>
      </c>
      <c r="C24" s="54">
        <f>IF($A$6&lt;4,VLOOKUP($A$7&amp;$A24,KPI_DATOS!$A:$L,C$6,0)/1000,VLOOKUP($A$7&amp;$A24,KPI_DATOS!$A:$L,C$6,0))</f>
        <v>234.92599999999999</v>
      </c>
      <c r="D24" s="54">
        <f>IF($A$6&lt;4,VLOOKUP($A$7&amp;$A24,KPI_DATOS!$A:$L,D$6,0)/1000,VLOOKUP($A$7&amp;$A24,KPI_DATOS!$A:$L,D$6,0))</f>
        <v>149.17079999999999</v>
      </c>
      <c r="E24" s="54">
        <f>IF($A$6&lt;4,VLOOKUP($A$7&amp;$A24,KPI_DATOS!$A:$L,E$6,0)/1000,VLOOKUP($A$7&amp;$A24,KPI_DATOS!$A:$L,E$6,0))</f>
        <v>140.42789999999999</v>
      </c>
      <c r="F24" s="54">
        <f>IF($A$6&lt;4,VLOOKUP($A$7&amp;$A24,KPI_DATOS!$A:$L,F$6,0)/1000,VLOOKUP($A$7&amp;$A24,KPI_DATOS!$A:$L,F$6,0))</f>
        <v>163.26510000000002</v>
      </c>
      <c r="G24" s="54">
        <f>IF($A$6&lt;4,VLOOKUP($A$7&amp;$A24,KPI_DATOS!$A:$L,G$6,0)/1000,VLOOKUP($A$7&amp;$A24,KPI_DATOS!$A:$L,G$6,0))</f>
        <v>244.53989999999999</v>
      </c>
      <c r="H24" s="54">
        <f>IF($A$6&lt;4,VLOOKUP($A$7&amp;$A24,KPI_DATOS!$A:$L,H$6,0)/1000,VLOOKUP($A$7&amp;$A24,KPI_DATOS!$A:$L,H$6,0))</f>
        <v>151.38070000000002</v>
      </c>
      <c r="I24" s="54">
        <f>IF($A$6&lt;4,VLOOKUP($A$7&amp;$A24,KPI_DATOS!$A:$L,I$6,0)/1000,VLOOKUP($A$7&amp;$A24,KPI_DATOS!$A:$L,I$6,0))</f>
        <v>146.99620000000002</v>
      </c>
      <c r="J24" s="54">
        <f>IF($A$6&lt;4,VLOOKUP($A$7&amp;$A24,KPI_DATOS!$A:$L,J$6,0)/1000,VLOOKUP($A$7&amp;$A24,KPI_DATOS!$A:$L,J$6,0))</f>
        <v>166.02689999999998</v>
      </c>
      <c r="K24" s="54">
        <f>IF($A$6&lt;4,VLOOKUP($A$7&amp;$A24,KPI_DATOS!$A:$L,K$6,0)/1000,VLOOKUP($A$7&amp;$A24,KPI_DATOS!$A:$L,K$6,0))</f>
        <v>248.47320000000002</v>
      </c>
      <c r="L24" s="9"/>
      <c r="M24" s="42">
        <f t="shared" si="0"/>
        <v>1.6084491733250994</v>
      </c>
      <c r="N24" s="46"/>
    </row>
    <row r="25" spans="1:14" ht="25" customHeight="1" x14ac:dyDescent="0.35">
      <c r="A25" s="66" t="s">
        <v>137</v>
      </c>
      <c r="C25" s="54">
        <f>IF($A$6&lt;4,VLOOKUP($A$7&amp;$A25,KPI_DATOS!$A:$L,C$6,0)/1000,VLOOKUP($A$7&amp;$A25,KPI_DATOS!$A:$L,C$6,0))</f>
        <v>134.3931</v>
      </c>
      <c r="D25" s="54">
        <f>IF($A$6&lt;4,VLOOKUP($A$7&amp;$A25,KPI_DATOS!$A:$L,D$6,0)/1000,VLOOKUP($A$7&amp;$A25,KPI_DATOS!$A:$L,D$6,0))</f>
        <v>87.419579999999996</v>
      </c>
      <c r="E25" s="54">
        <f>IF($A$6&lt;4,VLOOKUP($A$7&amp;$A25,KPI_DATOS!$A:$L,E$6,0)/1000,VLOOKUP($A$7&amp;$A25,KPI_DATOS!$A:$L,E$6,0))</f>
        <v>80.163740000000004</v>
      </c>
      <c r="F25" s="54">
        <f>IF($A$6&lt;4,VLOOKUP($A$7&amp;$A25,KPI_DATOS!$A:$L,F$6,0)/1000,VLOOKUP($A$7&amp;$A25,KPI_DATOS!$A:$L,F$6,0))</f>
        <v>93.752929999999992</v>
      </c>
      <c r="G25" s="54">
        <f>IF($A$6&lt;4,VLOOKUP($A$7&amp;$A25,KPI_DATOS!$A:$L,G$6,0)/1000,VLOOKUP($A$7&amp;$A25,KPI_DATOS!$A:$L,G$6,0))</f>
        <v>135.02420000000001</v>
      </c>
      <c r="H25" s="54">
        <f>IF($A$6&lt;4,VLOOKUP($A$7&amp;$A25,KPI_DATOS!$A:$L,H$6,0)/1000,VLOOKUP($A$7&amp;$A25,KPI_DATOS!$A:$L,H$6,0))</f>
        <v>86.333479999999994</v>
      </c>
      <c r="I25" s="54">
        <f>IF($A$6&lt;4,VLOOKUP($A$7&amp;$A25,KPI_DATOS!$A:$L,I$6,0)/1000,VLOOKUP($A$7&amp;$A25,KPI_DATOS!$A:$L,I$6,0))</f>
        <v>86.593339999999998</v>
      </c>
      <c r="J25" s="54">
        <f>IF($A$6&lt;4,VLOOKUP($A$7&amp;$A25,KPI_DATOS!$A:$L,J$6,0)/1000,VLOOKUP($A$7&amp;$A25,KPI_DATOS!$A:$L,J$6,0))</f>
        <v>97.024240000000006</v>
      </c>
      <c r="K25" s="54">
        <f>IF($A$6&lt;4,VLOOKUP($A$7&amp;$A25,KPI_DATOS!$A:$L,K$6,0)/1000,VLOOKUP($A$7&amp;$A25,KPI_DATOS!$A:$L,K$6,0))</f>
        <v>135.5155</v>
      </c>
      <c r="L25" s="9"/>
      <c r="M25" s="42">
        <f t="shared" si="0"/>
        <v>0.36386070052627506</v>
      </c>
      <c r="N25" s="46"/>
    </row>
    <row r="26" spans="1:14" ht="25" customHeight="1" x14ac:dyDescent="0.35">
      <c r="A26" s="67" t="s">
        <v>182</v>
      </c>
      <c r="C26" s="54">
        <f>IF($A$6&lt;4,VLOOKUP($A$7&amp;$A26,KPI_DATOS!$A:$L,C$6,0)/1000,VLOOKUP($A$7&amp;$A26,KPI_DATOS!$A:$L,C$6,0))</f>
        <v>3.8300689999999999</v>
      </c>
      <c r="D26" s="54">
        <f>IF($A$6&lt;4,VLOOKUP($A$7&amp;$A26,KPI_DATOS!$A:$L,D$6,0)/1000,VLOOKUP($A$7&amp;$A26,KPI_DATOS!$A:$L,D$6,0))</f>
        <v>2.7538429999999998</v>
      </c>
      <c r="E26" s="54">
        <f>IF($A$6&lt;4,VLOOKUP($A$7&amp;$A26,KPI_DATOS!$A:$L,E$6,0)/1000,VLOOKUP($A$7&amp;$A26,KPI_DATOS!$A:$L,E$6,0))</f>
        <v>2.7768079999999999</v>
      </c>
      <c r="F26" s="54">
        <f>IF($A$6&lt;4,VLOOKUP($A$7&amp;$A26,KPI_DATOS!$A:$L,F$6,0)/1000,VLOOKUP($A$7&amp;$A26,KPI_DATOS!$A:$L,F$6,0))</f>
        <v>2.8597679999999999</v>
      </c>
      <c r="G26" s="54">
        <f>IF($A$6&lt;4,VLOOKUP($A$7&amp;$A26,KPI_DATOS!$A:$L,G$6,0)/1000,VLOOKUP($A$7&amp;$A26,KPI_DATOS!$A:$L,G$6,0))</f>
        <v>4.2840739999999995</v>
      </c>
      <c r="H26" s="54">
        <f>IF($A$6&lt;4,VLOOKUP($A$7&amp;$A26,KPI_DATOS!$A:$L,H$6,0)/1000,VLOOKUP($A$7&amp;$A26,KPI_DATOS!$A:$L,H$6,0))</f>
        <v>4.595478</v>
      </c>
      <c r="I26" s="54">
        <f>IF($A$6&lt;4,VLOOKUP($A$7&amp;$A26,KPI_DATOS!$A:$L,I$6,0)/1000,VLOOKUP($A$7&amp;$A26,KPI_DATOS!$A:$L,I$6,0))</f>
        <v>3.4082269999999997</v>
      </c>
      <c r="J26" s="54">
        <f>IF($A$6&lt;4,VLOOKUP($A$7&amp;$A26,KPI_DATOS!$A:$L,J$6,0)/1000,VLOOKUP($A$7&amp;$A26,KPI_DATOS!$A:$L,J$6,0))</f>
        <v>2.8896819999999996</v>
      </c>
      <c r="K26" s="54">
        <f>IF($A$6&lt;4,VLOOKUP($A$7&amp;$A26,KPI_DATOS!$A:$L,K$6,0)/1000,VLOOKUP($A$7&amp;$A26,KPI_DATOS!$A:$L,K$6,0))</f>
        <v>3.3249200000000001</v>
      </c>
      <c r="L26" s="9"/>
      <c r="M26" s="42">
        <f t="shared" si="0"/>
        <v>-22.388828951133888</v>
      </c>
      <c r="N26" s="46"/>
    </row>
    <row r="27" spans="1:14" ht="25" customHeight="1" x14ac:dyDescent="0.35">
      <c r="A27" s="67" t="s">
        <v>138</v>
      </c>
      <c r="C27" s="54">
        <f>IF($A$6&lt;4,VLOOKUP($A$7&amp;$A27,KPI_DATOS!$A:$L,C$6,0)/1000,VLOOKUP($A$7&amp;$A27,KPI_DATOS!$A:$L,C$6,0))</f>
        <v>5.1810529999999995</v>
      </c>
      <c r="D27" s="54">
        <f>IF($A$6&lt;4,VLOOKUP($A$7&amp;$A27,KPI_DATOS!$A:$L,D$6,0)/1000,VLOOKUP($A$7&amp;$A27,KPI_DATOS!$A:$L,D$6,0))</f>
        <v>3.5137749999999999</v>
      </c>
      <c r="E27" s="54">
        <f>IF($A$6&lt;4,VLOOKUP($A$7&amp;$A27,KPI_DATOS!$A:$L,E$6,0)/1000,VLOOKUP($A$7&amp;$A27,KPI_DATOS!$A:$L,E$6,0))</f>
        <v>2.5558829999999997</v>
      </c>
      <c r="F27" s="54">
        <f>IF($A$6&lt;4,VLOOKUP($A$7&amp;$A27,KPI_DATOS!$A:$L,F$6,0)/1000,VLOOKUP($A$7&amp;$A27,KPI_DATOS!$A:$L,F$6,0))</f>
        <v>4.1351529999999999</v>
      </c>
      <c r="G27" s="54">
        <f>IF($A$6&lt;4,VLOOKUP($A$7&amp;$A27,KPI_DATOS!$A:$L,G$6,0)/1000,VLOOKUP($A$7&amp;$A27,KPI_DATOS!$A:$L,G$6,0))</f>
        <v>5.8921360000000007</v>
      </c>
      <c r="H27" s="54">
        <f>IF($A$6&lt;4,VLOOKUP($A$7&amp;$A27,KPI_DATOS!$A:$L,H$6,0)/1000,VLOOKUP($A$7&amp;$A27,KPI_DATOS!$A:$L,H$6,0))</f>
        <v>2.4720839999999997</v>
      </c>
      <c r="I27" s="54">
        <f>IF($A$6&lt;4,VLOOKUP($A$7&amp;$A27,KPI_DATOS!$A:$L,I$6,0)/1000,VLOOKUP($A$7&amp;$A27,KPI_DATOS!$A:$L,I$6,0))</f>
        <v>2.4931049999999999</v>
      </c>
      <c r="J27" s="54">
        <f>IF($A$6&lt;4,VLOOKUP($A$7&amp;$A27,KPI_DATOS!$A:$L,J$6,0)/1000,VLOOKUP($A$7&amp;$A27,KPI_DATOS!$A:$L,J$6,0))</f>
        <v>2.919206</v>
      </c>
      <c r="K27" s="54">
        <f>IF($A$6&lt;4,VLOOKUP($A$7&amp;$A27,KPI_DATOS!$A:$L,K$6,0)/1000,VLOOKUP($A$7&amp;$A27,KPI_DATOS!$A:$L,K$6,0))</f>
        <v>5.5385059999999999</v>
      </c>
      <c r="L27" s="9"/>
      <c r="M27" s="42">
        <f t="shared" si="0"/>
        <v>-6.0017284054543314</v>
      </c>
      <c r="N27" s="46"/>
    </row>
    <row r="28" spans="1:14" ht="25" customHeight="1" x14ac:dyDescent="0.35">
      <c r="A28" s="67" t="s">
        <v>139</v>
      </c>
      <c r="C28" s="54">
        <f>IF($A$6&lt;4,VLOOKUP($A$7&amp;$A28,KPI_DATOS!$A:$L,C$6,0)/1000,VLOOKUP($A$7&amp;$A28,KPI_DATOS!$A:$L,C$6,0))</f>
        <v>8.2712109999999992</v>
      </c>
      <c r="D28" s="54">
        <f>IF($A$6&lt;4,VLOOKUP($A$7&amp;$A28,KPI_DATOS!$A:$L,D$6,0)/1000,VLOOKUP($A$7&amp;$A28,KPI_DATOS!$A:$L,D$6,0))</f>
        <v>1.9298740000000001</v>
      </c>
      <c r="E28" s="54">
        <f>IF($A$6&lt;4,VLOOKUP($A$7&amp;$A28,KPI_DATOS!$A:$L,E$6,0)/1000,VLOOKUP($A$7&amp;$A28,KPI_DATOS!$A:$L,E$6,0))</f>
        <v>2.8208200000000003</v>
      </c>
      <c r="F28" s="54">
        <f>IF($A$6&lt;4,VLOOKUP($A$7&amp;$A28,KPI_DATOS!$A:$L,F$6,0)/1000,VLOOKUP($A$7&amp;$A28,KPI_DATOS!$A:$L,F$6,0))</f>
        <v>4.2721270000000002</v>
      </c>
      <c r="G28" s="54">
        <f>IF($A$6&lt;4,VLOOKUP($A$7&amp;$A28,KPI_DATOS!$A:$L,G$6,0)/1000,VLOOKUP($A$7&amp;$A28,KPI_DATOS!$A:$L,G$6,0))</f>
        <v>8.2582070000000005</v>
      </c>
      <c r="H28" s="54">
        <f>IF($A$6&lt;4,VLOOKUP($A$7&amp;$A28,KPI_DATOS!$A:$L,H$6,0)/1000,VLOOKUP($A$7&amp;$A28,KPI_DATOS!$A:$L,H$6,0))</f>
        <v>3.7617389999999999</v>
      </c>
      <c r="I28" s="54">
        <f>IF($A$6&lt;4,VLOOKUP($A$7&amp;$A28,KPI_DATOS!$A:$L,I$6,0)/1000,VLOOKUP($A$7&amp;$A28,KPI_DATOS!$A:$L,I$6,0))</f>
        <v>3.645429</v>
      </c>
      <c r="J28" s="54">
        <f>IF($A$6&lt;4,VLOOKUP($A$7&amp;$A28,KPI_DATOS!$A:$L,J$6,0)/1000,VLOOKUP($A$7&amp;$A28,KPI_DATOS!$A:$L,J$6,0))</f>
        <v>3.5351509999999999</v>
      </c>
      <c r="K28" s="54">
        <f>IF($A$6&lt;4,VLOOKUP($A$7&amp;$A28,KPI_DATOS!$A:$L,K$6,0)/1000,VLOOKUP($A$7&amp;$A28,KPI_DATOS!$A:$L,K$6,0))</f>
        <v>9.2062240000000006</v>
      </c>
      <c r="L28" s="9"/>
      <c r="M28" s="42">
        <f t="shared" si="0"/>
        <v>11.479695289788694</v>
      </c>
      <c r="N28" s="46"/>
    </row>
    <row r="29" spans="1:14" ht="25" customHeight="1" x14ac:dyDescent="0.35">
      <c r="A29" s="67" t="s">
        <v>140</v>
      </c>
      <c r="C29" s="54">
        <f>IF($A$6&lt;4,VLOOKUP($A$7&amp;$A29,KPI_DATOS!$A:$L,C$6,0)/1000,VLOOKUP($A$7&amp;$A29,KPI_DATOS!$A:$L,C$6,0))</f>
        <v>0.82692179999999993</v>
      </c>
      <c r="D29" s="54">
        <f>IF($A$6&lt;4,VLOOKUP($A$7&amp;$A29,KPI_DATOS!$A:$L,D$6,0)/1000,VLOOKUP($A$7&amp;$A29,KPI_DATOS!$A:$L,D$6,0))</f>
        <v>0.62558930000000001</v>
      </c>
      <c r="E29" s="54">
        <f>IF($A$6&lt;4,VLOOKUP($A$7&amp;$A29,KPI_DATOS!$A:$L,E$6,0)/1000,VLOOKUP($A$7&amp;$A29,KPI_DATOS!$A:$L,E$6,0))</f>
        <v>1.074884</v>
      </c>
      <c r="F29" s="54">
        <f>IF($A$6&lt;4,VLOOKUP($A$7&amp;$A29,KPI_DATOS!$A:$L,F$6,0)/1000,VLOOKUP($A$7&amp;$A29,KPI_DATOS!$A:$L,F$6,0))</f>
        <v>1.0552490000000001</v>
      </c>
      <c r="G29" s="54">
        <f>IF($A$6&lt;4,VLOOKUP($A$7&amp;$A29,KPI_DATOS!$A:$L,G$6,0)/1000,VLOOKUP($A$7&amp;$A29,KPI_DATOS!$A:$L,G$6,0))</f>
        <v>1.1252880000000001</v>
      </c>
      <c r="H29" s="54">
        <f>IF($A$6&lt;4,VLOOKUP($A$7&amp;$A29,KPI_DATOS!$A:$L,H$6,0)/1000,VLOOKUP($A$7&amp;$A29,KPI_DATOS!$A:$L,H$6,0))</f>
        <v>1.4839179999999998</v>
      </c>
      <c r="I29" s="54">
        <f>IF($A$6&lt;4,VLOOKUP($A$7&amp;$A29,KPI_DATOS!$A:$L,I$6,0)/1000,VLOOKUP($A$7&amp;$A29,KPI_DATOS!$A:$L,I$6,0))</f>
        <v>1.302381</v>
      </c>
      <c r="J29" s="54">
        <f>IF($A$6&lt;4,VLOOKUP($A$7&amp;$A29,KPI_DATOS!$A:$L,J$6,0)/1000,VLOOKUP($A$7&amp;$A29,KPI_DATOS!$A:$L,J$6,0))</f>
        <v>1.5212929999999998</v>
      </c>
      <c r="K29" s="54">
        <f>IF($A$6&lt;4,VLOOKUP($A$7&amp;$A29,KPI_DATOS!$A:$L,K$6,0)/1000,VLOOKUP($A$7&amp;$A29,KPI_DATOS!$A:$L,K$6,0))</f>
        <v>0.79233799999999999</v>
      </c>
      <c r="L29" s="9"/>
      <c r="M29" s="42">
        <f t="shared" si="0"/>
        <v>-29.58798103241126</v>
      </c>
      <c r="N29" s="46"/>
    </row>
    <row r="30" spans="1:14" ht="25" customHeight="1" x14ac:dyDescent="0.35">
      <c r="A30" s="67" t="s">
        <v>141</v>
      </c>
      <c r="C30" s="54">
        <f>IF($A$6&lt;4,VLOOKUP($A$7&amp;$A30,KPI_DATOS!$A:$L,C$6,0)/1000,VLOOKUP($A$7&amp;$A30,KPI_DATOS!$A:$L,C$6,0))</f>
        <v>2.8445720000000003</v>
      </c>
      <c r="D30" s="54">
        <f>IF($A$6&lt;4,VLOOKUP($A$7&amp;$A30,KPI_DATOS!$A:$L,D$6,0)/1000,VLOOKUP($A$7&amp;$A30,KPI_DATOS!$A:$L,D$6,0))</f>
        <v>2.4206779999999997</v>
      </c>
      <c r="E30" s="54">
        <f>IF($A$6&lt;4,VLOOKUP($A$7&amp;$A30,KPI_DATOS!$A:$L,E$6,0)/1000,VLOOKUP($A$7&amp;$A30,KPI_DATOS!$A:$L,E$6,0))</f>
        <v>1.8535200000000001</v>
      </c>
      <c r="F30" s="54">
        <f>IF($A$6&lt;4,VLOOKUP($A$7&amp;$A30,KPI_DATOS!$A:$L,F$6,0)/1000,VLOOKUP($A$7&amp;$A30,KPI_DATOS!$A:$L,F$6,0))</f>
        <v>1.5493119999999998</v>
      </c>
      <c r="G30" s="54">
        <f>IF($A$6&lt;4,VLOOKUP($A$7&amp;$A30,KPI_DATOS!$A:$L,G$6,0)/1000,VLOOKUP($A$7&amp;$A30,KPI_DATOS!$A:$L,G$6,0))</f>
        <v>2.029992</v>
      </c>
      <c r="H30" s="54">
        <f>IF($A$6&lt;4,VLOOKUP($A$7&amp;$A30,KPI_DATOS!$A:$L,H$6,0)/1000,VLOOKUP($A$7&amp;$A30,KPI_DATOS!$A:$L,H$6,0))</f>
        <v>1.1346639999999999</v>
      </c>
      <c r="I30" s="54">
        <f>IF($A$6&lt;4,VLOOKUP($A$7&amp;$A30,KPI_DATOS!$A:$L,I$6,0)/1000,VLOOKUP($A$7&amp;$A30,KPI_DATOS!$A:$L,I$6,0))</f>
        <v>0.8508964</v>
      </c>
      <c r="J30" s="54">
        <f>IF($A$6&lt;4,VLOOKUP($A$7&amp;$A30,KPI_DATOS!$A:$L,J$6,0)/1000,VLOOKUP($A$7&amp;$A30,KPI_DATOS!$A:$L,J$6,0))</f>
        <v>1.2287329999999999</v>
      </c>
      <c r="K30" s="54">
        <f>IF($A$6&lt;4,VLOOKUP($A$7&amp;$A30,KPI_DATOS!$A:$L,K$6,0)/1000,VLOOKUP($A$7&amp;$A30,KPI_DATOS!$A:$L,K$6,0))</f>
        <v>1.3696539999999999</v>
      </c>
      <c r="L30" s="9"/>
      <c r="M30" s="42">
        <f t="shared" si="0"/>
        <v>-32.529093710714129</v>
      </c>
      <c r="N30" s="46"/>
    </row>
    <row r="31" spans="1:14" ht="25" customHeight="1" x14ac:dyDescent="0.35">
      <c r="A31" s="67" t="s">
        <v>142</v>
      </c>
      <c r="C31" s="54">
        <f>IF($A$6&lt;4,VLOOKUP($A$7&amp;$A31,KPI_DATOS!$A:$L,C$6,0)/1000,VLOOKUP($A$7&amp;$A31,KPI_DATOS!$A:$L,C$6,0))</f>
        <v>10.645820000000001</v>
      </c>
      <c r="D31" s="54">
        <f>IF($A$6&lt;4,VLOOKUP($A$7&amp;$A31,KPI_DATOS!$A:$L,D$6,0)/1000,VLOOKUP($A$7&amp;$A31,KPI_DATOS!$A:$L,D$6,0))</f>
        <v>9.0241900000000008</v>
      </c>
      <c r="E31" s="54">
        <f>IF($A$6&lt;4,VLOOKUP($A$7&amp;$A31,KPI_DATOS!$A:$L,E$6,0)/1000,VLOOKUP($A$7&amp;$A31,KPI_DATOS!$A:$L,E$6,0))</f>
        <v>8.7067559999999986</v>
      </c>
      <c r="F31" s="54">
        <f>IF($A$6&lt;4,VLOOKUP($A$7&amp;$A31,KPI_DATOS!$A:$L,F$6,0)/1000,VLOOKUP($A$7&amp;$A31,KPI_DATOS!$A:$L,F$6,0))</f>
        <v>9.367852000000001</v>
      </c>
      <c r="G31" s="54">
        <f>IF($A$6&lt;4,VLOOKUP($A$7&amp;$A31,KPI_DATOS!$A:$L,G$6,0)/1000,VLOOKUP($A$7&amp;$A31,KPI_DATOS!$A:$L,G$6,0))</f>
        <v>11.383850000000001</v>
      </c>
      <c r="H31" s="54">
        <f>IF($A$6&lt;4,VLOOKUP($A$7&amp;$A31,KPI_DATOS!$A:$L,H$6,0)/1000,VLOOKUP($A$7&amp;$A31,KPI_DATOS!$A:$L,H$6,0))</f>
        <v>7.1812899999999997</v>
      </c>
      <c r="I31" s="54">
        <f>IF($A$6&lt;4,VLOOKUP($A$7&amp;$A31,KPI_DATOS!$A:$L,I$6,0)/1000,VLOOKUP($A$7&amp;$A31,KPI_DATOS!$A:$L,I$6,0))</f>
        <v>9.5973080000000017</v>
      </c>
      <c r="J31" s="54">
        <f>IF($A$6&lt;4,VLOOKUP($A$7&amp;$A31,KPI_DATOS!$A:$L,J$6,0)/1000,VLOOKUP($A$7&amp;$A31,KPI_DATOS!$A:$L,J$6,0))</f>
        <v>12.96378</v>
      </c>
      <c r="K31" s="54">
        <f>IF($A$6&lt;4,VLOOKUP($A$7&amp;$A31,KPI_DATOS!$A:$L,K$6,0)/1000,VLOOKUP($A$7&amp;$A31,KPI_DATOS!$A:$L,K$6,0))</f>
        <v>12.711559999999999</v>
      </c>
      <c r="L31" s="9"/>
      <c r="M31" s="42">
        <f t="shared" si="0"/>
        <v>11.663101674740961</v>
      </c>
      <c r="N31" s="46"/>
    </row>
    <row r="32" spans="1:14" ht="25" customHeight="1" x14ac:dyDescent="0.35">
      <c r="A32" s="67" t="s">
        <v>143</v>
      </c>
      <c r="C32" s="54">
        <f>IF($A$6&lt;4,VLOOKUP($A$7&amp;$A32,KPI_DATOS!$A:$L,C$6,0)/1000,VLOOKUP($A$7&amp;$A32,KPI_DATOS!$A:$L,C$6,0))</f>
        <v>7.4608019999999993</v>
      </c>
      <c r="D32" s="54">
        <f>IF($A$6&lt;4,VLOOKUP($A$7&amp;$A32,KPI_DATOS!$A:$L,D$6,0)/1000,VLOOKUP($A$7&amp;$A32,KPI_DATOS!$A:$L,D$6,0))</f>
        <v>4.580203</v>
      </c>
      <c r="E32" s="54">
        <f>IF($A$6&lt;4,VLOOKUP($A$7&amp;$A32,KPI_DATOS!$A:$L,E$6,0)/1000,VLOOKUP($A$7&amp;$A32,KPI_DATOS!$A:$L,E$6,0))</f>
        <v>3.6486909999999999</v>
      </c>
      <c r="F32" s="54">
        <f>IF($A$6&lt;4,VLOOKUP($A$7&amp;$A32,KPI_DATOS!$A:$L,F$6,0)/1000,VLOOKUP($A$7&amp;$A32,KPI_DATOS!$A:$L,F$6,0))</f>
        <v>6.2990300000000001</v>
      </c>
      <c r="G32" s="54">
        <f>IF($A$6&lt;4,VLOOKUP($A$7&amp;$A32,KPI_DATOS!$A:$L,G$6,0)/1000,VLOOKUP($A$7&amp;$A32,KPI_DATOS!$A:$L,G$6,0))</f>
        <v>7.7656090000000004</v>
      </c>
      <c r="H32" s="54">
        <f>IF($A$6&lt;4,VLOOKUP($A$7&amp;$A32,KPI_DATOS!$A:$L,H$6,0)/1000,VLOOKUP($A$7&amp;$A32,KPI_DATOS!$A:$L,H$6,0))</f>
        <v>4.9630519999999994</v>
      </c>
      <c r="I32" s="54">
        <f>IF($A$6&lt;4,VLOOKUP($A$7&amp;$A32,KPI_DATOS!$A:$L,I$6,0)/1000,VLOOKUP($A$7&amp;$A32,KPI_DATOS!$A:$L,I$6,0))</f>
        <v>5.7580299999999998</v>
      </c>
      <c r="J32" s="54">
        <f>IF($A$6&lt;4,VLOOKUP($A$7&amp;$A32,KPI_DATOS!$A:$L,J$6,0)/1000,VLOOKUP($A$7&amp;$A32,KPI_DATOS!$A:$L,J$6,0))</f>
        <v>5.9776959999999999</v>
      </c>
      <c r="K32" s="54">
        <f>IF($A$6&lt;4,VLOOKUP($A$7&amp;$A32,KPI_DATOS!$A:$L,K$6,0)/1000,VLOOKUP($A$7&amp;$A32,KPI_DATOS!$A:$L,K$6,0))</f>
        <v>10.665049999999999</v>
      </c>
      <c r="L32" s="9"/>
      <c r="M32" s="42">
        <f t="shared" si="0"/>
        <v>37.336942923600702</v>
      </c>
      <c r="N32" s="46"/>
    </row>
    <row r="33" spans="1:14" ht="25" customHeight="1" x14ac:dyDescent="0.35">
      <c r="A33" s="67" t="s">
        <v>144</v>
      </c>
      <c r="C33" s="54">
        <f>IF($A$6&lt;4,VLOOKUP($A$7&amp;$A33,KPI_DATOS!$A:$L,C$6,0)/1000,VLOOKUP($A$7&amp;$A33,KPI_DATOS!$A:$L,C$6,0))</f>
        <v>96.690460000000002</v>
      </c>
      <c r="D33" s="54">
        <f>IF($A$6&lt;4,VLOOKUP($A$7&amp;$A33,KPI_DATOS!$A:$L,D$6,0)/1000,VLOOKUP($A$7&amp;$A33,KPI_DATOS!$A:$L,D$6,0))</f>
        <v>63.553760000000004</v>
      </c>
      <c r="E33" s="54">
        <f>IF($A$6&lt;4,VLOOKUP($A$7&amp;$A33,KPI_DATOS!$A:$L,E$6,0)/1000,VLOOKUP($A$7&amp;$A33,KPI_DATOS!$A:$L,E$6,0))</f>
        <v>56.995170000000002</v>
      </c>
      <c r="F33" s="54">
        <f>IF($A$6&lt;4,VLOOKUP($A$7&amp;$A33,KPI_DATOS!$A:$L,F$6,0)/1000,VLOOKUP($A$7&amp;$A33,KPI_DATOS!$A:$L,F$6,0))</f>
        <v>64.625500000000002</v>
      </c>
      <c r="G33" s="54">
        <f>IF($A$6&lt;4,VLOOKUP($A$7&amp;$A33,KPI_DATOS!$A:$L,G$6,0)/1000,VLOOKUP($A$7&amp;$A33,KPI_DATOS!$A:$L,G$6,0))</f>
        <v>94.785579999999996</v>
      </c>
      <c r="H33" s="54">
        <f>IF($A$6&lt;4,VLOOKUP($A$7&amp;$A33,KPI_DATOS!$A:$L,H$6,0)/1000,VLOOKUP($A$7&amp;$A33,KPI_DATOS!$A:$L,H$6,0))</f>
        <v>61.859099999999998</v>
      </c>
      <c r="I33" s="54">
        <f>IF($A$6&lt;4,VLOOKUP($A$7&amp;$A33,KPI_DATOS!$A:$L,I$6,0)/1000,VLOOKUP($A$7&amp;$A33,KPI_DATOS!$A:$L,I$6,0))</f>
        <v>59.762080000000005</v>
      </c>
      <c r="J33" s="54">
        <f>IF($A$6&lt;4,VLOOKUP($A$7&amp;$A33,KPI_DATOS!$A:$L,J$6,0)/1000,VLOOKUP($A$7&amp;$A33,KPI_DATOS!$A:$L,J$6,0))</f>
        <v>66.493399999999994</v>
      </c>
      <c r="K33" s="54">
        <f>IF($A$6&lt;4,VLOOKUP($A$7&amp;$A33,KPI_DATOS!$A:$L,K$6,0)/1000,VLOOKUP($A$7&amp;$A33,KPI_DATOS!$A:$L,K$6,0))</f>
        <v>92.466499999999996</v>
      </c>
      <c r="L33" s="9"/>
      <c r="M33" s="42">
        <f t="shared" si="0"/>
        <v>-2.4466590804213095</v>
      </c>
      <c r="N33" s="46"/>
    </row>
    <row r="34" spans="1:14" ht="25" customHeight="1" x14ac:dyDescent="0.35">
      <c r="A34" s="66" t="s">
        <v>145</v>
      </c>
      <c r="C34" s="54">
        <f>IF($A$6&lt;4,VLOOKUP($A$7&amp;$A34,KPI_DATOS!$A:$L,C$6,0)/1000,VLOOKUP($A$7&amp;$A34,KPI_DATOS!$A:$L,C$6,0))</f>
        <v>102.07560000000001</v>
      </c>
      <c r="D34" s="54">
        <f>IF($A$6&lt;4,VLOOKUP($A$7&amp;$A34,KPI_DATOS!$A:$L,D$6,0)/1000,VLOOKUP($A$7&amp;$A34,KPI_DATOS!$A:$L,D$6,0))</f>
        <v>61.891030000000001</v>
      </c>
      <c r="E34" s="54">
        <f>IF($A$6&lt;4,VLOOKUP($A$7&amp;$A34,KPI_DATOS!$A:$L,E$6,0)/1000,VLOOKUP($A$7&amp;$A34,KPI_DATOS!$A:$L,E$6,0))</f>
        <v>60.735999999999997</v>
      </c>
      <c r="F34" s="54">
        <f>IF($A$6&lt;4,VLOOKUP($A$7&amp;$A34,KPI_DATOS!$A:$L,F$6,0)/1000,VLOOKUP($A$7&amp;$A34,KPI_DATOS!$A:$L,F$6,0))</f>
        <v>70.809100000000001</v>
      </c>
      <c r="G34" s="54">
        <f>IF($A$6&lt;4,VLOOKUP($A$7&amp;$A34,KPI_DATOS!$A:$L,G$6,0)/1000,VLOOKUP($A$7&amp;$A34,KPI_DATOS!$A:$L,G$6,0))</f>
        <v>110.53400000000001</v>
      </c>
      <c r="H34" s="54">
        <f>IF($A$6&lt;4,VLOOKUP($A$7&amp;$A34,KPI_DATOS!$A:$L,H$6,0)/1000,VLOOKUP($A$7&amp;$A34,KPI_DATOS!$A:$L,H$6,0))</f>
        <v>65.528360000000006</v>
      </c>
      <c r="I34" s="54">
        <f>IF($A$6&lt;4,VLOOKUP($A$7&amp;$A34,KPI_DATOS!$A:$L,I$6,0)/1000,VLOOKUP($A$7&amp;$A34,KPI_DATOS!$A:$L,I$6,0))</f>
        <v>60.79213</v>
      </c>
      <c r="J34" s="54">
        <f>IF($A$6&lt;4,VLOOKUP($A$7&amp;$A34,KPI_DATOS!$A:$L,J$6,0)/1000,VLOOKUP($A$7&amp;$A34,KPI_DATOS!$A:$L,J$6,0))</f>
        <v>69.786280000000005</v>
      </c>
      <c r="K34" s="54">
        <f>IF($A$6&lt;4,VLOOKUP($A$7&amp;$A34,KPI_DATOS!$A:$L,K$6,0)/1000,VLOOKUP($A$7&amp;$A34,KPI_DATOS!$A:$L,K$6,0))</f>
        <v>113.98219999999999</v>
      </c>
      <c r="L34" s="9"/>
      <c r="M34" s="42">
        <f t="shared" si="0"/>
        <v>3.1195831146977326</v>
      </c>
      <c r="N34" s="46"/>
    </row>
    <row r="35" spans="1:14" ht="25" customHeight="1" x14ac:dyDescent="0.35">
      <c r="A35" s="67" t="s">
        <v>146</v>
      </c>
      <c r="C35" s="54">
        <f>IF($A$6&lt;4,VLOOKUP($A$7&amp;$A35,KPI_DATOS!$A:$L,C$6,0)/1000,VLOOKUP($A$7&amp;$A35,KPI_DATOS!$A:$L,C$6,0))</f>
        <v>40.299630000000001</v>
      </c>
      <c r="D35" s="54">
        <f>IF($A$6&lt;4,VLOOKUP($A$7&amp;$A35,KPI_DATOS!$A:$L,D$6,0)/1000,VLOOKUP($A$7&amp;$A35,KPI_DATOS!$A:$L,D$6,0))</f>
        <v>24.311610000000002</v>
      </c>
      <c r="E35" s="54">
        <f>IF($A$6&lt;4,VLOOKUP($A$7&amp;$A35,KPI_DATOS!$A:$L,E$6,0)/1000,VLOOKUP($A$7&amp;$A35,KPI_DATOS!$A:$L,E$6,0))</f>
        <v>25.80443</v>
      </c>
      <c r="F35" s="54">
        <f>IF($A$6&lt;4,VLOOKUP($A$7&amp;$A35,KPI_DATOS!$A:$L,F$6,0)/1000,VLOOKUP($A$7&amp;$A35,KPI_DATOS!$A:$L,F$6,0))</f>
        <v>29.514749999999999</v>
      </c>
      <c r="G35" s="54">
        <f>IF($A$6&lt;4,VLOOKUP($A$7&amp;$A35,KPI_DATOS!$A:$L,G$6,0)/1000,VLOOKUP($A$7&amp;$A35,KPI_DATOS!$A:$L,G$6,0))</f>
        <v>43.523660000000007</v>
      </c>
      <c r="H35" s="54">
        <f>IF($A$6&lt;4,VLOOKUP($A$7&amp;$A35,KPI_DATOS!$A:$L,H$6,0)/1000,VLOOKUP($A$7&amp;$A35,KPI_DATOS!$A:$L,H$6,0))</f>
        <v>25.127500000000001</v>
      </c>
      <c r="I35" s="54">
        <f>IF($A$6&lt;4,VLOOKUP($A$7&amp;$A35,KPI_DATOS!$A:$L,I$6,0)/1000,VLOOKUP($A$7&amp;$A35,KPI_DATOS!$A:$L,I$6,0))</f>
        <v>25.172540000000001</v>
      </c>
      <c r="J35" s="54">
        <f>IF($A$6&lt;4,VLOOKUP($A$7&amp;$A35,KPI_DATOS!$A:$L,J$6,0)/1000,VLOOKUP($A$7&amp;$A35,KPI_DATOS!$A:$L,J$6,0))</f>
        <v>26.994599999999998</v>
      </c>
      <c r="K35" s="54">
        <f>IF($A$6&lt;4,VLOOKUP($A$7&amp;$A35,KPI_DATOS!$A:$L,K$6,0)/1000,VLOOKUP($A$7&amp;$A35,KPI_DATOS!$A:$L,K$6,0))</f>
        <v>46.116959999999999</v>
      </c>
      <c r="L35" s="9"/>
      <c r="M35" s="42">
        <f t="shared" si="0"/>
        <v>5.9583683908935869</v>
      </c>
      <c r="N35" s="46"/>
    </row>
    <row r="36" spans="1:14" ht="25" customHeight="1" x14ac:dyDescent="0.35">
      <c r="A36" s="67" t="s">
        <v>147</v>
      </c>
      <c r="C36" s="54">
        <f>IF($A$6&lt;4,VLOOKUP($A$7&amp;$A36,KPI_DATOS!$A:$L,C$6,0)/1000,VLOOKUP($A$7&amp;$A36,KPI_DATOS!$A:$L,C$6,0))</f>
        <v>27.738959999999999</v>
      </c>
      <c r="D36" s="54">
        <f>IF($A$6&lt;4,VLOOKUP($A$7&amp;$A36,KPI_DATOS!$A:$L,D$6,0)/1000,VLOOKUP($A$7&amp;$A36,KPI_DATOS!$A:$L,D$6,0))</f>
        <v>15.08</v>
      </c>
      <c r="E36" s="54">
        <f>IF($A$6&lt;4,VLOOKUP($A$7&amp;$A36,KPI_DATOS!$A:$L,E$6,0)/1000,VLOOKUP($A$7&amp;$A36,KPI_DATOS!$A:$L,E$6,0))</f>
        <v>21.136380000000003</v>
      </c>
      <c r="F36" s="54">
        <f>IF($A$6&lt;4,VLOOKUP($A$7&amp;$A36,KPI_DATOS!$A:$L,F$6,0)/1000,VLOOKUP($A$7&amp;$A36,KPI_DATOS!$A:$L,F$6,0))</f>
        <v>24.22776</v>
      </c>
      <c r="G36" s="54">
        <f>IF($A$6&lt;4,VLOOKUP($A$7&amp;$A36,KPI_DATOS!$A:$L,G$6,0)/1000,VLOOKUP($A$7&amp;$A36,KPI_DATOS!$A:$L,G$6,0))</f>
        <v>33.054199999999994</v>
      </c>
      <c r="H36" s="54">
        <f>IF($A$6&lt;4,VLOOKUP($A$7&amp;$A36,KPI_DATOS!$A:$L,H$6,0)/1000,VLOOKUP($A$7&amp;$A36,KPI_DATOS!$A:$L,H$6,0))</f>
        <v>18.03445</v>
      </c>
      <c r="I36" s="54">
        <f>IF($A$6&lt;4,VLOOKUP($A$7&amp;$A36,KPI_DATOS!$A:$L,I$6,0)/1000,VLOOKUP($A$7&amp;$A36,KPI_DATOS!$A:$L,I$6,0))</f>
        <v>18.636340000000001</v>
      </c>
      <c r="J36" s="54">
        <f>IF($A$6&lt;4,VLOOKUP($A$7&amp;$A36,KPI_DATOS!$A:$L,J$6,0)/1000,VLOOKUP($A$7&amp;$A36,KPI_DATOS!$A:$L,J$6,0))</f>
        <v>20.068110000000001</v>
      </c>
      <c r="K36" s="54">
        <f>IF($A$6&lt;4,VLOOKUP($A$7&amp;$A36,KPI_DATOS!$A:$L,K$6,0)/1000,VLOOKUP($A$7&amp;$A36,KPI_DATOS!$A:$L,K$6,0))</f>
        <v>32.104639999999996</v>
      </c>
      <c r="L36" s="9"/>
      <c r="M36" s="42">
        <f t="shared" si="0"/>
        <v>-2.8727362937236323</v>
      </c>
      <c r="N36" s="46"/>
    </row>
    <row r="37" spans="1:14" ht="25" customHeight="1" x14ac:dyDescent="0.35">
      <c r="A37" s="67" t="s">
        <v>183</v>
      </c>
      <c r="C37" s="54">
        <f>IF($A$6&lt;4,VLOOKUP($A$7&amp;$A37,KPI_DATOS!$A:$L,C$6,0)/1000,VLOOKUP($A$7&amp;$A37,KPI_DATOS!$A:$L,C$6,0))</f>
        <v>40.917439999999999</v>
      </c>
      <c r="D37" s="54">
        <f>IF($A$6&lt;4,VLOOKUP($A$7&amp;$A37,KPI_DATOS!$A:$L,D$6,0)/1000,VLOOKUP($A$7&amp;$A37,KPI_DATOS!$A:$L,D$6,0))</f>
        <v>24.150479999999998</v>
      </c>
      <c r="E37" s="54">
        <f>IF($A$6&lt;4,VLOOKUP($A$7&amp;$A37,KPI_DATOS!$A:$L,E$6,0)/1000,VLOOKUP($A$7&amp;$A37,KPI_DATOS!$A:$L,E$6,0))</f>
        <v>23.980090000000001</v>
      </c>
      <c r="F37" s="54">
        <f>IF($A$6&lt;4,VLOOKUP($A$7&amp;$A37,KPI_DATOS!$A:$L,F$6,0)/1000,VLOOKUP($A$7&amp;$A37,KPI_DATOS!$A:$L,F$6,0))</f>
        <v>27.4892</v>
      </c>
      <c r="G37" s="54">
        <f>IF($A$6&lt;4,VLOOKUP($A$7&amp;$A37,KPI_DATOS!$A:$L,G$6,0)/1000,VLOOKUP($A$7&amp;$A37,KPI_DATOS!$A:$L,G$6,0))</f>
        <v>42.226959999999998</v>
      </c>
      <c r="H37" s="54">
        <f>IF($A$6&lt;4,VLOOKUP($A$7&amp;$A37,KPI_DATOS!$A:$L,H$6,0)/1000,VLOOKUP($A$7&amp;$A37,KPI_DATOS!$A:$L,H$6,0))</f>
        <v>24.497589999999999</v>
      </c>
      <c r="I37" s="54">
        <f>IF($A$6&lt;4,VLOOKUP($A$7&amp;$A37,KPI_DATOS!$A:$L,I$6,0)/1000,VLOOKUP($A$7&amp;$A37,KPI_DATOS!$A:$L,I$6,0))</f>
        <v>25.848759999999999</v>
      </c>
      <c r="J37" s="54">
        <f>IF($A$6&lt;4,VLOOKUP($A$7&amp;$A37,KPI_DATOS!$A:$L,J$6,0)/1000,VLOOKUP($A$7&amp;$A37,KPI_DATOS!$A:$L,J$6,0))</f>
        <v>28.538180000000001</v>
      </c>
      <c r="K37" s="54">
        <f>IF($A$6&lt;4,VLOOKUP($A$7&amp;$A37,KPI_DATOS!$A:$L,K$6,0)/1000,VLOOKUP($A$7&amp;$A37,KPI_DATOS!$A:$L,K$6,0))</f>
        <v>42.834559999999996</v>
      </c>
      <c r="L37" s="9"/>
      <c r="M37" s="42">
        <f t="shared" si="0"/>
        <v>1.4388911728431264</v>
      </c>
      <c r="N37" s="46"/>
    </row>
    <row r="38" spans="1:14" ht="25" customHeight="1" x14ac:dyDescent="0.35">
      <c r="A38" s="67" t="s">
        <v>148</v>
      </c>
      <c r="C38" s="54">
        <f>IF($A$6&lt;4,VLOOKUP($A$7&amp;$A38,KPI_DATOS!$A:$L,C$6,0)/1000,VLOOKUP($A$7&amp;$A38,KPI_DATOS!$A:$L,C$6,0))</f>
        <v>45.94876</v>
      </c>
      <c r="D38" s="54">
        <f>IF($A$6&lt;4,VLOOKUP($A$7&amp;$A38,KPI_DATOS!$A:$L,D$6,0)/1000,VLOOKUP($A$7&amp;$A38,KPI_DATOS!$A:$L,D$6,0))</f>
        <v>26.472950000000001</v>
      </c>
      <c r="E38" s="54">
        <f>IF($A$6&lt;4,VLOOKUP($A$7&amp;$A38,KPI_DATOS!$A:$L,E$6,0)/1000,VLOOKUP($A$7&amp;$A38,KPI_DATOS!$A:$L,E$6,0))</f>
        <v>30.970130000000001</v>
      </c>
      <c r="F38" s="54">
        <f>IF($A$6&lt;4,VLOOKUP($A$7&amp;$A38,KPI_DATOS!$A:$L,F$6,0)/1000,VLOOKUP($A$7&amp;$A38,KPI_DATOS!$A:$L,F$6,0))</f>
        <v>32.406169999999996</v>
      </c>
      <c r="G38" s="54">
        <f>IF($A$6&lt;4,VLOOKUP($A$7&amp;$A38,KPI_DATOS!$A:$L,G$6,0)/1000,VLOOKUP($A$7&amp;$A38,KPI_DATOS!$A:$L,G$6,0))</f>
        <v>50.893620000000006</v>
      </c>
      <c r="H38" s="54">
        <f>IF($A$6&lt;4,VLOOKUP($A$7&amp;$A38,KPI_DATOS!$A:$L,H$6,0)/1000,VLOOKUP($A$7&amp;$A38,KPI_DATOS!$A:$L,H$6,0))</f>
        <v>27.26379</v>
      </c>
      <c r="I38" s="54">
        <f>IF($A$6&lt;4,VLOOKUP($A$7&amp;$A38,KPI_DATOS!$A:$L,I$6,0)/1000,VLOOKUP($A$7&amp;$A38,KPI_DATOS!$A:$L,I$6,0))</f>
        <v>27.630590000000002</v>
      </c>
      <c r="J38" s="54">
        <f>IF($A$6&lt;4,VLOOKUP($A$7&amp;$A38,KPI_DATOS!$A:$L,J$6,0)/1000,VLOOKUP($A$7&amp;$A38,KPI_DATOS!$A:$L,J$6,0))</f>
        <v>30.543029999999998</v>
      </c>
      <c r="K38" s="54">
        <f>IF($A$6&lt;4,VLOOKUP($A$7&amp;$A38,KPI_DATOS!$A:$L,K$6,0)/1000,VLOOKUP($A$7&amp;$A38,KPI_DATOS!$A:$L,K$6,0))</f>
        <v>49.894839999999995</v>
      </c>
      <c r="L38" s="9"/>
      <c r="M38" s="42">
        <f t="shared" si="0"/>
        <v>-1.9624856710919958</v>
      </c>
      <c r="N38" s="46"/>
    </row>
    <row r="39" spans="1:14" ht="25" customHeight="1" x14ac:dyDescent="0.35">
      <c r="A39" s="65" t="s">
        <v>184</v>
      </c>
      <c r="C39" s="54">
        <f>IF($A$6&lt;4,VLOOKUP($A$7&amp;$A39,KPI_DATOS!$A:$L,C$6,0)/1000,VLOOKUP($A$7&amp;$A39,KPI_DATOS!$A:$L,C$6,0))</f>
        <v>319.6927</v>
      </c>
      <c r="D39" s="54">
        <f>IF($A$6&lt;4,VLOOKUP($A$7&amp;$A39,KPI_DATOS!$A:$L,D$6,0)/1000,VLOOKUP($A$7&amp;$A39,KPI_DATOS!$A:$L,D$6,0))</f>
        <v>236.28529999999998</v>
      </c>
      <c r="E39" s="54">
        <f>IF($A$6&lt;4,VLOOKUP($A$7&amp;$A39,KPI_DATOS!$A:$L,E$6,0)/1000,VLOOKUP($A$7&amp;$A39,KPI_DATOS!$A:$L,E$6,0))</f>
        <v>225.7893</v>
      </c>
      <c r="F39" s="54">
        <f>IF($A$6&lt;4,VLOOKUP($A$7&amp;$A39,KPI_DATOS!$A:$L,F$6,0)/1000,VLOOKUP($A$7&amp;$A39,KPI_DATOS!$A:$L,F$6,0))</f>
        <v>213.5754</v>
      </c>
      <c r="G39" s="54">
        <f>IF($A$6&lt;4,VLOOKUP($A$7&amp;$A39,KPI_DATOS!$A:$L,G$6,0)/1000,VLOOKUP($A$7&amp;$A39,KPI_DATOS!$A:$L,G$6,0))</f>
        <v>305.94059999999996</v>
      </c>
      <c r="H39" s="54">
        <f>IF($A$6&lt;4,VLOOKUP($A$7&amp;$A39,KPI_DATOS!$A:$L,H$6,0)/1000,VLOOKUP($A$7&amp;$A39,KPI_DATOS!$A:$L,H$6,0))</f>
        <v>226.60389999999998</v>
      </c>
      <c r="I39" s="54">
        <f>IF($A$6&lt;4,VLOOKUP($A$7&amp;$A39,KPI_DATOS!$A:$L,I$6,0)/1000,VLOOKUP($A$7&amp;$A39,KPI_DATOS!$A:$L,I$6,0))</f>
        <v>228.18600000000001</v>
      </c>
      <c r="J39" s="54">
        <f>IF($A$6&lt;4,VLOOKUP($A$7&amp;$A39,KPI_DATOS!$A:$L,J$6,0)/1000,VLOOKUP($A$7&amp;$A39,KPI_DATOS!$A:$L,J$6,0))</f>
        <v>229.131</v>
      </c>
      <c r="K39" s="54">
        <f>IF($A$6&lt;4,VLOOKUP($A$7&amp;$A39,KPI_DATOS!$A:$L,K$6,0)/1000,VLOOKUP($A$7&amp;$A39,KPI_DATOS!$A:$L,K$6,0))</f>
        <v>323.92590000000001</v>
      </c>
      <c r="L39" s="9"/>
      <c r="M39" s="42">
        <f t="shared" si="0"/>
        <v>5.8786901771128219</v>
      </c>
      <c r="N39" s="46"/>
    </row>
    <row r="40" spans="1:14" ht="25" customHeight="1" x14ac:dyDescent="0.35">
      <c r="A40" s="69" t="s">
        <v>149</v>
      </c>
      <c r="C40" s="54">
        <f>IF($A$6&lt;4,VLOOKUP($A$7&amp;$A40,KPI_DATOS!$A:$L,C$6,0)/1000,VLOOKUP($A$7&amp;$A40,KPI_DATOS!$A:$L,C$6,0))</f>
        <v>15.70975</v>
      </c>
      <c r="D40" s="54">
        <f>IF($A$6&lt;4,VLOOKUP($A$7&amp;$A40,KPI_DATOS!$A:$L,D$6,0)/1000,VLOOKUP($A$7&amp;$A40,KPI_DATOS!$A:$L,D$6,0))</f>
        <v>10.27347</v>
      </c>
      <c r="E40" s="54">
        <f>IF($A$6&lt;4,VLOOKUP($A$7&amp;$A40,KPI_DATOS!$A:$L,E$6,0)/1000,VLOOKUP($A$7&amp;$A40,KPI_DATOS!$A:$L,E$6,0))</f>
        <v>10.85684</v>
      </c>
      <c r="F40" s="54">
        <f>IF($A$6&lt;4,VLOOKUP($A$7&amp;$A40,KPI_DATOS!$A:$L,F$6,0)/1000,VLOOKUP($A$7&amp;$A40,KPI_DATOS!$A:$L,F$6,0))</f>
        <v>9.200367</v>
      </c>
      <c r="G40" s="54">
        <f>IF($A$6&lt;4,VLOOKUP($A$7&amp;$A40,KPI_DATOS!$A:$L,G$6,0)/1000,VLOOKUP($A$7&amp;$A40,KPI_DATOS!$A:$L,G$6,0))</f>
        <v>12.629709999999999</v>
      </c>
      <c r="H40" s="54">
        <f>IF($A$6&lt;4,VLOOKUP($A$7&amp;$A40,KPI_DATOS!$A:$L,H$6,0)/1000,VLOOKUP($A$7&amp;$A40,KPI_DATOS!$A:$L,H$6,0))</f>
        <v>9.2716510000000003</v>
      </c>
      <c r="I40" s="54">
        <f>IF($A$6&lt;4,VLOOKUP($A$7&amp;$A40,KPI_DATOS!$A:$L,I$6,0)/1000,VLOOKUP($A$7&amp;$A40,KPI_DATOS!$A:$L,I$6,0))</f>
        <v>12.828850000000001</v>
      </c>
      <c r="J40" s="54">
        <f>IF($A$6&lt;4,VLOOKUP($A$7&amp;$A40,KPI_DATOS!$A:$L,J$6,0)/1000,VLOOKUP($A$7&amp;$A40,KPI_DATOS!$A:$L,J$6,0))</f>
        <v>8.9797700000000003</v>
      </c>
      <c r="K40" s="54">
        <f>IF($A$6&lt;4,VLOOKUP($A$7&amp;$A40,KPI_DATOS!$A:$L,K$6,0)/1000,VLOOKUP($A$7&amp;$A40,KPI_DATOS!$A:$L,K$6,0))</f>
        <v>12.37561</v>
      </c>
      <c r="L40" s="9"/>
      <c r="M40" s="42">
        <f t="shared" si="0"/>
        <v>-2.0119226807266299</v>
      </c>
      <c r="N40" s="46"/>
    </row>
    <row r="41" spans="1:14" ht="25" customHeight="1" x14ac:dyDescent="0.35">
      <c r="A41" s="69" t="s">
        <v>150</v>
      </c>
      <c r="C41" s="54">
        <f>IF($A$6&lt;4,VLOOKUP($A$7&amp;$A41,KPI_DATOS!$A:$L,C$6,0)/1000,VLOOKUP($A$7&amp;$A41,KPI_DATOS!$A:$L,C$6,0))</f>
        <v>75.639649999999989</v>
      </c>
      <c r="D41" s="54">
        <f>IF($A$6&lt;4,VLOOKUP($A$7&amp;$A41,KPI_DATOS!$A:$L,D$6,0)/1000,VLOOKUP($A$7&amp;$A41,KPI_DATOS!$A:$L,D$6,0))</f>
        <v>67.82687</v>
      </c>
      <c r="E41" s="54">
        <f>IF($A$6&lt;4,VLOOKUP($A$7&amp;$A41,KPI_DATOS!$A:$L,E$6,0)/1000,VLOOKUP($A$7&amp;$A41,KPI_DATOS!$A:$L,E$6,0))</f>
        <v>62.093160000000005</v>
      </c>
      <c r="F41" s="54">
        <f>IF($A$6&lt;4,VLOOKUP($A$7&amp;$A41,KPI_DATOS!$A:$L,F$6,0)/1000,VLOOKUP($A$7&amp;$A41,KPI_DATOS!$A:$L,F$6,0))</f>
        <v>52.88344</v>
      </c>
      <c r="G41" s="54">
        <f>IF($A$6&lt;4,VLOOKUP($A$7&amp;$A41,KPI_DATOS!$A:$L,G$6,0)/1000,VLOOKUP($A$7&amp;$A41,KPI_DATOS!$A:$L,G$6,0))</f>
        <v>75.194419999999994</v>
      </c>
      <c r="H41" s="54">
        <f>IF($A$6&lt;4,VLOOKUP($A$7&amp;$A41,KPI_DATOS!$A:$L,H$6,0)/1000,VLOOKUP($A$7&amp;$A41,KPI_DATOS!$A:$L,H$6,0))</f>
        <v>63.146940000000001</v>
      </c>
      <c r="I41" s="54">
        <f>IF($A$6&lt;4,VLOOKUP($A$7&amp;$A41,KPI_DATOS!$A:$L,I$6,0)/1000,VLOOKUP($A$7&amp;$A41,KPI_DATOS!$A:$L,I$6,0))</f>
        <v>59.877459999999999</v>
      </c>
      <c r="J41" s="54">
        <f>IF($A$6&lt;4,VLOOKUP($A$7&amp;$A41,KPI_DATOS!$A:$L,J$6,0)/1000,VLOOKUP($A$7&amp;$A41,KPI_DATOS!$A:$L,J$6,0))</f>
        <v>56.392240000000001</v>
      </c>
      <c r="K41" s="54">
        <f>IF($A$6&lt;4,VLOOKUP($A$7&amp;$A41,KPI_DATOS!$A:$L,K$6,0)/1000,VLOOKUP($A$7&amp;$A41,KPI_DATOS!$A:$L,K$6,0))</f>
        <v>76.410989999999998</v>
      </c>
      <c r="L41" s="9"/>
      <c r="M41" s="42">
        <f t="shared" si="0"/>
        <v>1.6178993068900693</v>
      </c>
      <c r="N41" s="46"/>
    </row>
    <row r="42" spans="1:14" ht="25" customHeight="1" x14ac:dyDescent="0.35">
      <c r="A42" s="69" t="s">
        <v>185</v>
      </c>
      <c r="C42" s="54">
        <f>IF($A$6&lt;4,VLOOKUP($A$7&amp;$A42,KPI_DATOS!$A:$L,C$6,0)/1000,VLOOKUP($A$7&amp;$A42,KPI_DATOS!$A:$L,C$6,0))</f>
        <v>13.453469999999999</v>
      </c>
      <c r="D42" s="54">
        <f>IF($A$6&lt;4,VLOOKUP($A$7&amp;$A42,KPI_DATOS!$A:$L,D$6,0)/1000,VLOOKUP($A$7&amp;$A42,KPI_DATOS!$A:$L,D$6,0))</f>
        <v>10.2478</v>
      </c>
      <c r="E42" s="54">
        <f>IF($A$6&lt;4,VLOOKUP($A$7&amp;$A42,KPI_DATOS!$A:$L,E$6,0)/1000,VLOOKUP($A$7&amp;$A42,KPI_DATOS!$A:$L,E$6,0))</f>
        <v>9.2778099999999988</v>
      </c>
      <c r="F42" s="54">
        <f>IF($A$6&lt;4,VLOOKUP($A$7&amp;$A42,KPI_DATOS!$A:$L,F$6,0)/1000,VLOOKUP($A$7&amp;$A42,KPI_DATOS!$A:$L,F$6,0))</f>
        <v>9.6244730000000001</v>
      </c>
      <c r="G42" s="54">
        <f>IF($A$6&lt;4,VLOOKUP($A$7&amp;$A42,KPI_DATOS!$A:$L,G$6,0)/1000,VLOOKUP($A$7&amp;$A42,KPI_DATOS!$A:$L,G$6,0))</f>
        <v>11.047889999999999</v>
      </c>
      <c r="H42" s="54">
        <f>IF($A$6&lt;4,VLOOKUP($A$7&amp;$A42,KPI_DATOS!$A:$L,H$6,0)/1000,VLOOKUP($A$7&amp;$A42,KPI_DATOS!$A:$L,H$6,0))</f>
        <v>8.1517610000000005</v>
      </c>
      <c r="I42" s="54">
        <f>IF($A$6&lt;4,VLOOKUP($A$7&amp;$A42,KPI_DATOS!$A:$L,I$6,0)/1000,VLOOKUP($A$7&amp;$A42,KPI_DATOS!$A:$L,I$6,0))</f>
        <v>8.5403549999999999</v>
      </c>
      <c r="J42" s="54">
        <f>IF($A$6&lt;4,VLOOKUP($A$7&amp;$A42,KPI_DATOS!$A:$L,J$6,0)/1000,VLOOKUP($A$7&amp;$A42,KPI_DATOS!$A:$L,J$6,0))</f>
        <v>8.6248250000000013</v>
      </c>
      <c r="K42" s="54">
        <f>IF($A$6&lt;4,VLOOKUP($A$7&amp;$A42,KPI_DATOS!$A:$L,K$6,0)/1000,VLOOKUP($A$7&amp;$A42,KPI_DATOS!$A:$L,K$6,0))</f>
        <v>12.617610000000001</v>
      </c>
      <c r="L42" s="9"/>
      <c r="M42" s="42">
        <f t="shared" si="0"/>
        <v>14.208323942399881</v>
      </c>
      <c r="N42" s="46"/>
    </row>
    <row r="43" spans="1:14" ht="25" customHeight="1" x14ac:dyDescent="0.35">
      <c r="A43" s="69" t="s">
        <v>151</v>
      </c>
      <c r="C43" s="54">
        <f>IF($A$6&lt;4,VLOOKUP($A$7&amp;$A43,KPI_DATOS!$A:$L,C$6,0)/1000,VLOOKUP($A$7&amp;$A43,KPI_DATOS!$A:$L,C$6,0))</f>
        <v>214.38729999999998</v>
      </c>
      <c r="D43" s="54">
        <f>IF($A$6&lt;4,VLOOKUP($A$7&amp;$A43,KPI_DATOS!$A:$L,D$6,0)/1000,VLOOKUP($A$7&amp;$A43,KPI_DATOS!$A:$L,D$6,0))</f>
        <v>149.29429999999999</v>
      </c>
      <c r="E43" s="54">
        <f>IF($A$6&lt;4,VLOOKUP($A$7&amp;$A43,KPI_DATOS!$A:$L,E$6,0)/1000,VLOOKUP($A$7&amp;$A43,KPI_DATOS!$A:$L,E$6,0))</f>
        <v>146.00399999999999</v>
      </c>
      <c r="F43" s="54">
        <f>IF($A$6&lt;4,VLOOKUP($A$7&amp;$A43,KPI_DATOS!$A:$L,F$6,0)/1000,VLOOKUP($A$7&amp;$A43,KPI_DATOS!$A:$L,F$6,0))</f>
        <v>142.99020000000002</v>
      </c>
      <c r="G43" s="54">
        <f>IF($A$6&lt;4,VLOOKUP($A$7&amp;$A43,KPI_DATOS!$A:$L,G$6,0)/1000,VLOOKUP($A$7&amp;$A43,KPI_DATOS!$A:$L,G$6,0))</f>
        <v>208.87100000000001</v>
      </c>
      <c r="H43" s="54">
        <f>IF($A$6&lt;4,VLOOKUP($A$7&amp;$A43,KPI_DATOS!$A:$L,H$6,0)/1000,VLOOKUP($A$7&amp;$A43,KPI_DATOS!$A:$L,H$6,0))</f>
        <v>146.88639999999998</v>
      </c>
      <c r="I43" s="54">
        <f>IF($A$6&lt;4,VLOOKUP($A$7&amp;$A43,KPI_DATOS!$A:$L,I$6,0)/1000,VLOOKUP($A$7&amp;$A43,KPI_DATOS!$A:$L,I$6,0))</f>
        <v>147.03570000000002</v>
      </c>
      <c r="J43" s="54">
        <f>IF($A$6&lt;4,VLOOKUP($A$7&amp;$A43,KPI_DATOS!$A:$L,J$6,0)/1000,VLOOKUP($A$7&amp;$A43,KPI_DATOS!$A:$L,J$6,0))</f>
        <v>155.1035</v>
      </c>
      <c r="K43" s="54">
        <f>IF($A$6&lt;4,VLOOKUP($A$7&amp;$A43,KPI_DATOS!$A:$L,K$6,0)/1000,VLOOKUP($A$7&amp;$A43,KPI_DATOS!$A:$L,K$6,0))</f>
        <v>222.7895</v>
      </c>
      <c r="L43" s="9"/>
      <c r="M43" s="42">
        <f t="shared" si="0"/>
        <v>6.6636823685432667</v>
      </c>
      <c r="N43" s="46"/>
    </row>
    <row r="44" spans="1:14" ht="25" customHeight="1" x14ac:dyDescent="0.35">
      <c r="A44" s="65" t="s">
        <v>152</v>
      </c>
      <c r="C44" s="54">
        <f>IF($A$6&lt;4,VLOOKUP($A$7&amp;$A44,KPI_DATOS!$A:$L,C$6,0)/1000,VLOOKUP($A$7&amp;$A44,KPI_DATOS!$A:$L,C$6,0))</f>
        <v>40.212940000000003</v>
      </c>
      <c r="D44" s="54">
        <f>IF($A$6&lt;4,VLOOKUP($A$7&amp;$A44,KPI_DATOS!$A:$L,D$6,0)/1000,VLOOKUP($A$7&amp;$A44,KPI_DATOS!$A:$L,D$6,0))</f>
        <v>22.626529999999999</v>
      </c>
      <c r="E44" s="54">
        <f>IF($A$6&lt;4,VLOOKUP($A$7&amp;$A44,KPI_DATOS!$A:$L,E$6,0)/1000,VLOOKUP($A$7&amp;$A44,KPI_DATOS!$A:$L,E$6,0))</f>
        <v>26.344519999999999</v>
      </c>
      <c r="F44" s="54">
        <f>IF($A$6&lt;4,VLOOKUP($A$7&amp;$A44,KPI_DATOS!$A:$L,F$6,0)/1000,VLOOKUP($A$7&amp;$A44,KPI_DATOS!$A:$L,F$6,0))</f>
        <v>23.666889999999999</v>
      </c>
      <c r="G44" s="54">
        <f>IF($A$6&lt;4,VLOOKUP($A$7&amp;$A44,KPI_DATOS!$A:$L,G$6,0)/1000,VLOOKUP($A$7&amp;$A44,KPI_DATOS!$A:$L,G$6,0))</f>
        <v>35.41225</v>
      </c>
      <c r="H44" s="54">
        <f>IF($A$6&lt;4,VLOOKUP($A$7&amp;$A44,KPI_DATOS!$A:$L,H$6,0)/1000,VLOOKUP($A$7&amp;$A44,KPI_DATOS!$A:$L,H$6,0))</f>
        <v>24.013159999999999</v>
      </c>
      <c r="I44" s="54">
        <f>IF($A$6&lt;4,VLOOKUP($A$7&amp;$A44,KPI_DATOS!$A:$L,I$6,0)/1000,VLOOKUP($A$7&amp;$A44,KPI_DATOS!$A:$L,I$6,0))</f>
        <v>32.780070000000002</v>
      </c>
      <c r="J44" s="54">
        <f>IF($A$6&lt;4,VLOOKUP($A$7&amp;$A44,KPI_DATOS!$A:$L,J$6,0)/1000,VLOOKUP($A$7&amp;$A44,KPI_DATOS!$A:$L,J$6,0))</f>
        <v>29.22138</v>
      </c>
      <c r="K44" s="54">
        <f>IF($A$6&lt;4,VLOOKUP($A$7&amp;$A44,KPI_DATOS!$A:$L,K$6,0)/1000,VLOOKUP($A$7&amp;$A44,KPI_DATOS!$A:$L,K$6,0))</f>
        <v>49.316369999999999</v>
      </c>
      <c r="L44" s="9"/>
      <c r="M44" s="42">
        <f t="shared" si="0"/>
        <v>39.263588165112353</v>
      </c>
      <c r="N44" s="46"/>
    </row>
    <row r="45" spans="1:14" ht="25" customHeight="1" x14ac:dyDescent="0.35">
      <c r="A45" s="66" t="s">
        <v>153</v>
      </c>
      <c r="C45" s="54">
        <f>IF($A$6&lt;4,VLOOKUP($A$7&amp;$A45,KPI_DATOS!$A:$L,C$6,0)/1000,VLOOKUP($A$7&amp;$A45,KPI_DATOS!$A:$L,C$6,0))</f>
        <v>29.136330000000001</v>
      </c>
      <c r="D45" s="54">
        <f>IF($A$6&lt;4,VLOOKUP($A$7&amp;$A45,KPI_DATOS!$A:$L,D$6,0)/1000,VLOOKUP($A$7&amp;$A45,KPI_DATOS!$A:$L,D$6,0))</f>
        <v>14.80941</v>
      </c>
      <c r="E45" s="54">
        <f>IF($A$6&lt;4,VLOOKUP($A$7&amp;$A45,KPI_DATOS!$A:$L,E$6,0)/1000,VLOOKUP($A$7&amp;$A45,KPI_DATOS!$A:$L,E$6,0))</f>
        <v>17.870810000000002</v>
      </c>
      <c r="F45" s="54">
        <f>IF($A$6&lt;4,VLOOKUP($A$7&amp;$A45,KPI_DATOS!$A:$L,F$6,0)/1000,VLOOKUP($A$7&amp;$A45,KPI_DATOS!$A:$L,F$6,0))</f>
        <v>16.8935</v>
      </c>
      <c r="G45" s="54">
        <f>IF($A$6&lt;4,VLOOKUP($A$7&amp;$A45,KPI_DATOS!$A:$L,G$6,0)/1000,VLOOKUP($A$7&amp;$A45,KPI_DATOS!$A:$L,G$6,0))</f>
        <v>25.48189</v>
      </c>
      <c r="H45" s="54">
        <f>IF($A$6&lt;4,VLOOKUP($A$7&amp;$A45,KPI_DATOS!$A:$L,H$6,0)/1000,VLOOKUP($A$7&amp;$A45,KPI_DATOS!$A:$L,H$6,0))</f>
        <v>17.15963</v>
      </c>
      <c r="I45" s="54">
        <f>IF($A$6&lt;4,VLOOKUP($A$7&amp;$A45,KPI_DATOS!$A:$L,I$6,0)/1000,VLOOKUP($A$7&amp;$A45,KPI_DATOS!$A:$L,I$6,0))</f>
        <v>23.51671</v>
      </c>
      <c r="J45" s="54">
        <f>IF($A$6&lt;4,VLOOKUP($A$7&amp;$A45,KPI_DATOS!$A:$L,J$6,0)/1000,VLOOKUP($A$7&amp;$A45,KPI_DATOS!$A:$L,J$6,0))</f>
        <v>22.65381</v>
      </c>
      <c r="K45" s="54">
        <f>IF($A$6&lt;4,VLOOKUP($A$7&amp;$A45,KPI_DATOS!$A:$L,K$6,0)/1000,VLOOKUP($A$7&amp;$A45,KPI_DATOS!$A:$L,K$6,0))</f>
        <v>40.107030000000002</v>
      </c>
      <c r="L45" s="55"/>
      <c r="M45" s="42">
        <f t="shared" si="0"/>
        <v>57.394251368324724</v>
      </c>
      <c r="N45" s="46"/>
    </row>
    <row r="46" spans="1:14" ht="25" customHeight="1" x14ac:dyDescent="0.35">
      <c r="A46" s="67" t="s">
        <v>154</v>
      </c>
      <c r="C46" s="54">
        <f>IF($A$6&lt;4,VLOOKUP($A$7&amp;$A46,KPI_DATOS!$A:$L,C$6,0)/1000,VLOOKUP($A$7&amp;$A46,KPI_DATOS!$A:$L,C$6,0))</f>
        <v>2.9109959999999999</v>
      </c>
      <c r="D46" s="54">
        <f>IF($A$6&lt;4,VLOOKUP($A$7&amp;$A46,KPI_DATOS!$A:$L,D$6,0)/1000,VLOOKUP($A$7&amp;$A46,KPI_DATOS!$A:$L,D$6,0))</f>
        <v>2.2726160000000002</v>
      </c>
      <c r="E46" s="54">
        <f>IF($A$6&lt;4,VLOOKUP($A$7&amp;$A46,KPI_DATOS!$A:$L,E$6,0)/1000,VLOOKUP($A$7&amp;$A46,KPI_DATOS!$A:$L,E$6,0))</f>
        <v>1.2537850000000001</v>
      </c>
      <c r="F46" s="54">
        <f>IF($A$6&lt;4,VLOOKUP($A$7&amp;$A46,KPI_DATOS!$A:$L,F$6,0)/1000,VLOOKUP($A$7&amp;$A46,KPI_DATOS!$A:$L,F$6,0))</f>
        <v>1.7784709999999999</v>
      </c>
      <c r="G46" s="54">
        <f>IF($A$6&lt;4,VLOOKUP($A$7&amp;$A46,KPI_DATOS!$A:$L,G$6,0)/1000,VLOOKUP($A$7&amp;$A46,KPI_DATOS!$A:$L,G$6,0))</f>
        <v>2.3126340000000001</v>
      </c>
      <c r="H46" s="54">
        <f>IF($A$6&lt;4,VLOOKUP($A$7&amp;$A46,KPI_DATOS!$A:$L,H$6,0)/1000,VLOOKUP($A$7&amp;$A46,KPI_DATOS!$A:$L,H$6,0))</f>
        <v>2.1965149999999998</v>
      </c>
      <c r="I46" s="54">
        <f>IF($A$6&lt;4,VLOOKUP($A$7&amp;$A46,KPI_DATOS!$A:$L,I$6,0)/1000,VLOOKUP($A$7&amp;$A46,KPI_DATOS!$A:$L,I$6,0))</f>
        <v>3.2354789999999998</v>
      </c>
      <c r="J46" s="54">
        <f>IF($A$6&lt;4,VLOOKUP($A$7&amp;$A46,KPI_DATOS!$A:$L,J$6,0)/1000,VLOOKUP($A$7&amp;$A46,KPI_DATOS!$A:$L,J$6,0))</f>
        <v>3.6507589999999999</v>
      </c>
      <c r="K46" s="54">
        <f>IF($A$6&lt;4,VLOOKUP($A$7&amp;$A46,KPI_DATOS!$A:$L,K$6,0)/1000,VLOOKUP($A$7&amp;$A46,KPI_DATOS!$A:$L,K$6,0))</f>
        <v>4.7267030000000005</v>
      </c>
      <c r="L46" s="55"/>
      <c r="M46" s="42">
        <f t="shared" si="0"/>
        <v>104.38612422026141</v>
      </c>
      <c r="N46" s="46"/>
    </row>
    <row r="47" spans="1:14" ht="25" customHeight="1" x14ac:dyDescent="0.35">
      <c r="A47" s="67" t="s">
        <v>155</v>
      </c>
      <c r="C47" s="54">
        <f>IF($A$6&lt;4,VLOOKUP($A$7&amp;$A47,KPI_DATOS!$A:$L,C$6,0)/1000,VLOOKUP($A$7&amp;$A47,KPI_DATOS!$A:$L,C$6,0))</f>
        <v>2.8875520000000003</v>
      </c>
      <c r="D47" s="54">
        <f>IF($A$6&lt;4,VLOOKUP($A$7&amp;$A47,KPI_DATOS!$A:$L,D$6,0)/1000,VLOOKUP($A$7&amp;$A47,KPI_DATOS!$A:$L,D$6,0))</f>
        <v>1.9912249999999998</v>
      </c>
      <c r="E47" s="54">
        <f>IF($A$6&lt;4,VLOOKUP($A$7&amp;$A47,KPI_DATOS!$A:$L,E$6,0)/1000,VLOOKUP($A$7&amp;$A47,KPI_DATOS!$A:$L,E$6,0))</f>
        <v>2.5000329999999997</v>
      </c>
      <c r="F47" s="54">
        <f>IF($A$6&lt;4,VLOOKUP($A$7&amp;$A47,KPI_DATOS!$A:$L,F$6,0)/1000,VLOOKUP($A$7&amp;$A47,KPI_DATOS!$A:$L,F$6,0))</f>
        <v>1.42927</v>
      </c>
      <c r="G47" s="54">
        <f>IF($A$6&lt;4,VLOOKUP($A$7&amp;$A47,KPI_DATOS!$A:$L,G$6,0)/1000,VLOOKUP($A$7&amp;$A47,KPI_DATOS!$A:$L,G$6,0))</f>
        <v>2.5390140000000003</v>
      </c>
      <c r="H47" s="54">
        <f>IF($A$6&lt;4,VLOOKUP($A$7&amp;$A47,KPI_DATOS!$A:$L,H$6,0)/1000,VLOOKUP($A$7&amp;$A47,KPI_DATOS!$A:$L,H$6,0))</f>
        <v>2.6132579999999996</v>
      </c>
      <c r="I47" s="54">
        <f>IF($A$6&lt;4,VLOOKUP($A$7&amp;$A47,KPI_DATOS!$A:$L,I$6,0)/1000,VLOOKUP($A$7&amp;$A47,KPI_DATOS!$A:$L,I$6,0))</f>
        <v>4.8315669999999997</v>
      </c>
      <c r="J47" s="54">
        <f>IF($A$6&lt;4,VLOOKUP($A$7&amp;$A47,KPI_DATOS!$A:$L,J$6,0)/1000,VLOOKUP($A$7&amp;$A47,KPI_DATOS!$A:$L,J$6,0))</f>
        <v>4.4478100000000005</v>
      </c>
      <c r="K47" s="54">
        <f>IF($A$6&lt;4,VLOOKUP($A$7&amp;$A47,KPI_DATOS!$A:$L,K$6,0)/1000,VLOOKUP($A$7&amp;$A47,KPI_DATOS!$A:$L,K$6,0))</f>
        <v>6.7650649999999999</v>
      </c>
      <c r="L47" s="55"/>
      <c r="M47" s="42">
        <f t="shared" si="0"/>
        <v>166.44457257817402</v>
      </c>
      <c r="N47" s="46"/>
    </row>
    <row r="48" spans="1:14" ht="25" customHeight="1" x14ac:dyDescent="0.35">
      <c r="A48" s="67" t="s">
        <v>186</v>
      </c>
      <c r="C48" s="54">
        <f>IF($A$6&lt;4,VLOOKUP($A$7&amp;$A48,KPI_DATOS!$A:$L,C$6,0)/1000,VLOOKUP($A$7&amp;$A48,KPI_DATOS!$A:$L,C$6,0))</f>
        <v>2.0410239999999997</v>
      </c>
      <c r="D48" s="54">
        <f>IF($A$6&lt;4,VLOOKUP($A$7&amp;$A48,KPI_DATOS!$A:$L,D$6,0)/1000,VLOOKUP($A$7&amp;$A48,KPI_DATOS!$A:$L,D$6,0))</f>
        <v>1.862617</v>
      </c>
      <c r="E48" s="54">
        <f>IF($A$6&lt;4,VLOOKUP($A$7&amp;$A48,KPI_DATOS!$A:$L,E$6,0)/1000,VLOOKUP($A$7&amp;$A48,KPI_DATOS!$A:$L,E$6,0))</f>
        <v>4.2793280000000005</v>
      </c>
      <c r="F48" s="54">
        <f>IF($A$6&lt;4,VLOOKUP($A$7&amp;$A48,KPI_DATOS!$A:$L,F$6,0)/1000,VLOOKUP($A$7&amp;$A48,KPI_DATOS!$A:$L,F$6,0))</f>
        <v>2.2894899999999998</v>
      </c>
      <c r="G48" s="54">
        <f>IF($A$6&lt;4,VLOOKUP($A$7&amp;$A48,KPI_DATOS!$A:$L,G$6,0)/1000,VLOOKUP($A$7&amp;$A48,KPI_DATOS!$A:$L,G$6,0))</f>
        <v>1.019523</v>
      </c>
      <c r="H48" s="54">
        <f>IF($A$6&lt;4,VLOOKUP($A$7&amp;$A48,KPI_DATOS!$A:$L,H$6,0)/1000,VLOOKUP($A$7&amp;$A48,KPI_DATOS!$A:$L,H$6,0))</f>
        <v>3.4972240000000001</v>
      </c>
      <c r="I48" s="54">
        <f>IF($A$6&lt;4,VLOOKUP($A$7&amp;$A48,KPI_DATOS!$A:$L,I$6,0)/1000,VLOOKUP($A$7&amp;$A48,KPI_DATOS!$A:$L,I$6,0))</f>
        <v>5.3544239999999999</v>
      </c>
      <c r="J48" s="54">
        <f>IF($A$6&lt;4,VLOOKUP($A$7&amp;$A48,KPI_DATOS!$A:$L,J$6,0)/1000,VLOOKUP($A$7&amp;$A48,KPI_DATOS!$A:$L,J$6,0))</f>
        <v>2.05145</v>
      </c>
      <c r="K48" s="54">
        <f>IF($A$6&lt;4,VLOOKUP($A$7&amp;$A48,KPI_DATOS!$A:$L,K$6,0)/1000,VLOOKUP($A$7&amp;$A48,KPI_DATOS!$A:$L,K$6,0))</f>
        <v>1.6392090000000001</v>
      </c>
      <c r="L48" s="55"/>
      <c r="M48" s="42">
        <f t="shared" si="0"/>
        <v>60.781953913742036</v>
      </c>
      <c r="N48" s="46"/>
    </row>
    <row r="49" spans="1:14" ht="25" customHeight="1" x14ac:dyDescent="0.35">
      <c r="A49" s="67" t="s">
        <v>156</v>
      </c>
      <c r="C49" s="54">
        <f>IF($A$6&lt;4,VLOOKUP($A$7&amp;$A49,KPI_DATOS!$A:$L,C$6,0)/1000,VLOOKUP($A$7&amp;$A49,KPI_DATOS!$A:$L,C$6,0))</f>
        <v>7.0884119999999999</v>
      </c>
      <c r="D49" s="54">
        <f>IF($A$6&lt;4,VLOOKUP($A$7&amp;$A49,KPI_DATOS!$A:$L,D$6,0)/1000,VLOOKUP($A$7&amp;$A49,KPI_DATOS!$A:$L,D$6,0))</f>
        <v>0.55083959999999998</v>
      </c>
      <c r="E49" s="54">
        <f>IF($A$6&lt;4,VLOOKUP($A$7&amp;$A49,KPI_DATOS!$A:$L,E$6,0)/1000,VLOOKUP($A$7&amp;$A49,KPI_DATOS!$A:$L,E$6,0))</f>
        <v>0.48906040000000001</v>
      </c>
      <c r="F49" s="54">
        <f>IF($A$6&lt;4,VLOOKUP($A$7&amp;$A49,KPI_DATOS!$A:$L,F$6,0)/1000,VLOOKUP($A$7&amp;$A49,KPI_DATOS!$A:$L,F$6,0))</f>
        <v>2.1893310000000001</v>
      </c>
      <c r="G49" s="54">
        <f>IF($A$6&lt;4,VLOOKUP($A$7&amp;$A49,KPI_DATOS!$A:$L,G$6,0)/1000,VLOOKUP($A$7&amp;$A49,KPI_DATOS!$A:$L,G$6,0))</f>
        <v>5.8658919999999997</v>
      </c>
      <c r="H49" s="54">
        <f>IF($A$6&lt;4,VLOOKUP($A$7&amp;$A49,KPI_DATOS!$A:$L,H$6,0)/1000,VLOOKUP($A$7&amp;$A49,KPI_DATOS!$A:$L,H$6,0))</f>
        <v>1.6745300000000001</v>
      </c>
      <c r="I49" s="54">
        <f>IF($A$6&lt;4,VLOOKUP($A$7&amp;$A49,KPI_DATOS!$A:$L,I$6,0)/1000,VLOOKUP($A$7&amp;$A49,KPI_DATOS!$A:$L,I$6,0))</f>
        <v>0.371757</v>
      </c>
      <c r="J49" s="54">
        <f>IF($A$6&lt;4,VLOOKUP($A$7&amp;$A49,KPI_DATOS!$A:$L,J$6,0)/1000,VLOOKUP($A$7&amp;$A49,KPI_DATOS!$A:$L,J$6,0))</f>
        <v>2.2149929999999998</v>
      </c>
      <c r="K49" s="54">
        <f>IF($A$6&lt;4,VLOOKUP($A$7&amp;$A49,KPI_DATOS!$A:$L,K$6,0)/1000,VLOOKUP($A$7&amp;$A49,KPI_DATOS!$A:$L,K$6,0))</f>
        <v>7.5444019999999998</v>
      </c>
      <c r="L49" s="55"/>
      <c r="M49" s="42">
        <f t="shared" si="0"/>
        <v>28.614744356016097</v>
      </c>
      <c r="N49" s="46"/>
    </row>
    <row r="50" spans="1:14" ht="25" customHeight="1" x14ac:dyDescent="0.35">
      <c r="A50" s="67" t="s">
        <v>157</v>
      </c>
      <c r="C50" s="54">
        <f>IF($A$6&lt;4,VLOOKUP($A$7&amp;$A50,KPI_DATOS!$A:$L,C$6,0)/1000,VLOOKUP($A$7&amp;$A50,KPI_DATOS!$A:$L,C$6,0))</f>
        <v>0.82760279999999997</v>
      </c>
      <c r="D50" s="54">
        <f>IF($A$6&lt;4,VLOOKUP($A$7&amp;$A50,KPI_DATOS!$A:$L,D$6,0)/1000,VLOOKUP($A$7&amp;$A50,KPI_DATOS!$A:$L,D$6,0))</f>
        <v>0.29559760000000002</v>
      </c>
      <c r="E50" s="54">
        <f>IF($A$6&lt;4,VLOOKUP($A$7&amp;$A50,KPI_DATOS!$A:$L,E$6,0)/1000,VLOOKUP($A$7&amp;$A50,KPI_DATOS!$A:$L,E$6,0))</f>
        <v>1.6889609999999999</v>
      </c>
      <c r="F50" s="54">
        <f>IF($A$6&lt;4,VLOOKUP($A$7&amp;$A50,KPI_DATOS!$A:$L,F$6,0)/1000,VLOOKUP($A$7&amp;$A50,KPI_DATOS!$A:$L,F$6,0))</f>
        <v>2.7217500000000001</v>
      </c>
      <c r="G50" s="54">
        <f>IF($A$6&lt;4,VLOOKUP($A$7&amp;$A50,KPI_DATOS!$A:$L,G$6,0)/1000,VLOOKUP($A$7&amp;$A50,KPI_DATOS!$A:$L,G$6,0))</f>
        <v>1.0367339999999998</v>
      </c>
      <c r="H50" s="54">
        <f>IF($A$6&lt;4,VLOOKUP($A$7&amp;$A50,KPI_DATOS!$A:$L,H$6,0)/1000,VLOOKUP($A$7&amp;$A50,KPI_DATOS!$A:$L,H$6,0))</f>
        <v>0.28224640000000001</v>
      </c>
      <c r="I50" s="54">
        <f>IF($A$6&lt;4,VLOOKUP($A$7&amp;$A50,KPI_DATOS!$A:$L,I$6,0)/1000,VLOOKUP($A$7&amp;$A50,KPI_DATOS!$A:$L,I$6,0))</f>
        <v>3.2680219999999998</v>
      </c>
      <c r="J50" s="54">
        <f>IF($A$6&lt;4,VLOOKUP($A$7&amp;$A50,KPI_DATOS!$A:$L,J$6,0)/1000,VLOOKUP($A$7&amp;$A50,KPI_DATOS!$A:$L,J$6,0))</f>
        <v>2.9884879999999998</v>
      </c>
      <c r="K50" s="54">
        <f>IF($A$6&lt;4,VLOOKUP($A$7&amp;$A50,KPI_DATOS!$A:$L,K$6,0)/1000,VLOOKUP($A$7&amp;$A50,KPI_DATOS!$A:$L,K$6,0))</f>
        <v>0.80269010000000007</v>
      </c>
      <c r="L50" s="55"/>
      <c r="M50" s="42">
        <f t="shared" si="0"/>
        <v>-22.575115699880566</v>
      </c>
      <c r="N50" s="46"/>
    </row>
    <row r="51" spans="1:14" ht="25" customHeight="1" x14ac:dyDescent="0.35">
      <c r="A51" s="67" t="s">
        <v>187</v>
      </c>
      <c r="C51" s="54">
        <f>IF($A$6&lt;4,VLOOKUP($A$7&amp;$A51,KPI_DATOS!$A:$L,C$6,0)/1000,VLOOKUP($A$7&amp;$A51,KPI_DATOS!$A:$L,C$6,0))</f>
        <v>4.4835649999999996</v>
      </c>
      <c r="D51" s="54">
        <f>IF($A$6&lt;4,VLOOKUP($A$7&amp;$A51,KPI_DATOS!$A:$L,D$6,0)/1000,VLOOKUP($A$7&amp;$A51,KPI_DATOS!$A:$L,D$6,0))</f>
        <v>4.0202520000000002</v>
      </c>
      <c r="E51" s="54">
        <f>IF($A$6&lt;4,VLOOKUP($A$7&amp;$A51,KPI_DATOS!$A:$L,E$6,0)/1000,VLOOKUP($A$7&amp;$A51,KPI_DATOS!$A:$L,E$6,0))</f>
        <v>3.29243</v>
      </c>
      <c r="F51" s="54">
        <f>IF($A$6&lt;4,VLOOKUP($A$7&amp;$A51,KPI_DATOS!$A:$L,F$6,0)/1000,VLOOKUP($A$7&amp;$A51,KPI_DATOS!$A:$L,F$6,0))</f>
        <v>2.9342220000000001</v>
      </c>
      <c r="G51" s="54">
        <f>IF($A$6&lt;4,VLOOKUP($A$7&amp;$A51,KPI_DATOS!$A:$L,G$6,0)/1000,VLOOKUP($A$7&amp;$A51,KPI_DATOS!$A:$L,G$6,0))</f>
        <v>4.45641</v>
      </c>
      <c r="H51" s="54">
        <f>IF($A$6&lt;4,VLOOKUP($A$7&amp;$A51,KPI_DATOS!$A:$L,H$6,0)/1000,VLOOKUP($A$7&amp;$A51,KPI_DATOS!$A:$L,H$6,0))</f>
        <v>3.377062</v>
      </c>
      <c r="I51" s="54">
        <f>IF($A$6&lt;4,VLOOKUP($A$7&amp;$A51,KPI_DATOS!$A:$L,I$6,0)/1000,VLOOKUP($A$7&amp;$A51,KPI_DATOS!$A:$L,I$6,0))</f>
        <v>2.9399440000000001</v>
      </c>
      <c r="J51" s="54">
        <f>IF($A$6&lt;4,VLOOKUP($A$7&amp;$A51,KPI_DATOS!$A:$L,J$6,0)/1000,VLOOKUP($A$7&amp;$A51,KPI_DATOS!$A:$L,J$6,0))</f>
        <v>2.4872310000000004</v>
      </c>
      <c r="K51" s="54">
        <f>IF($A$6&lt;4,VLOOKUP($A$7&amp;$A51,KPI_DATOS!$A:$L,K$6,0)/1000,VLOOKUP($A$7&amp;$A51,KPI_DATOS!$A:$L,K$6,0))</f>
        <v>3.0561439999999997</v>
      </c>
      <c r="L51" s="55"/>
      <c r="M51" s="42">
        <f t="shared" si="0"/>
        <v>-31.421390760724442</v>
      </c>
      <c r="N51" s="46"/>
    </row>
    <row r="52" spans="1:14" ht="25" customHeight="1" x14ac:dyDescent="0.35">
      <c r="A52" s="67" t="s">
        <v>158</v>
      </c>
      <c r="C52" s="54">
        <f>IF($A$6&lt;4,VLOOKUP($A$7&amp;$A52,KPI_DATOS!$A:$L,C$6,0)/1000,VLOOKUP($A$7&amp;$A52,KPI_DATOS!$A:$L,C$6,0))</f>
        <v>8.9466540000000006</v>
      </c>
      <c r="D52" s="54">
        <f>IF($A$6&lt;4,VLOOKUP($A$7&amp;$A52,KPI_DATOS!$A:$L,D$6,0)/1000,VLOOKUP($A$7&amp;$A52,KPI_DATOS!$A:$L,D$6,0))</f>
        <v>3.939384</v>
      </c>
      <c r="E52" s="54">
        <f>IF($A$6&lt;4,VLOOKUP($A$7&amp;$A52,KPI_DATOS!$A:$L,E$6,0)/1000,VLOOKUP($A$7&amp;$A52,KPI_DATOS!$A:$L,E$6,0))</f>
        <v>4.5257779999999999</v>
      </c>
      <c r="F52" s="54">
        <f>IF($A$6&lt;4,VLOOKUP($A$7&amp;$A52,KPI_DATOS!$A:$L,F$6,0)/1000,VLOOKUP($A$7&amp;$A52,KPI_DATOS!$A:$L,F$6,0))</f>
        <v>3.6148850000000001</v>
      </c>
      <c r="G52" s="54">
        <f>IF($A$6&lt;4,VLOOKUP($A$7&amp;$A52,KPI_DATOS!$A:$L,G$6,0)/1000,VLOOKUP($A$7&amp;$A52,KPI_DATOS!$A:$L,G$6,0))</f>
        <v>8.2516839999999991</v>
      </c>
      <c r="H52" s="54">
        <f>IF($A$6&lt;4,VLOOKUP($A$7&amp;$A52,KPI_DATOS!$A:$L,H$6,0)/1000,VLOOKUP($A$7&amp;$A52,KPI_DATOS!$A:$L,H$6,0))</f>
        <v>3.538141</v>
      </c>
      <c r="I52" s="54">
        <f>IF($A$6&lt;4,VLOOKUP($A$7&amp;$A52,KPI_DATOS!$A:$L,I$6,0)/1000,VLOOKUP($A$7&amp;$A52,KPI_DATOS!$A:$L,I$6,0))</f>
        <v>4.3173089999999998</v>
      </c>
      <c r="J52" s="54">
        <f>IF($A$6&lt;4,VLOOKUP($A$7&amp;$A52,KPI_DATOS!$A:$L,J$6,0)/1000,VLOOKUP($A$7&amp;$A52,KPI_DATOS!$A:$L,J$6,0))</f>
        <v>4.9721440000000001</v>
      </c>
      <c r="K52" s="54">
        <f>IF($A$6&lt;4,VLOOKUP($A$7&amp;$A52,KPI_DATOS!$A:$L,K$6,0)/1000,VLOOKUP($A$7&amp;$A52,KPI_DATOS!$A:$L,K$6,0))</f>
        <v>15.58975</v>
      </c>
      <c r="L52" s="55"/>
      <c r="M52" s="42">
        <f t="shared" si="0"/>
        <v>88.928102433394216</v>
      </c>
      <c r="N52" s="46"/>
    </row>
    <row r="53" spans="1:14" ht="25" customHeight="1" x14ac:dyDescent="0.35">
      <c r="A53" s="66" t="s">
        <v>188</v>
      </c>
      <c r="C53" s="54">
        <f>IF($A$6&lt;4,VLOOKUP($A$7&amp;$A53,KPI_DATOS!$A:$L,C$6,0)/1000,VLOOKUP($A$7&amp;$A53,KPI_DATOS!$A:$L,C$6,0))</f>
        <v>11.07662</v>
      </c>
      <c r="D53" s="54">
        <f>IF($A$6&lt;4,VLOOKUP($A$7&amp;$A53,KPI_DATOS!$A:$L,D$6,0)/1000,VLOOKUP($A$7&amp;$A53,KPI_DATOS!$A:$L,D$6,0))</f>
        <v>7.8171189999999999</v>
      </c>
      <c r="E53" s="54">
        <f>IF($A$6&lt;4,VLOOKUP($A$7&amp;$A53,KPI_DATOS!$A:$L,E$6,0)/1000,VLOOKUP($A$7&amp;$A53,KPI_DATOS!$A:$L,E$6,0))</f>
        <v>8.4737090000000013</v>
      </c>
      <c r="F53" s="54">
        <f>IF($A$6&lt;4,VLOOKUP($A$7&amp;$A53,KPI_DATOS!$A:$L,F$6,0)/1000,VLOOKUP($A$7&amp;$A53,KPI_DATOS!$A:$L,F$6,0))</f>
        <v>6.7733909999999993</v>
      </c>
      <c r="G53" s="54">
        <f>IF($A$6&lt;4,VLOOKUP($A$7&amp;$A53,KPI_DATOS!$A:$L,G$6,0)/1000,VLOOKUP($A$7&amp;$A53,KPI_DATOS!$A:$L,G$6,0))</f>
        <v>9.9303619999999988</v>
      </c>
      <c r="H53" s="54">
        <f>IF($A$6&lt;4,VLOOKUP($A$7&amp;$A53,KPI_DATOS!$A:$L,H$6,0)/1000,VLOOKUP($A$7&amp;$A53,KPI_DATOS!$A:$L,H$6,0))</f>
        <v>6.8535349999999999</v>
      </c>
      <c r="I53" s="54">
        <f>IF($A$6&lt;4,VLOOKUP($A$7&amp;$A53,KPI_DATOS!$A:$L,I$6,0)/1000,VLOOKUP($A$7&amp;$A53,KPI_DATOS!$A:$L,I$6,0))</f>
        <v>9.2633659999999995</v>
      </c>
      <c r="J53" s="54">
        <f>IF($A$6&lt;4,VLOOKUP($A$7&amp;$A53,KPI_DATOS!$A:$L,J$6,0)/1000,VLOOKUP($A$7&amp;$A53,KPI_DATOS!$A:$L,J$6,0))</f>
        <v>6.5675680000000005</v>
      </c>
      <c r="K53" s="54">
        <f>IF($A$6&lt;4,VLOOKUP($A$7&amp;$A53,KPI_DATOS!$A:$L,K$6,0)/1000,VLOOKUP($A$7&amp;$A53,KPI_DATOS!$A:$L,K$6,0))</f>
        <v>9.2093439999999998</v>
      </c>
      <c r="L53" s="56"/>
      <c r="M53" s="42">
        <f t="shared" si="0"/>
        <v>-7.2607423576300567</v>
      </c>
    </row>
    <row r="54" spans="1:14" ht="25" customHeight="1" x14ac:dyDescent="0.35">
      <c r="A54" s="65" t="s">
        <v>189</v>
      </c>
      <c r="C54" s="54">
        <f>IF($A$6&lt;4,VLOOKUP($A$7&amp;$A54,KPI_DATOS!$A:$L,C$6,0)/1000,VLOOKUP($A$7&amp;$A54,KPI_DATOS!$A:$L,C$6,0))</f>
        <v>491.21170000000001</v>
      </c>
      <c r="D54" s="54">
        <f>IF($A$6&lt;4,VLOOKUP($A$7&amp;$A54,KPI_DATOS!$A:$L,D$6,0)/1000,VLOOKUP($A$7&amp;$A54,KPI_DATOS!$A:$L,D$6,0))</f>
        <v>348.51990000000001</v>
      </c>
      <c r="E54" s="54">
        <f>IF($A$6&lt;4,VLOOKUP($A$7&amp;$A54,KPI_DATOS!$A:$L,E$6,0)/1000,VLOOKUP($A$7&amp;$A54,KPI_DATOS!$A:$L,E$6,0))</f>
        <v>339.1678</v>
      </c>
      <c r="F54" s="54">
        <f>IF($A$6&lt;4,VLOOKUP($A$7&amp;$A54,KPI_DATOS!$A:$L,F$6,0)/1000,VLOOKUP($A$7&amp;$A54,KPI_DATOS!$A:$L,F$6,0))</f>
        <v>353.9633</v>
      </c>
      <c r="G54" s="54">
        <f>IF($A$6&lt;4,VLOOKUP($A$7&amp;$A54,KPI_DATOS!$A:$L,G$6,0)/1000,VLOOKUP($A$7&amp;$A54,KPI_DATOS!$A:$L,G$6,0))</f>
        <v>503.45499999999998</v>
      </c>
      <c r="H54" s="54">
        <f>IF($A$6&lt;4,VLOOKUP($A$7&amp;$A54,KPI_DATOS!$A:$L,H$6,0)/1000,VLOOKUP($A$7&amp;$A54,KPI_DATOS!$A:$L,H$6,0))</f>
        <v>353.5181</v>
      </c>
      <c r="I54" s="54">
        <f>IF($A$6&lt;4,VLOOKUP($A$7&amp;$A54,KPI_DATOS!$A:$L,I$6,0)/1000,VLOOKUP($A$7&amp;$A54,KPI_DATOS!$A:$L,I$6,0))</f>
        <v>355.60230000000001</v>
      </c>
      <c r="J54" s="54">
        <f>IF($A$6&lt;4,VLOOKUP($A$7&amp;$A54,KPI_DATOS!$A:$L,J$6,0)/1000,VLOOKUP($A$7&amp;$A54,KPI_DATOS!$A:$L,J$6,0))</f>
        <v>368.77070000000003</v>
      </c>
      <c r="K54" s="54">
        <f>IF($A$6&lt;4,VLOOKUP($A$7&amp;$A54,KPI_DATOS!$A:$L,K$6,0)/1000,VLOOKUP($A$7&amp;$A54,KPI_DATOS!$A:$L,K$6,0))</f>
        <v>532.60930000000008</v>
      </c>
      <c r="L54" s="57"/>
      <c r="M54" s="42">
        <f t="shared" si="0"/>
        <v>5.790845259258548</v>
      </c>
    </row>
    <row r="55" spans="1:14" ht="25" customHeight="1" x14ac:dyDescent="0.35">
      <c r="A55" s="69" t="s">
        <v>159</v>
      </c>
      <c r="C55" s="54">
        <f>IF($A$6&lt;4,VLOOKUP($A$7&amp;$A55,KPI_DATOS!$A:$L,C$6,0)/1000,VLOOKUP($A$7&amp;$A55,KPI_DATOS!$A:$L,C$6,0))</f>
        <v>116.0838</v>
      </c>
      <c r="D55" s="54">
        <f>IF($A$6&lt;4,VLOOKUP($A$7&amp;$A55,KPI_DATOS!$A:$L,D$6,0)/1000,VLOOKUP($A$7&amp;$A55,KPI_DATOS!$A:$L,D$6,0))</f>
        <v>75.683229999999995</v>
      </c>
      <c r="E55" s="54">
        <f>IF($A$6&lt;4,VLOOKUP($A$7&amp;$A55,KPI_DATOS!$A:$L,E$6,0)/1000,VLOOKUP($A$7&amp;$A55,KPI_DATOS!$A:$L,E$6,0))</f>
        <v>77.634110000000007</v>
      </c>
      <c r="F55" s="54">
        <f>IF($A$6&lt;4,VLOOKUP($A$7&amp;$A55,KPI_DATOS!$A:$L,F$6,0)/1000,VLOOKUP($A$7&amp;$A55,KPI_DATOS!$A:$L,F$6,0))</f>
        <v>80.143479999999997</v>
      </c>
      <c r="G55" s="54">
        <f>IF($A$6&lt;4,VLOOKUP($A$7&amp;$A55,KPI_DATOS!$A:$L,G$6,0)/1000,VLOOKUP($A$7&amp;$A55,KPI_DATOS!$A:$L,G$6,0))</f>
        <v>128.05530000000002</v>
      </c>
      <c r="H55" s="54">
        <f>IF($A$6&lt;4,VLOOKUP($A$7&amp;$A55,KPI_DATOS!$A:$L,H$6,0)/1000,VLOOKUP($A$7&amp;$A55,KPI_DATOS!$A:$L,H$6,0))</f>
        <v>79.853549999999998</v>
      </c>
      <c r="I55" s="54">
        <f>IF($A$6&lt;4,VLOOKUP($A$7&amp;$A55,KPI_DATOS!$A:$L,I$6,0)/1000,VLOOKUP($A$7&amp;$A55,KPI_DATOS!$A:$L,I$6,0))</f>
        <v>84.465899999999991</v>
      </c>
      <c r="J55" s="54">
        <f>IF($A$6&lt;4,VLOOKUP($A$7&amp;$A55,KPI_DATOS!$A:$L,J$6,0)/1000,VLOOKUP($A$7&amp;$A55,KPI_DATOS!$A:$L,J$6,0))</f>
        <v>97.742609999999999</v>
      </c>
      <c r="K55" s="54">
        <f>IF($A$6&lt;4,VLOOKUP($A$7&amp;$A55,KPI_DATOS!$A:$L,K$6,0)/1000,VLOOKUP($A$7&amp;$A55,KPI_DATOS!$A:$L,K$6,0))</f>
        <v>132.82679999999999</v>
      </c>
      <c r="L55" s="57"/>
      <c r="M55" s="42">
        <f t="shared" si="0"/>
        <v>3.7261245727431724</v>
      </c>
    </row>
    <row r="56" spans="1:14" ht="25" customHeight="1" x14ac:dyDescent="0.35">
      <c r="A56" s="69" t="s">
        <v>190</v>
      </c>
      <c r="C56" s="54">
        <f>IF($A$6&lt;4,VLOOKUP($A$7&amp;$A56,KPI_DATOS!$A:$L,C$6,0)/1000,VLOOKUP($A$7&amp;$A56,KPI_DATOS!$A:$L,C$6,0))</f>
        <v>4.30966</v>
      </c>
      <c r="D56" s="54">
        <f>IF($A$6&lt;4,VLOOKUP($A$7&amp;$A56,KPI_DATOS!$A:$L,D$6,0)/1000,VLOOKUP($A$7&amp;$A56,KPI_DATOS!$A:$L,D$6,0))</f>
        <v>2.1624219999999998</v>
      </c>
      <c r="E56" s="54">
        <f>IF($A$6&lt;4,VLOOKUP($A$7&amp;$A56,KPI_DATOS!$A:$L,E$6,0)/1000,VLOOKUP($A$7&amp;$A56,KPI_DATOS!$A:$L,E$6,0))</f>
        <v>2.1324689999999999</v>
      </c>
      <c r="F56" s="54">
        <f>IF($A$6&lt;4,VLOOKUP($A$7&amp;$A56,KPI_DATOS!$A:$L,F$6,0)/1000,VLOOKUP($A$7&amp;$A56,KPI_DATOS!$A:$L,F$6,0))</f>
        <v>2.2400729999999998</v>
      </c>
      <c r="G56" s="54">
        <f>IF($A$6&lt;4,VLOOKUP($A$7&amp;$A56,KPI_DATOS!$A:$L,G$6,0)/1000,VLOOKUP($A$7&amp;$A56,KPI_DATOS!$A:$L,G$6,0))</f>
        <v>4.147805</v>
      </c>
      <c r="H56" s="54">
        <f>IF($A$6&lt;4,VLOOKUP($A$7&amp;$A56,KPI_DATOS!$A:$L,H$6,0)/1000,VLOOKUP($A$7&amp;$A56,KPI_DATOS!$A:$L,H$6,0))</f>
        <v>2.78565</v>
      </c>
      <c r="I56" s="54">
        <f>IF($A$6&lt;4,VLOOKUP($A$7&amp;$A56,KPI_DATOS!$A:$L,I$6,0)/1000,VLOOKUP($A$7&amp;$A56,KPI_DATOS!$A:$L,I$6,0))</f>
        <v>2.7639360000000002</v>
      </c>
      <c r="J56" s="54">
        <f>IF($A$6&lt;4,VLOOKUP($A$7&amp;$A56,KPI_DATOS!$A:$L,J$6,0)/1000,VLOOKUP($A$7&amp;$A56,KPI_DATOS!$A:$L,J$6,0))</f>
        <v>3.386511</v>
      </c>
      <c r="K56" s="54">
        <f>IF($A$6&lt;4,VLOOKUP($A$7&amp;$A56,KPI_DATOS!$A:$L,K$6,0)/1000,VLOOKUP($A$7&amp;$A56,KPI_DATOS!$A:$L,K$6,0))</f>
        <v>6.1969650000000005</v>
      </c>
      <c r="L56" s="57"/>
      <c r="M56" s="42">
        <f t="shared" si="0"/>
        <v>49.403479671778229</v>
      </c>
    </row>
    <row r="57" spans="1:14" ht="25" customHeight="1" x14ac:dyDescent="0.35">
      <c r="A57" s="69" t="s">
        <v>160</v>
      </c>
      <c r="C57" s="54">
        <f>IF($A$6&lt;4,VLOOKUP($A$7&amp;$A57,KPI_DATOS!$A:$L,C$6,0)/1000,VLOOKUP($A$7&amp;$A57,KPI_DATOS!$A:$L,C$6,0))</f>
        <v>261.9683</v>
      </c>
      <c r="D57" s="54">
        <f>IF($A$6&lt;4,VLOOKUP($A$7&amp;$A57,KPI_DATOS!$A:$L,D$6,0)/1000,VLOOKUP($A$7&amp;$A57,KPI_DATOS!$A:$L,D$6,0))</f>
        <v>188.49639999999999</v>
      </c>
      <c r="E57" s="54">
        <f>IF($A$6&lt;4,VLOOKUP($A$7&amp;$A57,KPI_DATOS!$A:$L,E$6,0)/1000,VLOOKUP($A$7&amp;$A57,KPI_DATOS!$A:$L,E$6,0))</f>
        <v>176.3717</v>
      </c>
      <c r="F57" s="54">
        <f>IF($A$6&lt;4,VLOOKUP($A$7&amp;$A57,KPI_DATOS!$A:$L,F$6,0)/1000,VLOOKUP($A$7&amp;$A57,KPI_DATOS!$A:$L,F$6,0))</f>
        <v>187.11870000000002</v>
      </c>
      <c r="G57" s="54">
        <f>IF($A$6&lt;4,VLOOKUP($A$7&amp;$A57,KPI_DATOS!$A:$L,G$6,0)/1000,VLOOKUP($A$7&amp;$A57,KPI_DATOS!$A:$L,G$6,0))</f>
        <v>258.63850000000002</v>
      </c>
      <c r="H57" s="54">
        <f>IF($A$6&lt;4,VLOOKUP($A$7&amp;$A57,KPI_DATOS!$A:$L,H$6,0)/1000,VLOOKUP($A$7&amp;$A57,KPI_DATOS!$A:$L,H$6,0))</f>
        <v>186.0386</v>
      </c>
      <c r="I57" s="54">
        <f>IF($A$6&lt;4,VLOOKUP($A$7&amp;$A57,KPI_DATOS!$A:$L,I$6,0)/1000,VLOOKUP($A$7&amp;$A57,KPI_DATOS!$A:$L,I$6,0))</f>
        <v>186.863</v>
      </c>
      <c r="J57" s="54">
        <f>IF($A$6&lt;4,VLOOKUP($A$7&amp;$A57,KPI_DATOS!$A:$L,J$6,0)/1000,VLOOKUP($A$7&amp;$A57,KPI_DATOS!$A:$L,J$6,0))</f>
        <v>187.91120000000001</v>
      </c>
      <c r="K57" s="54">
        <f>IF($A$6&lt;4,VLOOKUP($A$7&amp;$A57,KPI_DATOS!$A:$L,K$6,0)/1000,VLOOKUP($A$7&amp;$A57,KPI_DATOS!$A:$L,K$6,0))</f>
        <v>273.43200000000002</v>
      </c>
      <c r="L57" s="57"/>
      <c r="M57" s="42">
        <f t="shared" si="0"/>
        <v>5.7197594325670842</v>
      </c>
    </row>
    <row r="58" spans="1:14" ht="25" customHeight="1" x14ac:dyDescent="0.35">
      <c r="A58" s="69" t="s">
        <v>161</v>
      </c>
      <c r="C58" s="54">
        <f>IF($A$6&lt;4,VLOOKUP($A$7&amp;$A58,KPI_DATOS!$A:$L,C$6,0)/1000,VLOOKUP($A$7&amp;$A58,KPI_DATOS!$A:$L,C$6,0))</f>
        <v>115.74250000000001</v>
      </c>
      <c r="D58" s="54">
        <f>IF($A$6&lt;4,VLOOKUP($A$7&amp;$A58,KPI_DATOS!$A:$L,D$6,0)/1000,VLOOKUP($A$7&amp;$A58,KPI_DATOS!$A:$L,D$6,0))</f>
        <v>77.891300000000001</v>
      </c>
      <c r="E58" s="54">
        <f>IF($A$6&lt;4,VLOOKUP($A$7&amp;$A58,KPI_DATOS!$A:$L,E$6,0)/1000,VLOOKUP($A$7&amp;$A58,KPI_DATOS!$A:$L,E$6,0))</f>
        <v>82.712100000000007</v>
      </c>
      <c r="F58" s="54">
        <f>IF($A$6&lt;4,VLOOKUP($A$7&amp;$A58,KPI_DATOS!$A:$L,F$6,0)/1000,VLOOKUP($A$7&amp;$A58,KPI_DATOS!$A:$L,F$6,0))</f>
        <v>86.031669999999991</v>
      </c>
      <c r="G58" s="54">
        <f>IF($A$6&lt;4,VLOOKUP($A$7&amp;$A58,KPI_DATOS!$A:$L,G$6,0)/1000,VLOOKUP($A$7&amp;$A58,KPI_DATOS!$A:$L,G$6,0))</f>
        <v>117.4782</v>
      </c>
      <c r="H58" s="54">
        <f>IF($A$6&lt;4,VLOOKUP($A$7&amp;$A58,KPI_DATOS!$A:$L,H$6,0)/1000,VLOOKUP($A$7&amp;$A58,KPI_DATOS!$A:$L,H$6,0))</f>
        <v>86.339860000000002</v>
      </c>
      <c r="I58" s="54">
        <f>IF($A$6&lt;4,VLOOKUP($A$7&amp;$A58,KPI_DATOS!$A:$L,I$6,0)/1000,VLOOKUP($A$7&amp;$A58,KPI_DATOS!$A:$L,I$6,0))</f>
        <v>88.595230000000001</v>
      </c>
      <c r="J58" s="54">
        <f>IF($A$6&lt;4,VLOOKUP($A$7&amp;$A58,KPI_DATOS!$A:$L,J$6,0)/1000,VLOOKUP($A$7&amp;$A58,KPI_DATOS!$A:$L,J$6,0))</f>
        <v>89.32987</v>
      </c>
      <c r="K58" s="54">
        <f>IF($A$6&lt;4,VLOOKUP($A$7&amp;$A58,KPI_DATOS!$A:$L,K$6,0)/1000,VLOOKUP($A$7&amp;$A58,KPI_DATOS!$A:$L,K$6,0))</f>
        <v>131.13509999999999</v>
      </c>
      <c r="L58" s="57"/>
      <c r="M58" s="42">
        <f t="shared" si="0"/>
        <v>11.625050434889195</v>
      </c>
    </row>
    <row r="59" spans="1:14" ht="25" customHeight="1" x14ac:dyDescent="0.35">
      <c r="A59" s="69" t="s">
        <v>162</v>
      </c>
      <c r="C59" s="54">
        <f>IF($A$6&lt;4,VLOOKUP($A$7&amp;$A59,KPI_DATOS!$A:$L,C$6,0)/1000,VLOOKUP($A$7&amp;$A59,KPI_DATOS!$A:$L,C$6,0))</f>
        <v>49.59357</v>
      </c>
      <c r="D59" s="54">
        <f>IF($A$6&lt;4,VLOOKUP($A$7&amp;$A59,KPI_DATOS!$A:$L,D$6,0)/1000,VLOOKUP($A$7&amp;$A59,KPI_DATOS!$A:$L,D$6,0))</f>
        <v>29.60566</v>
      </c>
      <c r="E59" s="54">
        <f>IF($A$6&lt;4,VLOOKUP($A$7&amp;$A59,KPI_DATOS!$A:$L,E$6,0)/1000,VLOOKUP($A$7&amp;$A59,KPI_DATOS!$A:$L,E$6,0))</f>
        <v>30.202159999999999</v>
      </c>
      <c r="F59" s="54">
        <f>IF($A$6&lt;4,VLOOKUP($A$7&amp;$A59,KPI_DATOS!$A:$L,F$6,0)/1000,VLOOKUP($A$7&amp;$A59,KPI_DATOS!$A:$L,F$6,0))</f>
        <v>36.642499999999998</v>
      </c>
      <c r="G59" s="54">
        <f>IF($A$6&lt;4,VLOOKUP($A$7&amp;$A59,KPI_DATOS!$A:$L,G$6,0)/1000,VLOOKUP($A$7&amp;$A59,KPI_DATOS!$A:$L,G$6,0))</f>
        <v>49.911410000000004</v>
      </c>
      <c r="H59" s="54">
        <f>IF($A$6&lt;4,VLOOKUP($A$7&amp;$A59,KPI_DATOS!$A:$L,H$6,0)/1000,VLOOKUP($A$7&amp;$A59,KPI_DATOS!$A:$L,H$6,0))</f>
        <v>30.801279999999998</v>
      </c>
      <c r="I59" s="54">
        <f>IF($A$6&lt;4,VLOOKUP($A$7&amp;$A59,KPI_DATOS!$A:$L,I$6,0)/1000,VLOOKUP($A$7&amp;$A59,KPI_DATOS!$A:$L,I$6,0))</f>
        <v>31.916080000000001</v>
      </c>
      <c r="J59" s="54">
        <f>IF($A$6&lt;4,VLOOKUP($A$7&amp;$A59,KPI_DATOS!$A:$L,J$6,0)/1000,VLOOKUP($A$7&amp;$A59,KPI_DATOS!$A:$L,J$6,0))</f>
        <v>34.584029999999998</v>
      </c>
      <c r="K59" s="54">
        <f>IF($A$6&lt;4,VLOOKUP($A$7&amp;$A59,KPI_DATOS!$A:$L,K$6,0)/1000,VLOOKUP($A$7&amp;$A59,KPI_DATOS!$A:$L,K$6,0))</f>
        <v>50.823790000000002</v>
      </c>
      <c r="L59" s="57"/>
      <c r="M59" s="42">
        <f t="shared" si="0"/>
        <v>1.8279988483595133</v>
      </c>
    </row>
    <row r="60" spans="1:14" ht="25" customHeight="1" x14ac:dyDescent="0.35">
      <c r="A60" s="69" t="s">
        <v>163</v>
      </c>
      <c r="C60" s="54">
        <f>IF($A$6&lt;4,VLOOKUP($A$7&amp;$A60,KPI_DATOS!$A:$L,C$6,0)/1000,VLOOKUP($A$7&amp;$A60,KPI_DATOS!$A:$L,C$6,0))</f>
        <v>113.4782</v>
      </c>
      <c r="D60" s="54">
        <f>IF($A$6&lt;4,VLOOKUP($A$7&amp;$A60,KPI_DATOS!$A:$L,D$6,0)/1000,VLOOKUP($A$7&amp;$A60,KPI_DATOS!$A:$L,D$6,0))</f>
        <v>79.012259999999998</v>
      </c>
      <c r="E60" s="54">
        <f>IF($A$6&lt;4,VLOOKUP($A$7&amp;$A60,KPI_DATOS!$A:$L,E$6,0)/1000,VLOOKUP($A$7&amp;$A60,KPI_DATOS!$A:$L,E$6,0))</f>
        <v>74.240160000000003</v>
      </c>
      <c r="F60" s="54">
        <f>IF($A$6&lt;4,VLOOKUP($A$7&amp;$A60,KPI_DATOS!$A:$L,F$6,0)/1000,VLOOKUP($A$7&amp;$A60,KPI_DATOS!$A:$L,F$6,0))</f>
        <v>80.141159999999999</v>
      </c>
      <c r="G60" s="54">
        <f>IF($A$6&lt;4,VLOOKUP($A$7&amp;$A60,KPI_DATOS!$A:$L,G$6,0)/1000,VLOOKUP($A$7&amp;$A60,KPI_DATOS!$A:$L,G$6,0))</f>
        <v>116.3613</v>
      </c>
      <c r="H60" s="54">
        <f>IF($A$6&lt;4,VLOOKUP($A$7&amp;$A60,KPI_DATOS!$A:$L,H$6,0)/1000,VLOOKUP($A$7&amp;$A60,KPI_DATOS!$A:$L,H$6,0))</f>
        <v>78.127499999999998</v>
      </c>
      <c r="I60" s="54">
        <f>IF($A$6&lt;4,VLOOKUP($A$7&amp;$A60,KPI_DATOS!$A:$L,I$6,0)/1000,VLOOKUP($A$7&amp;$A60,KPI_DATOS!$A:$L,I$6,0))</f>
        <v>78.072500000000005</v>
      </c>
      <c r="J60" s="54">
        <f>IF($A$6&lt;4,VLOOKUP($A$7&amp;$A60,KPI_DATOS!$A:$L,J$6,0)/1000,VLOOKUP($A$7&amp;$A60,KPI_DATOS!$A:$L,J$6,0))</f>
        <v>82.66292</v>
      </c>
      <c r="K60" s="54">
        <f>IF($A$6&lt;4,VLOOKUP($A$7&amp;$A60,KPI_DATOS!$A:$L,K$6,0)/1000,VLOOKUP($A$7&amp;$A60,KPI_DATOS!$A:$L,K$6,0))</f>
        <v>118.19930000000001</v>
      </c>
      <c r="L60" s="57"/>
      <c r="M60" s="42">
        <f t="shared" si="0"/>
        <v>1.5795629646626619</v>
      </c>
    </row>
    <row r="61" spans="1:14" ht="25" customHeight="1" x14ac:dyDescent="0.35">
      <c r="A61" s="69" t="s">
        <v>164</v>
      </c>
      <c r="C61" s="54">
        <f>IF($A$6&lt;4,VLOOKUP($A$7&amp;$A61,KPI_DATOS!$A:$L,C$6,0)/1000,VLOOKUP($A$7&amp;$A61,KPI_DATOS!$A:$L,C$6,0))</f>
        <v>28.236930000000001</v>
      </c>
      <c r="D61" s="54">
        <f>IF($A$6&lt;4,VLOOKUP($A$7&amp;$A61,KPI_DATOS!$A:$L,D$6,0)/1000,VLOOKUP($A$7&amp;$A61,KPI_DATOS!$A:$L,D$6,0))</f>
        <v>18.71489</v>
      </c>
      <c r="E61" s="54">
        <f>IF($A$6&lt;4,VLOOKUP($A$7&amp;$A61,KPI_DATOS!$A:$L,E$6,0)/1000,VLOOKUP($A$7&amp;$A61,KPI_DATOS!$A:$L,E$6,0))</f>
        <v>21.857299999999999</v>
      </c>
      <c r="F61" s="54">
        <f>IF($A$6&lt;4,VLOOKUP($A$7&amp;$A61,KPI_DATOS!$A:$L,F$6,0)/1000,VLOOKUP($A$7&amp;$A61,KPI_DATOS!$A:$L,F$6,0))</f>
        <v>18.369730000000001</v>
      </c>
      <c r="G61" s="54">
        <f>IF($A$6&lt;4,VLOOKUP($A$7&amp;$A61,KPI_DATOS!$A:$L,G$6,0)/1000,VLOOKUP($A$7&amp;$A61,KPI_DATOS!$A:$L,G$6,0))</f>
        <v>28.064520000000002</v>
      </c>
      <c r="H61" s="54">
        <f>IF($A$6&lt;4,VLOOKUP($A$7&amp;$A61,KPI_DATOS!$A:$L,H$6,0)/1000,VLOOKUP($A$7&amp;$A61,KPI_DATOS!$A:$L,H$6,0))</f>
        <v>20.595290000000002</v>
      </c>
      <c r="I61" s="54">
        <f>IF($A$6&lt;4,VLOOKUP($A$7&amp;$A61,KPI_DATOS!$A:$L,I$6,0)/1000,VLOOKUP($A$7&amp;$A61,KPI_DATOS!$A:$L,I$6,0))</f>
        <v>21.103930000000002</v>
      </c>
      <c r="J61" s="54">
        <f>IF($A$6&lt;4,VLOOKUP($A$7&amp;$A61,KPI_DATOS!$A:$L,J$6,0)/1000,VLOOKUP($A$7&amp;$A61,KPI_DATOS!$A:$L,J$6,0))</f>
        <v>19.65335</v>
      </c>
      <c r="K61" s="54">
        <f>IF($A$6&lt;4,VLOOKUP($A$7&amp;$A61,KPI_DATOS!$A:$L,K$6,0)/1000,VLOOKUP($A$7&amp;$A61,KPI_DATOS!$A:$L,K$6,0))</f>
        <v>25.001720000000002</v>
      </c>
      <c r="L61" s="57"/>
      <c r="M61" s="42">
        <f t="shared" si="0"/>
        <v>-10.913423782056487</v>
      </c>
    </row>
    <row r="62" spans="1:14" ht="25" customHeight="1" x14ac:dyDescent="0.35">
      <c r="A62" s="69" t="s">
        <v>165</v>
      </c>
      <c r="C62" s="54">
        <f>IF($A$6&lt;4,VLOOKUP($A$7&amp;$A62,KPI_DATOS!$A:$L,C$6,0)/1000,VLOOKUP($A$7&amp;$A62,KPI_DATOS!$A:$L,C$6,0))</f>
        <v>4.2532690000000004</v>
      </c>
      <c r="D62" s="54">
        <f>IF($A$6&lt;4,VLOOKUP($A$7&amp;$A62,KPI_DATOS!$A:$L,D$6,0)/1000,VLOOKUP($A$7&amp;$A62,KPI_DATOS!$A:$L,D$6,0))</f>
        <v>3.1615279999999997</v>
      </c>
      <c r="E62" s="54">
        <f>IF($A$6&lt;4,VLOOKUP($A$7&amp;$A62,KPI_DATOS!$A:$L,E$6,0)/1000,VLOOKUP($A$7&amp;$A62,KPI_DATOS!$A:$L,E$6,0))</f>
        <v>2.4866779999999999</v>
      </c>
      <c r="F62" s="54">
        <f>IF($A$6&lt;4,VLOOKUP($A$7&amp;$A62,KPI_DATOS!$A:$L,F$6,0)/1000,VLOOKUP($A$7&amp;$A62,KPI_DATOS!$A:$L,F$6,0))</f>
        <v>3.6444229999999997</v>
      </c>
      <c r="G62" s="54">
        <f>IF($A$6&lt;4,VLOOKUP($A$7&amp;$A62,KPI_DATOS!$A:$L,G$6,0)/1000,VLOOKUP($A$7&amp;$A62,KPI_DATOS!$A:$L,G$6,0))</f>
        <v>4.6645669999999999</v>
      </c>
      <c r="H62" s="54">
        <f>IF($A$6&lt;4,VLOOKUP($A$7&amp;$A62,KPI_DATOS!$A:$L,H$6,0)/1000,VLOOKUP($A$7&amp;$A62,KPI_DATOS!$A:$L,H$6,0))</f>
        <v>2.0967159999999998</v>
      </c>
      <c r="I62" s="54">
        <f>IF($A$6&lt;4,VLOOKUP($A$7&amp;$A62,KPI_DATOS!$A:$L,I$6,0)/1000,VLOOKUP($A$7&amp;$A62,KPI_DATOS!$A:$L,I$6,0))</f>
        <v>3.533817</v>
      </c>
      <c r="J62" s="54">
        <f>IF($A$6&lt;4,VLOOKUP($A$7&amp;$A62,KPI_DATOS!$A:$L,J$6,0)/1000,VLOOKUP($A$7&amp;$A62,KPI_DATOS!$A:$L,J$6,0))</f>
        <v>2.5417800000000002</v>
      </c>
      <c r="K62" s="54">
        <f>IF($A$6&lt;4,VLOOKUP($A$7&amp;$A62,KPI_DATOS!$A:$L,K$6,0)/1000,VLOOKUP($A$7&amp;$A62,KPI_DATOS!$A:$L,K$6,0))</f>
        <v>4.1408170000000002</v>
      </c>
      <c r="L62" s="57"/>
      <c r="M62" s="42">
        <f t="shared" si="0"/>
        <v>-11.228266203486836</v>
      </c>
    </row>
    <row r="63" spans="1:14" ht="25" customHeight="1" x14ac:dyDescent="0.35">
      <c r="A63" s="69" t="s">
        <v>166</v>
      </c>
      <c r="C63" s="54">
        <f>IF($A$6&lt;4,VLOOKUP($A$7&amp;$A63,KPI_DATOS!$A:$L,C$6,0)/1000,VLOOKUP($A$7&amp;$A63,KPI_DATOS!$A:$L,C$6,0))</f>
        <v>88.26925</v>
      </c>
      <c r="D63" s="54">
        <f>IF($A$6&lt;4,VLOOKUP($A$7&amp;$A63,KPI_DATOS!$A:$L,D$6,0)/1000,VLOOKUP($A$7&amp;$A63,KPI_DATOS!$A:$L,D$6,0))</f>
        <v>66.662890000000004</v>
      </c>
      <c r="E63" s="54">
        <f>IF($A$6&lt;4,VLOOKUP($A$7&amp;$A63,KPI_DATOS!$A:$L,E$6,0)/1000,VLOOKUP($A$7&amp;$A63,KPI_DATOS!$A:$L,E$6,0))</f>
        <v>60.5488</v>
      </c>
      <c r="F63" s="54">
        <f>IF($A$6&lt;4,VLOOKUP($A$7&amp;$A63,KPI_DATOS!$A:$L,F$6,0)/1000,VLOOKUP($A$7&amp;$A63,KPI_DATOS!$A:$L,F$6,0))</f>
        <v>62.771560000000001</v>
      </c>
      <c r="G63" s="54">
        <f>IF($A$6&lt;4,VLOOKUP($A$7&amp;$A63,KPI_DATOS!$A:$L,G$6,0)/1000,VLOOKUP($A$7&amp;$A63,KPI_DATOS!$A:$L,G$6,0))</f>
        <v>90.489609999999999</v>
      </c>
      <c r="H63" s="54">
        <f>IF($A$6&lt;4,VLOOKUP($A$7&amp;$A63,KPI_DATOS!$A:$L,H$6,0)/1000,VLOOKUP($A$7&amp;$A63,KPI_DATOS!$A:$L,H$6,0))</f>
        <v>62.191069999999996</v>
      </c>
      <c r="I63" s="54">
        <f>IF($A$6&lt;4,VLOOKUP($A$7&amp;$A63,KPI_DATOS!$A:$L,I$6,0)/1000,VLOOKUP($A$7&amp;$A63,KPI_DATOS!$A:$L,I$6,0))</f>
        <v>66.917740000000009</v>
      </c>
      <c r="J63" s="54">
        <f>IF($A$6&lt;4,VLOOKUP($A$7&amp;$A63,KPI_DATOS!$A:$L,J$6,0)/1000,VLOOKUP($A$7&amp;$A63,KPI_DATOS!$A:$L,J$6,0))</f>
        <v>67.570399999999992</v>
      </c>
      <c r="K63" s="54">
        <f>IF($A$6&lt;4,VLOOKUP($A$7&amp;$A63,KPI_DATOS!$A:$L,K$6,0)/1000,VLOOKUP($A$7&amp;$A63,KPI_DATOS!$A:$L,K$6,0))</f>
        <v>93.274619999999999</v>
      </c>
      <c r="L63" s="57"/>
      <c r="M63" s="42">
        <f t="shared" si="0"/>
        <v>3.0777124578169834</v>
      </c>
    </row>
    <row r="64" spans="1:14" ht="25" customHeight="1" x14ac:dyDescent="0.35">
      <c r="A64" s="65" t="s">
        <v>191</v>
      </c>
      <c r="C64" s="54">
        <f>IF($A$6&lt;4,VLOOKUP($A$7&amp;$A64,KPI_DATOS!$A:$L,C$6,0)/1000,VLOOKUP($A$7&amp;$A64,KPI_DATOS!$A:$L,C$6,0))</f>
        <v>61.550069999999998</v>
      </c>
      <c r="D64" s="54">
        <f>IF($A$6&lt;4,VLOOKUP($A$7&amp;$A64,KPI_DATOS!$A:$L,D$6,0)/1000,VLOOKUP($A$7&amp;$A64,KPI_DATOS!$A:$L,D$6,0))</f>
        <v>41.878449999999994</v>
      </c>
      <c r="E64" s="54">
        <f>IF($A$6&lt;4,VLOOKUP($A$7&amp;$A64,KPI_DATOS!$A:$L,E$6,0)/1000,VLOOKUP($A$7&amp;$A64,KPI_DATOS!$A:$L,E$6,0))</f>
        <v>40.275120000000001</v>
      </c>
      <c r="F64" s="54">
        <f>IF($A$6&lt;4,VLOOKUP($A$7&amp;$A64,KPI_DATOS!$A:$L,F$6,0)/1000,VLOOKUP($A$7&amp;$A64,KPI_DATOS!$A:$L,F$6,0))</f>
        <v>42.142220000000002</v>
      </c>
      <c r="G64" s="54">
        <f>IF($A$6&lt;4,VLOOKUP($A$7&amp;$A64,KPI_DATOS!$A:$L,G$6,0)/1000,VLOOKUP($A$7&amp;$A64,KPI_DATOS!$A:$L,G$6,0))</f>
        <v>68.170630000000003</v>
      </c>
      <c r="H64" s="54">
        <f>IF($A$6&lt;4,VLOOKUP($A$7&amp;$A64,KPI_DATOS!$A:$L,H$6,0)/1000,VLOOKUP($A$7&amp;$A64,KPI_DATOS!$A:$L,H$6,0))</f>
        <v>39.729939999999999</v>
      </c>
      <c r="I64" s="54">
        <f>IF($A$6&lt;4,VLOOKUP($A$7&amp;$A64,KPI_DATOS!$A:$L,I$6,0)/1000,VLOOKUP($A$7&amp;$A64,KPI_DATOS!$A:$L,I$6,0))</f>
        <v>46.820869999999999</v>
      </c>
      <c r="J64" s="54">
        <f>IF($A$6&lt;4,VLOOKUP($A$7&amp;$A64,KPI_DATOS!$A:$L,J$6,0)/1000,VLOOKUP($A$7&amp;$A64,KPI_DATOS!$A:$L,J$6,0))</f>
        <v>48.83522</v>
      </c>
      <c r="K64" s="54">
        <f>IF($A$6&lt;4,VLOOKUP($A$7&amp;$A64,KPI_DATOS!$A:$L,K$6,0)/1000,VLOOKUP($A$7&amp;$A64,KPI_DATOS!$A:$L,K$6,0))</f>
        <v>69.481580000000008</v>
      </c>
      <c r="L64" s="57"/>
      <c r="M64" s="42">
        <f t="shared" si="0"/>
        <v>1.923042225075533</v>
      </c>
    </row>
    <row r="65" spans="1:13" ht="25" customHeight="1" x14ac:dyDescent="0.35">
      <c r="A65" s="65" t="s">
        <v>167</v>
      </c>
      <c r="C65" s="54">
        <f>IF($A$6&lt;4,VLOOKUP($A$7&amp;$A65,KPI_DATOS!$A:$L,C$6,0)/1000,VLOOKUP($A$7&amp;$A65,KPI_DATOS!$A:$L,C$6,0))</f>
        <v>576.98230000000001</v>
      </c>
      <c r="D65" s="54">
        <f>IF($A$6&lt;4,VLOOKUP($A$7&amp;$A65,KPI_DATOS!$A:$L,D$6,0)/1000,VLOOKUP($A$7&amp;$A65,KPI_DATOS!$A:$L,D$6,0))</f>
        <v>448.43540000000002</v>
      </c>
      <c r="E65" s="54">
        <f>IF($A$6&lt;4,VLOOKUP($A$7&amp;$A65,KPI_DATOS!$A:$L,E$6,0)/1000,VLOOKUP($A$7&amp;$A65,KPI_DATOS!$A:$L,E$6,0))</f>
        <v>424.58409999999998</v>
      </c>
      <c r="F65" s="54">
        <f>IF($A$6&lt;4,VLOOKUP($A$7&amp;$A65,KPI_DATOS!$A:$L,F$6,0)/1000,VLOOKUP($A$7&amp;$A65,KPI_DATOS!$A:$L,F$6,0))</f>
        <v>414.4545</v>
      </c>
      <c r="G65" s="54">
        <f>IF($A$6&lt;4,VLOOKUP($A$7&amp;$A65,KPI_DATOS!$A:$L,G$6,0)/1000,VLOOKUP($A$7&amp;$A65,KPI_DATOS!$A:$L,G$6,0))</f>
        <v>582.03549999999996</v>
      </c>
      <c r="H65" s="54">
        <f>IF($A$6&lt;4,VLOOKUP($A$7&amp;$A65,KPI_DATOS!$A:$L,H$6,0)/1000,VLOOKUP($A$7&amp;$A65,KPI_DATOS!$A:$L,H$6,0))</f>
        <v>429.75130000000001</v>
      </c>
      <c r="I65" s="54">
        <f>IF($A$6&lt;4,VLOOKUP($A$7&amp;$A65,KPI_DATOS!$A:$L,I$6,0)/1000,VLOOKUP($A$7&amp;$A65,KPI_DATOS!$A:$L,I$6,0))</f>
        <v>430.39109999999999</v>
      </c>
      <c r="J65" s="54">
        <f>IF($A$6&lt;4,VLOOKUP($A$7&amp;$A65,KPI_DATOS!$A:$L,J$6,0)/1000,VLOOKUP($A$7&amp;$A65,KPI_DATOS!$A:$L,J$6,0))</f>
        <v>423.01100000000002</v>
      </c>
      <c r="K65" s="54">
        <f>IF($A$6&lt;4,VLOOKUP($A$7&amp;$A65,KPI_DATOS!$A:$L,K$6,0)/1000,VLOOKUP($A$7&amp;$A65,KPI_DATOS!$A:$L,K$6,0))</f>
        <v>600.89559999999994</v>
      </c>
      <c r="L65" s="57"/>
      <c r="M65" s="42">
        <f t="shared" si="0"/>
        <v>3.2403693589136751</v>
      </c>
    </row>
    <row r="66" spans="1:13" ht="25" customHeight="1" x14ac:dyDescent="0.35">
      <c r="A66" s="65" t="s">
        <v>168</v>
      </c>
      <c r="C66" s="54">
        <f>IF($A$6&lt;4,VLOOKUP($A$7&amp;$A66,KPI_DATOS!$A:$L,C$6,0)/1000,VLOOKUP($A$7&amp;$A66,KPI_DATOS!$A:$L,C$6,0))</f>
        <v>28.128550000000001</v>
      </c>
      <c r="D66" s="54">
        <f>IF($A$6&lt;4,VLOOKUP($A$7&amp;$A66,KPI_DATOS!$A:$L,D$6,0)/1000,VLOOKUP($A$7&amp;$A66,KPI_DATOS!$A:$L,D$6,0))</f>
        <v>23.365950000000002</v>
      </c>
      <c r="E66" s="54">
        <f>IF($A$6&lt;4,VLOOKUP($A$7&amp;$A66,KPI_DATOS!$A:$L,E$6,0)/1000,VLOOKUP($A$7&amp;$A66,KPI_DATOS!$A:$L,E$6,0))</f>
        <v>23.312650000000001</v>
      </c>
      <c r="F66" s="54">
        <f>IF($A$6&lt;4,VLOOKUP($A$7&amp;$A66,KPI_DATOS!$A:$L,F$6,0)/1000,VLOOKUP($A$7&amp;$A66,KPI_DATOS!$A:$L,F$6,0))</f>
        <v>22.964970000000001</v>
      </c>
      <c r="G66" s="54">
        <f>IF($A$6&lt;4,VLOOKUP($A$7&amp;$A66,KPI_DATOS!$A:$L,G$6,0)/1000,VLOOKUP($A$7&amp;$A66,KPI_DATOS!$A:$L,G$6,0))</f>
        <v>29.134060000000002</v>
      </c>
      <c r="H66" s="54">
        <f>IF($A$6&lt;4,VLOOKUP($A$7&amp;$A66,KPI_DATOS!$A:$L,H$6,0)/1000,VLOOKUP($A$7&amp;$A66,KPI_DATOS!$A:$L,H$6,0))</f>
        <v>21.183990000000001</v>
      </c>
      <c r="I66" s="54">
        <f>IF($A$6&lt;4,VLOOKUP($A$7&amp;$A66,KPI_DATOS!$A:$L,I$6,0)/1000,VLOOKUP($A$7&amp;$A66,KPI_DATOS!$A:$L,I$6,0))</f>
        <v>21.45543</v>
      </c>
      <c r="J66" s="54">
        <f>IF($A$6&lt;4,VLOOKUP($A$7&amp;$A66,KPI_DATOS!$A:$L,J$6,0)/1000,VLOOKUP($A$7&amp;$A66,KPI_DATOS!$A:$L,J$6,0))</f>
        <v>21.300519999999999</v>
      </c>
      <c r="K66" s="54">
        <f>IF($A$6&lt;4,VLOOKUP($A$7&amp;$A66,KPI_DATOS!$A:$L,K$6,0)/1000,VLOOKUP($A$7&amp;$A66,KPI_DATOS!$A:$L,K$6,0))</f>
        <v>31.39029</v>
      </c>
      <c r="L66" s="57"/>
      <c r="M66" s="42">
        <f t="shared" si="0"/>
        <v>7.7443034029585966</v>
      </c>
    </row>
    <row r="67" spans="1:13" ht="25" customHeight="1" x14ac:dyDescent="0.35">
      <c r="A67" s="65" t="s">
        <v>169</v>
      </c>
      <c r="C67" s="54">
        <f>IF($A$6&lt;4,VLOOKUP($A$7&amp;$A67,KPI_DATOS!$A:$L,C$6,0)/1000,VLOOKUP($A$7&amp;$A67,KPI_DATOS!$A:$L,C$6,0))</f>
        <v>71.901619999999994</v>
      </c>
      <c r="D67" s="54">
        <f>IF($A$6&lt;4,VLOOKUP($A$7&amp;$A67,KPI_DATOS!$A:$L,D$6,0)/1000,VLOOKUP($A$7&amp;$A67,KPI_DATOS!$A:$L,D$6,0))</f>
        <v>46.551499999999997</v>
      </c>
      <c r="E67" s="54">
        <f>IF($A$6&lt;4,VLOOKUP($A$7&amp;$A67,KPI_DATOS!$A:$L,E$6,0)/1000,VLOOKUP($A$7&amp;$A67,KPI_DATOS!$A:$L,E$6,0))</f>
        <v>46.265099999999997</v>
      </c>
      <c r="F67" s="54">
        <f>IF($A$6&lt;4,VLOOKUP($A$7&amp;$A67,KPI_DATOS!$A:$L,F$6,0)/1000,VLOOKUP($A$7&amp;$A67,KPI_DATOS!$A:$L,F$6,0))</f>
        <v>52.325870000000002</v>
      </c>
      <c r="G67" s="54">
        <f>IF($A$6&lt;4,VLOOKUP($A$7&amp;$A67,KPI_DATOS!$A:$L,G$6,0)/1000,VLOOKUP($A$7&amp;$A67,KPI_DATOS!$A:$L,G$6,0))</f>
        <v>65.76052</v>
      </c>
      <c r="H67" s="54">
        <f>IF($A$6&lt;4,VLOOKUP($A$7&amp;$A67,KPI_DATOS!$A:$L,H$6,0)/1000,VLOOKUP($A$7&amp;$A67,KPI_DATOS!$A:$L,H$6,0))</f>
        <v>44.217239999999997</v>
      </c>
      <c r="I67" s="54">
        <f>IF($A$6&lt;4,VLOOKUP($A$7&amp;$A67,KPI_DATOS!$A:$L,I$6,0)/1000,VLOOKUP($A$7&amp;$A67,KPI_DATOS!$A:$L,I$6,0))</f>
        <v>53.587220000000002</v>
      </c>
      <c r="J67" s="54">
        <f>IF($A$6&lt;4,VLOOKUP($A$7&amp;$A67,KPI_DATOS!$A:$L,J$6,0)/1000,VLOOKUP($A$7&amp;$A67,KPI_DATOS!$A:$L,J$6,0))</f>
        <v>59.285339999999998</v>
      </c>
      <c r="K67" s="54">
        <f>IF($A$6&lt;4,VLOOKUP($A$7&amp;$A67,KPI_DATOS!$A:$L,K$6,0)/1000,VLOOKUP($A$7&amp;$A67,KPI_DATOS!$A:$L,K$6,0))</f>
        <v>79.30722999999999</v>
      </c>
      <c r="L67" s="57"/>
      <c r="M67" s="42">
        <f t="shared" si="0"/>
        <v>20.600065206297025</v>
      </c>
    </row>
    <row r="68" spans="1:13" ht="25" customHeight="1" x14ac:dyDescent="0.35">
      <c r="A68" s="65" t="s">
        <v>170</v>
      </c>
      <c r="C68" s="54">
        <f>IF($A$6&lt;4,VLOOKUP($A$7&amp;$A68,KPI_DATOS!$A:$L,C$6,0)/1000,VLOOKUP($A$7&amp;$A68,KPI_DATOS!$A:$L,C$6,0))</f>
        <v>9.1357040000000005</v>
      </c>
      <c r="D68" s="54">
        <f>IF($A$6&lt;4,VLOOKUP($A$7&amp;$A68,KPI_DATOS!$A:$L,D$6,0)/1000,VLOOKUP($A$7&amp;$A68,KPI_DATOS!$A:$L,D$6,0))</f>
        <v>12.740170000000001</v>
      </c>
      <c r="E68" s="54">
        <f>IF($A$6&lt;4,VLOOKUP($A$7&amp;$A68,KPI_DATOS!$A:$L,E$6,0)/1000,VLOOKUP($A$7&amp;$A68,KPI_DATOS!$A:$L,E$6,0))</f>
        <v>13.12501</v>
      </c>
      <c r="F68" s="54">
        <f>IF($A$6&lt;4,VLOOKUP($A$7&amp;$A68,KPI_DATOS!$A:$L,F$6,0)/1000,VLOOKUP($A$7&amp;$A68,KPI_DATOS!$A:$L,F$6,0))</f>
        <v>10.2979</v>
      </c>
      <c r="G68" s="54">
        <f>IF($A$6&lt;4,VLOOKUP($A$7&amp;$A68,KPI_DATOS!$A:$L,G$6,0)/1000,VLOOKUP($A$7&amp;$A68,KPI_DATOS!$A:$L,G$6,0))</f>
        <v>9.5118559999999999</v>
      </c>
      <c r="H68" s="54">
        <f>IF($A$6&lt;4,VLOOKUP($A$7&amp;$A68,KPI_DATOS!$A:$L,H$6,0)/1000,VLOOKUP($A$7&amp;$A68,KPI_DATOS!$A:$L,H$6,0))</f>
        <v>15.74081</v>
      </c>
      <c r="I68" s="54">
        <f>IF($A$6&lt;4,VLOOKUP($A$7&amp;$A68,KPI_DATOS!$A:$L,I$6,0)/1000,VLOOKUP($A$7&amp;$A68,KPI_DATOS!$A:$L,I$6,0))</f>
        <v>15.61496</v>
      </c>
      <c r="J68" s="54">
        <f>IF($A$6&lt;4,VLOOKUP($A$7&amp;$A68,KPI_DATOS!$A:$L,J$6,0)/1000,VLOOKUP($A$7&amp;$A68,KPI_DATOS!$A:$L,J$6,0))</f>
        <v>11.125200000000001</v>
      </c>
      <c r="K68" s="54">
        <f>IF($A$6&lt;4,VLOOKUP($A$7&amp;$A68,KPI_DATOS!$A:$L,K$6,0)/1000,VLOOKUP($A$7&amp;$A68,KPI_DATOS!$A:$L,K$6,0))</f>
        <v>11.7437</v>
      </c>
      <c r="L68" s="57"/>
      <c r="M68" s="42">
        <f t="shared" si="0"/>
        <v>23.463811899591413</v>
      </c>
    </row>
    <row r="69" spans="1:13" ht="25" customHeight="1" x14ac:dyDescent="0.35">
      <c r="A69" s="70" t="s">
        <v>171</v>
      </c>
      <c r="C69" s="54">
        <f>IF($A$6&lt;4,VLOOKUP($A$7&amp;$A69,KPI_DATOS!$A:$L,C$6,0)/1000,VLOOKUP($A$7&amp;$A69,KPI_DATOS!$A:$L,C$6,0))</f>
        <v>11.72808</v>
      </c>
      <c r="D69" s="54">
        <f>IF($A$6&lt;4,VLOOKUP($A$7&amp;$A69,KPI_DATOS!$A:$L,D$6,0)/1000,VLOOKUP($A$7&amp;$A69,KPI_DATOS!$A:$L,D$6,0))</f>
        <v>5.8785179999999997</v>
      </c>
      <c r="E69" s="54">
        <f>IF($A$6&lt;4,VLOOKUP($A$7&amp;$A69,KPI_DATOS!$A:$L,E$6,0)/1000,VLOOKUP($A$7&amp;$A69,KPI_DATOS!$A:$L,E$6,0))</f>
        <v>6.0946319999999998</v>
      </c>
      <c r="F69" s="54">
        <f>IF($A$6&lt;4,VLOOKUP($A$7&amp;$A69,KPI_DATOS!$A:$L,F$6,0)/1000,VLOOKUP($A$7&amp;$A69,KPI_DATOS!$A:$L,F$6,0))</f>
        <v>6.219176</v>
      </c>
      <c r="G69" s="54">
        <f>IF($A$6&lt;4,VLOOKUP($A$7&amp;$A69,KPI_DATOS!$A:$L,G$6,0)/1000,VLOOKUP($A$7&amp;$A69,KPI_DATOS!$A:$L,G$6,0))</f>
        <v>10.983780000000001</v>
      </c>
      <c r="H69" s="54">
        <f>IF($A$6&lt;4,VLOOKUP($A$7&amp;$A69,KPI_DATOS!$A:$L,H$6,0)/1000,VLOOKUP($A$7&amp;$A69,KPI_DATOS!$A:$L,H$6,0))</f>
        <v>5.2168680000000007</v>
      </c>
      <c r="I69" s="54">
        <f>IF($A$6&lt;4,VLOOKUP($A$7&amp;$A69,KPI_DATOS!$A:$L,I$6,0)/1000,VLOOKUP($A$7&amp;$A69,KPI_DATOS!$A:$L,I$6,0))</f>
        <v>6.1193419999999996</v>
      </c>
      <c r="J69" s="54">
        <f>IF($A$6&lt;4,VLOOKUP($A$7&amp;$A69,KPI_DATOS!$A:$L,J$6,0)/1000,VLOOKUP($A$7&amp;$A69,KPI_DATOS!$A:$L,J$6,0))</f>
        <v>7.6745079999999994</v>
      </c>
      <c r="K69" s="54">
        <f>IF($A$6&lt;4,VLOOKUP($A$7&amp;$A69,KPI_DATOS!$A:$L,K$6,0)/1000,VLOOKUP($A$7&amp;$A69,KPI_DATOS!$A:$L,K$6,0))</f>
        <v>10.420719999999999</v>
      </c>
      <c r="L69" s="57"/>
      <c r="M69" s="42">
        <f t="shared" si="0"/>
        <v>-5.1262862147639643</v>
      </c>
    </row>
    <row r="70" spans="1:13" ht="25" customHeight="1" x14ac:dyDescent="0.35">
      <c r="A70" s="70" t="s">
        <v>195</v>
      </c>
      <c r="C70" s="54">
        <f>IF($A$6&lt;4,VLOOKUP($A$7&amp;$A70,KPI_DATOS!$A:$L,C$6,0)/1000,VLOOKUP($A$7&amp;$A70,KPI_DATOS!$A:$L,C$6,0))</f>
        <v>137.67579999999998</v>
      </c>
      <c r="D70" s="54">
        <f>IF($A$6&lt;4,VLOOKUP($A$7&amp;$A70,KPI_DATOS!$A:$L,D$6,0)/1000,VLOOKUP($A$7&amp;$A70,KPI_DATOS!$A:$L,D$6,0))</f>
        <v>26.38871</v>
      </c>
      <c r="E70" s="54">
        <f>IF($A$6&lt;4,VLOOKUP($A$7&amp;$A70,KPI_DATOS!$A:$L,E$6,0)/1000,VLOOKUP($A$7&amp;$A70,KPI_DATOS!$A:$L,E$6,0))</f>
        <v>25.260459999999998</v>
      </c>
      <c r="F70" s="54">
        <f>IF($A$6&lt;4,VLOOKUP($A$7&amp;$A70,KPI_DATOS!$A:$L,F$6,0)/1000,VLOOKUP($A$7&amp;$A70,KPI_DATOS!$A:$L,F$6,0))</f>
        <v>66.126360000000005</v>
      </c>
      <c r="G70" s="54">
        <f>IF($A$6&lt;4,VLOOKUP($A$7&amp;$A70,KPI_DATOS!$A:$L,G$6,0)/1000,VLOOKUP($A$7&amp;$A70,KPI_DATOS!$A:$L,G$6,0))</f>
        <v>144.13229999999999</v>
      </c>
      <c r="H70" s="54">
        <f>IF($A$6&lt;4,VLOOKUP($A$7&amp;$A70,KPI_DATOS!$A:$L,H$6,0)/1000,VLOOKUP($A$7&amp;$A70,KPI_DATOS!$A:$L,H$6,0))</f>
        <v>29.5487</v>
      </c>
      <c r="I70" s="54">
        <f>IF($A$6&lt;4,VLOOKUP($A$7&amp;$A70,KPI_DATOS!$A:$L,I$6,0)/1000,VLOOKUP($A$7&amp;$A70,KPI_DATOS!$A:$L,I$6,0))</f>
        <v>26.730360000000001</v>
      </c>
      <c r="J70" s="54">
        <f>IF($A$6&lt;4,VLOOKUP($A$7&amp;$A70,KPI_DATOS!$A:$L,J$6,0)/1000,VLOOKUP($A$7&amp;$A70,KPI_DATOS!$A:$L,J$6,0))</f>
        <v>58.924709999999997</v>
      </c>
      <c r="K70" s="54">
        <f>IF($A$6&lt;4,VLOOKUP($A$7&amp;$A70,KPI_DATOS!$A:$L,K$6,0)/1000,VLOOKUP($A$7&amp;$A70,KPI_DATOS!$A:$L,K$6,0))</f>
        <v>133.16499999999999</v>
      </c>
      <c r="L70" s="57"/>
      <c r="M70" s="42">
        <f t="shared" si="0"/>
        <v>-7.6091896125989766</v>
      </c>
    </row>
    <row r="71" spans="1:13" ht="25" customHeight="1" x14ac:dyDescent="0.35">
      <c r="A71" s="70" t="s">
        <v>172</v>
      </c>
      <c r="C71" s="54">
        <f>IF($A$6&lt;4,VLOOKUP($A$7&amp;$A71,KPI_DATOS!$A:$L,C$6,0)/1000,VLOOKUP($A$7&amp;$A71,KPI_DATOS!$A:$L,C$6,0))</f>
        <v>10.419450000000001</v>
      </c>
      <c r="D71" s="54">
        <f>IF($A$6&lt;4,VLOOKUP($A$7&amp;$A71,KPI_DATOS!$A:$L,D$6,0)/1000,VLOOKUP($A$7&amp;$A71,KPI_DATOS!$A:$L,D$6,0))</f>
        <v>8.6953520000000015</v>
      </c>
      <c r="E71" s="54">
        <f>IF($A$6&lt;4,VLOOKUP($A$7&amp;$A71,KPI_DATOS!$A:$L,E$6,0)/1000,VLOOKUP($A$7&amp;$A71,KPI_DATOS!$A:$L,E$6,0))</f>
        <v>8.5255810000000007</v>
      </c>
      <c r="F71" s="54">
        <f>IF($A$6&lt;4,VLOOKUP($A$7&amp;$A71,KPI_DATOS!$A:$L,F$6,0)/1000,VLOOKUP($A$7&amp;$A71,KPI_DATOS!$A:$L,F$6,0))</f>
        <v>10.139010000000001</v>
      </c>
      <c r="G71" s="54">
        <f>IF($A$6&lt;4,VLOOKUP($A$7&amp;$A71,KPI_DATOS!$A:$L,G$6,0)/1000,VLOOKUP($A$7&amp;$A71,KPI_DATOS!$A:$L,G$6,0))</f>
        <v>10.84521</v>
      </c>
      <c r="H71" s="54">
        <f>IF($A$6&lt;4,VLOOKUP($A$7&amp;$A71,KPI_DATOS!$A:$L,H$6,0)/1000,VLOOKUP($A$7&amp;$A71,KPI_DATOS!$A:$L,H$6,0))</f>
        <v>9.3771730000000009</v>
      </c>
      <c r="I71" s="54">
        <f>IF($A$6&lt;4,VLOOKUP($A$7&amp;$A71,KPI_DATOS!$A:$L,I$6,0)/1000,VLOOKUP($A$7&amp;$A71,KPI_DATOS!$A:$L,I$6,0))</f>
        <v>12.27843</v>
      </c>
      <c r="J71" s="54">
        <f>IF($A$6&lt;4,VLOOKUP($A$7&amp;$A71,KPI_DATOS!$A:$L,J$6,0)/1000,VLOOKUP($A$7&amp;$A71,KPI_DATOS!$A:$L,J$6,0))</f>
        <v>10.09698</v>
      </c>
      <c r="K71" s="54">
        <f>IF($A$6&lt;4,VLOOKUP($A$7&amp;$A71,KPI_DATOS!$A:$L,K$6,0)/1000,VLOOKUP($A$7&amp;$A71,KPI_DATOS!$A:$L,K$6,0))</f>
        <v>11.400840000000001</v>
      </c>
      <c r="L71" s="57"/>
      <c r="M71" s="42">
        <f t="shared" si="0"/>
        <v>5.1232756212189701</v>
      </c>
    </row>
    <row r="72" spans="1:13" ht="25" customHeight="1" x14ac:dyDescent="0.35">
      <c r="A72" s="70" t="s">
        <v>196</v>
      </c>
      <c r="C72" s="54">
        <f>IF($A$6&lt;4,VLOOKUP($A$7&amp;$A72,KPI_DATOS!$A:$L,C$6,0)/1000,VLOOKUP($A$7&amp;$A72,KPI_DATOS!$A:$L,C$6,0))</f>
        <v>163.87110000000001</v>
      </c>
      <c r="D72" s="54">
        <f>IF($A$6&lt;4,VLOOKUP($A$7&amp;$A72,KPI_DATOS!$A:$L,D$6,0)/1000,VLOOKUP($A$7&amp;$A72,KPI_DATOS!$A:$L,D$6,0))</f>
        <v>130.99110000000002</v>
      </c>
      <c r="E72" s="54">
        <f>IF($A$6&lt;4,VLOOKUP($A$7&amp;$A72,KPI_DATOS!$A:$L,E$6,0)/1000,VLOOKUP($A$7&amp;$A72,KPI_DATOS!$A:$L,E$6,0))</f>
        <v>143.92310000000001</v>
      </c>
      <c r="F72" s="54">
        <f>IF($A$6&lt;4,VLOOKUP($A$7&amp;$A72,KPI_DATOS!$A:$L,F$6,0)/1000,VLOOKUP($A$7&amp;$A72,KPI_DATOS!$A:$L,F$6,0))</f>
        <v>131.2167</v>
      </c>
      <c r="G72" s="54">
        <f>IF($A$6&lt;4,VLOOKUP($A$7&amp;$A72,KPI_DATOS!$A:$L,G$6,0)/1000,VLOOKUP($A$7&amp;$A72,KPI_DATOS!$A:$L,G$6,0))</f>
        <v>156.5393</v>
      </c>
      <c r="H72" s="54">
        <f>IF($A$6&lt;4,VLOOKUP($A$7&amp;$A72,KPI_DATOS!$A:$L,H$6,0)/1000,VLOOKUP($A$7&amp;$A72,KPI_DATOS!$A:$L,H$6,0))</f>
        <v>126.4482</v>
      </c>
      <c r="I72" s="54">
        <f>IF($A$6&lt;4,VLOOKUP($A$7&amp;$A72,KPI_DATOS!$A:$L,I$6,0)/1000,VLOOKUP($A$7&amp;$A72,KPI_DATOS!$A:$L,I$6,0))</f>
        <v>137.31739999999999</v>
      </c>
      <c r="J72" s="54">
        <f>IF($A$6&lt;4,VLOOKUP($A$7&amp;$A72,KPI_DATOS!$A:$L,J$6,0)/1000,VLOOKUP($A$7&amp;$A72,KPI_DATOS!$A:$L,J$6,0))</f>
        <v>128.44499999999999</v>
      </c>
      <c r="K72" s="54">
        <f>IF($A$6&lt;4,VLOOKUP($A$7&amp;$A72,KPI_DATOS!$A:$L,K$6,0)/1000,VLOOKUP($A$7&amp;$A72,KPI_DATOS!$A:$L,K$6,0))</f>
        <v>145.8974</v>
      </c>
      <c r="L72" s="57"/>
      <c r="M72" s="42">
        <f t="shared" si="0"/>
        <v>-6.7982289431471781</v>
      </c>
    </row>
    <row r="73" spans="1:13" ht="25" customHeight="1" x14ac:dyDescent="0.35">
      <c r="A73" s="71" t="s">
        <v>249</v>
      </c>
      <c r="C73" s="54">
        <f>IF($A$6&lt;4,VLOOKUP($A$7&amp;$A73,KPI_DATOS!$A:$L,C$6,0)/1000,VLOOKUP($A$7&amp;$A73,KPI_DATOS!$A:$L,C$6,0))</f>
        <v>157.66670000000002</v>
      </c>
      <c r="D73" s="54">
        <f>IF($A$6&lt;4,VLOOKUP($A$7&amp;$A73,KPI_DATOS!$A:$L,D$6,0)/1000,VLOOKUP($A$7&amp;$A73,KPI_DATOS!$A:$L,D$6,0))</f>
        <v>126.2158</v>
      </c>
      <c r="E73" s="54">
        <f>IF($A$6&lt;4,VLOOKUP($A$7&amp;$A73,KPI_DATOS!$A:$L,E$6,0)/1000,VLOOKUP($A$7&amp;$A73,KPI_DATOS!$A:$L,E$6,0))</f>
        <v>139.15039999999999</v>
      </c>
      <c r="F73" s="54">
        <f>IF($A$6&lt;4,VLOOKUP($A$7&amp;$A73,KPI_DATOS!$A:$L,F$6,0)/1000,VLOOKUP($A$7&amp;$A73,KPI_DATOS!$A:$L,F$6,0))</f>
        <v>124.2393</v>
      </c>
      <c r="G73" s="54">
        <f>IF($A$6&lt;4,VLOOKUP($A$7&amp;$A73,KPI_DATOS!$A:$L,G$6,0)/1000,VLOOKUP($A$7&amp;$A73,KPI_DATOS!$A:$L,G$6,0))</f>
        <v>150.38820000000001</v>
      </c>
      <c r="H73" s="54">
        <f>IF($A$6&lt;4,VLOOKUP($A$7&amp;$A73,KPI_DATOS!$A:$L,H$6,0)/1000,VLOOKUP($A$7&amp;$A73,KPI_DATOS!$A:$L,H$6,0))</f>
        <v>121.1935</v>
      </c>
      <c r="I73" s="54">
        <f>IF($A$6&lt;4,VLOOKUP($A$7&amp;$A73,KPI_DATOS!$A:$L,I$6,0)/1000,VLOOKUP($A$7&amp;$A73,KPI_DATOS!$A:$L,I$6,0))</f>
        <v>132.23160000000001</v>
      </c>
      <c r="J73" s="54">
        <f>IF($A$6&lt;4,VLOOKUP($A$7&amp;$A73,KPI_DATOS!$A:$L,J$6,0)/1000,VLOOKUP($A$7&amp;$A73,KPI_DATOS!$A:$L,J$6,0))</f>
        <v>123.3657</v>
      </c>
      <c r="K73" s="54">
        <f>IF($A$6&lt;4,VLOOKUP($A$7&amp;$A73,KPI_DATOS!$A:$L,K$6,0)/1000,VLOOKUP($A$7&amp;$A73,KPI_DATOS!$A:$L,K$6,0))</f>
        <v>140.99270000000001</v>
      </c>
      <c r="L73" s="57"/>
      <c r="M73" s="42">
        <f t="shared" ref="M73:M79" si="1">IFERROR(IF(A71=4,(K73-G73),((K73/G73-1)*100)),"-")</f>
        <v>-6.2474981414765267</v>
      </c>
    </row>
    <row r="74" spans="1:13" ht="25" customHeight="1" x14ac:dyDescent="0.35">
      <c r="A74" s="71" t="s">
        <v>250</v>
      </c>
      <c r="C74" s="54">
        <f>IF($A$6&lt;4,VLOOKUP($A$7&amp;$A74,KPI_DATOS!$A:$L,C$6,0)/1000,VLOOKUP($A$7&amp;$A74,KPI_DATOS!$A:$L,C$6,0))</f>
        <v>6.2043270000000001</v>
      </c>
      <c r="D74" s="54">
        <f>IF($A$6&lt;4,VLOOKUP($A$7&amp;$A74,KPI_DATOS!$A:$L,D$6,0)/1000,VLOOKUP($A$7&amp;$A74,KPI_DATOS!$A:$L,D$6,0))</f>
        <v>4.7753079999999999</v>
      </c>
      <c r="E74" s="54">
        <f>IF($A$6&lt;4,VLOOKUP($A$7&amp;$A74,KPI_DATOS!$A:$L,E$6,0)/1000,VLOOKUP($A$7&amp;$A74,KPI_DATOS!$A:$L,E$6,0))</f>
        <v>4.7726800000000003</v>
      </c>
      <c r="F74" s="54">
        <f>IF($A$6&lt;4,VLOOKUP($A$7&amp;$A74,KPI_DATOS!$A:$L,F$6,0)/1000,VLOOKUP($A$7&amp;$A74,KPI_DATOS!$A:$L,F$6,0))</f>
        <v>6.9774269999999996</v>
      </c>
      <c r="G74" s="54">
        <f>IF($A$6&lt;4,VLOOKUP($A$7&amp;$A74,KPI_DATOS!$A:$L,G$6,0)/1000,VLOOKUP($A$7&amp;$A74,KPI_DATOS!$A:$L,G$6,0))</f>
        <v>6.1510899999999999</v>
      </c>
      <c r="H74" s="54">
        <f>IF($A$6&lt;4,VLOOKUP($A$7&amp;$A74,KPI_DATOS!$A:$L,H$6,0)/1000,VLOOKUP($A$7&amp;$A74,KPI_DATOS!$A:$L,H$6,0))</f>
        <v>5.2547470000000001</v>
      </c>
      <c r="I74" s="54">
        <f>IF($A$6&lt;4,VLOOKUP($A$7&amp;$A74,KPI_DATOS!$A:$L,I$6,0)/1000,VLOOKUP($A$7&amp;$A74,KPI_DATOS!$A:$L,I$6,0))</f>
        <v>5.0857590000000004</v>
      </c>
      <c r="J74" s="54">
        <f>IF($A$6&lt;4,VLOOKUP($A$7&amp;$A74,KPI_DATOS!$A:$L,J$6,0)/1000,VLOOKUP($A$7&amp;$A74,KPI_DATOS!$A:$L,J$6,0))</f>
        <v>5.0793459999999993</v>
      </c>
      <c r="K74" s="54">
        <f>IF($A$6&lt;4,VLOOKUP($A$7&amp;$A74,KPI_DATOS!$A:$L,K$6,0)/1000,VLOOKUP($A$7&amp;$A74,KPI_DATOS!$A:$L,K$6,0))</f>
        <v>4.9046949999999994</v>
      </c>
      <c r="L74" s="57"/>
      <c r="M74" s="42">
        <f t="shared" si="1"/>
        <v>-20.262994038454984</v>
      </c>
    </row>
    <row r="75" spans="1:13" ht="25" customHeight="1" x14ac:dyDescent="0.35">
      <c r="A75" s="70" t="s">
        <v>197</v>
      </c>
      <c r="C75" s="54">
        <f>IF($A$6&lt;4,VLOOKUP($A$7&amp;$A75,KPI_DATOS!$A:$L,C$6,0)/1000,VLOOKUP($A$7&amp;$A75,KPI_DATOS!$A:$L,C$6,0))</f>
        <v>5.9889160000000006</v>
      </c>
      <c r="D75" s="54">
        <f>IF($A$6&lt;4,VLOOKUP($A$7&amp;$A75,KPI_DATOS!$A:$L,D$6,0)/1000,VLOOKUP($A$7&amp;$A75,KPI_DATOS!$A:$L,D$6,0))</f>
        <v>3.9372370000000001</v>
      </c>
      <c r="E75" s="54">
        <f>IF($A$6&lt;4,VLOOKUP($A$7&amp;$A75,KPI_DATOS!$A:$L,E$6,0)/1000,VLOOKUP($A$7&amp;$A75,KPI_DATOS!$A:$L,E$6,0))</f>
        <v>3.505579</v>
      </c>
      <c r="F75" s="54">
        <f>IF($A$6&lt;4,VLOOKUP($A$7&amp;$A75,KPI_DATOS!$A:$L,F$6,0)/1000,VLOOKUP($A$7&amp;$A75,KPI_DATOS!$A:$L,F$6,0))</f>
        <v>3.7521260000000001</v>
      </c>
      <c r="G75" s="54">
        <f>IF($A$6&lt;4,VLOOKUP($A$7&amp;$A75,KPI_DATOS!$A:$L,G$6,0)/1000,VLOOKUP($A$7&amp;$A75,KPI_DATOS!$A:$L,G$6,0))</f>
        <v>4.4843419999999998</v>
      </c>
      <c r="H75" s="54">
        <f>IF($A$6&lt;4,VLOOKUP($A$7&amp;$A75,KPI_DATOS!$A:$L,H$6,0)/1000,VLOOKUP($A$7&amp;$A75,KPI_DATOS!$A:$L,H$6,0))</f>
        <v>3.542046</v>
      </c>
      <c r="I75" s="54">
        <f>IF($A$6&lt;4,VLOOKUP($A$7&amp;$A75,KPI_DATOS!$A:$L,I$6,0)/1000,VLOOKUP($A$7&amp;$A75,KPI_DATOS!$A:$L,I$6,0))</f>
        <v>4.0688399999999998</v>
      </c>
      <c r="J75" s="54">
        <f>IF($A$6&lt;4,VLOOKUP($A$7&amp;$A75,KPI_DATOS!$A:$L,J$6,0)/1000,VLOOKUP($A$7&amp;$A75,KPI_DATOS!$A:$L,J$6,0))</f>
        <v>4.0079820000000002</v>
      </c>
      <c r="K75" s="54">
        <f>IF($A$6&lt;4,VLOOKUP($A$7&amp;$A75,KPI_DATOS!$A:$L,K$6,0)/1000,VLOOKUP($A$7&amp;$A75,KPI_DATOS!$A:$L,K$6,0))</f>
        <v>4.9173739999999997</v>
      </c>
      <c r="L75" s="57"/>
      <c r="M75" s="42">
        <f t="shared" si="1"/>
        <v>9.6565337790917702</v>
      </c>
    </row>
    <row r="76" spans="1:13" ht="25" customHeight="1" x14ac:dyDescent="0.35">
      <c r="A76" s="69" t="s">
        <v>251</v>
      </c>
      <c r="C76" s="54">
        <f>IF($A$6&lt;4,VLOOKUP($A$7&amp;$A76,KPI_DATOS!$A:$L,C$6,0)/1000,VLOOKUP($A$7&amp;$A76,KPI_DATOS!$A:$L,C$6,0))</f>
        <v>3.5591819999999998</v>
      </c>
      <c r="D76" s="54">
        <f>IF($A$6&lt;4,VLOOKUP($A$7&amp;$A76,KPI_DATOS!$A:$L,D$6,0)/1000,VLOOKUP($A$7&amp;$A76,KPI_DATOS!$A:$L,D$6,0))</f>
        <v>2.4083350000000001</v>
      </c>
      <c r="E76" s="54">
        <f>IF($A$6&lt;4,VLOOKUP($A$7&amp;$A76,KPI_DATOS!$A:$L,E$6,0)/1000,VLOOKUP($A$7&amp;$A76,KPI_DATOS!$A:$L,E$6,0))</f>
        <v>1.940572</v>
      </c>
      <c r="F76" s="54">
        <f>IF($A$6&lt;4,VLOOKUP($A$7&amp;$A76,KPI_DATOS!$A:$L,F$6,0)/1000,VLOOKUP($A$7&amp;$A76,KPI_DATOS!$A:$L,F$6,0))</f>
        <v>2.1363279999999998</v>
      </c>
      <c r="G76" s="54">
        <f>IF($A$6&lt;4,VLOOKUP($A$7&amp;$A76,KPI_DATOS!$A:$L,G$6,0)/1000,VLOOKUP($A$7&amp;$A76,KPI_DATOS!$A:$L,G$6,0))</f>
        <v>2.4402689999999998</v>
      </c>
      <c r="H76" s="54">
        <f>IF($A$6&lt;4,VLOOKUP($A$7&amp;$A76,KPI_DATOS!$A:$L,H$6,0)/1000,VLOOKUP($A$7&amp;$A76,KPI_DATOS!$A:$L,H$6,0))</f>
        <v>1.7326159999999999</v>
      </c>
      <c r="I76" s="54">
        <f>IF($A$6&lt;4,VLOOKUP($A$7&amp;$A76,KPI_DATOS!$A:$L,I$6,0)/1000,VLOOKUP($A$7&amp;$A76,KPI_DATOS!$A:$L,I$6,0))</f>
        <v>2.3383799999999999</v>
      </c>
      <c r="J76" s="54">
        <f>IF($A$6&lt;4,VLOOKUP($A$7&amp;$A76,KPI_DATOS!$A:$L,J$6,0)/1000,VLOOKUP($A$7&amp;$A76,KPI_DATOS!$A:$L,J$6,0))</f>
        <v>2.3781629999999998</v>
      </c>
      <c r="K76" s="54">
        <f>IF($A$6&lt;4,VLOOKUP($A$7&amp;$A76,KPI_DATOS!$A:$L,K$6,0)/1000,VLOOKUP($A$7&amp;$A76,KPI_DATOS!$A:$L,K$6,0))</f>
        <v>2.8969899999999997</v>
      </c>
      <c r="L76" s="57"/>
      <c r="M76" s="42">
        <f t="shared" si="1"/>
        <v>18.716010407049378</v>
      </c>
    </row>
    <row r="77" spans="1:13" ht="25" customHeight="1" x14ac:dyDescent="0.35">
      <c r="A77" s="69" t="s">
        <v>173</v>
      </c>
      <c r="C77" s="54">
        <f>IF($A$6&lt;4,VLOOKUP($A$7&amp;$A77,KPI_DATOS!$A:$L,C$6,0)/1000,VLOOKUP($A$7&amp;$A77,KPI_DATOS!$A:$L,C$6,0))</f>
        <v>0.90641620000000001</v>
      </c>
      <c r="D77" s="54">
        <f>IF($A$6&lt;4,VLOOKUP($A$7&amp;$A77,KPI_DATOS!$A:$L,D$6,0)/1000,VLOOKUP($A$7&amp;$A77,KPI_DATOS!$A:$L,D$6,0))</f>
        <v>0.76266590000000001</v>
      </c>
      <c r="E77" s="54">
        <f>IF($A$6&lt;4,VLOOKUP($A$7&amp;$A77,KPI_DATOS!$A:$L,E$6,0)/1000,VLOOKUP($A$7&amp;$A77,KPI_DATOS!$A:$L,E$6,0))</f>
        <v>0.88797190000000004</v>
      </c>
      <c r="F77" s="54">
        <f>IF($A$6&lt;4,VLOOKUP($A$7&amp;$A77,KPI_DATOS!$A:$L,F$6,0)/1000,VLOOKUP($A$7&amp;$A77,KPI_DATOS!$A:$L,F$6,0))</f>
        <v>0.97863710000000004</v>
      </c>
      <c r="G77" s="54">
        <f>IF($A$6&lt;4,VLOOKUP($A$7&amp;$A77,KPI_DATOS!$A:$L,G$6,0)/1000,VLOOKUP($A$7&amp;$A77,KPI_DATOS!$A:$L,G$6,0))</f>
        <v>0.81326430000000005</v>
      </c>
      <c r="H77" s="54">
        <f>IF($A$6&lt;4,VLOOKUP($A$7&amp;$A77,KPI_DATOS!$A:$L,H$6,0)/1000,VLOOKUP($A$7&amp;$A77,KPI_DATOS!$A:$L,H$6,0))</f>
        <v>0.86052090000000003</v>
      </c>
      <c r="I77" s="54">
        <f>IF($A$6&lt;4,VLOOKUP($A$7&amp;$A77,KPI_DATOS!$A:$L,I$6,0)/1000,VLOOKUP($A$7&amp;$A77,KPI_DATOS!$A:$L,I$6,0))</f>
        <v>0.83734169999999997</v>
      </c>
      <c r="J77" s="54">
        <f>IF($A$6&lt;4,VLOOKUP($A$7&amp;$A77,KPI_DATOS!$A:$L,J$6,0)/1000,VLOOKUP($A$7&amp;$A77,KPI_DATOS!$A:$L,J$6,0))</f>
        <v>0.67025849999999998</v>
      </c>
      <c r="K77" s="54">
        <f>IF($A$6&lt;4,VLOOKUP($A$7&amp;$A77,KPI_DATOS!$A:$L,K$6,0)/1000,VLOOKUP($A$7&amp;$A77,KPI_DATOS!$A:$L,K$6,0))</f>
        <v>1.2170260000000002</v>
      </c>
      <c r="L77" s="56"/>
      <c r="M77" s="42">
        <f t="shared" si="1"/>
        <v>49.647045861966397</v>
      </c>
    </row>
    <row r="78" spans="1:13" ht="25" customHeight="1" x14ac:dyDescent="0.35">
      <c r="A78" s="69" t="s">
        <v>174</v>
      </c>
      <c r="C78" s="54">
        <f>IF($A$6&lt;4,VLOOKUP($A$7&amp;$A78,KPI_DATOS!$A:$L,C$6,0)/1000,VLOOKUP($A$7&amp;$A78,KPI_DATOS!$A:$L,C$6,0))</f>
        <v>1.5233179999999999</v>
      </c>
      <c r="D78" s="54">
        <f>IF($A$6&lt;4,VLOOKUP($A$7&amp;$A78,KPI_DATOS!$A:$L,D$6,0)/1000,VLOOKUP($A$7&amp;$A78,KPI_DATOS!$A:$L,D$6,0))</f>
        <v>0.76623640000000004</v>
      </c>
      <c r="E78" s="54">
        <f>IF($A$6&lt;4,VLOOKUP($A$7&amp;$A78,KPI_DATOS!$A:$L,E$6,0)/1000,VLOOKUP($A$7&amp;$A78,KPI_DATOS!$A:$L,E$6,0))</f>
        <v>0.6770349</v>
      </c>
      <c r="F78" s="54">
        <f>IF($A$6&lt;4,VLOOKUP($A$7&amp;$A78,KPI_DATOS!$A:$L,F$6,0)/1000,VLOOKUP($A$7&amp;$A78,KPI_DATOS!$A:$L,F$6,0))</f>
        <v>0.63716159999999999</v>
      </c>
      <c r="G78" s="54">
        <f>IF($A$6&lt;4,VLOOKUP($A$7&amp;$A78,KPI_DATOS!$A:$L,G$6,0)/1000,VLOOKUP($A$7&amp;$A78,KPI_DATOS!$A:$L,G$6,0))</f>
        <v>1.2308079999999999</v>
      </c>
      <c r="H78" s="54">
        <f>IF($A$6&lt;4,VLOOKUP($A$7&amp;$A78,KPI_DATOS!$A:$L,H$6,0)/1000,VLOOKUP($A$7&amp;$A78,KPI_DATOS!$A:$L,H$6,0))</f>
        <v>0.94890940000000001</v>
      </c>
      <c r="I78" s="54">
        <f>IF($A$6&lt;4,VLOOKUP($A$7&amp;$A78,KPI_DATOS!$A:$L,I$6,0)/1000,VLOOKUP($A$7&amp;$A78,KPI_DATOS!$A:$L,I$6,0))</f>
        <v>0.89311810000000003</v>
      </c>
      <c r="J78" s="54">
        <f>IF($A$6&lt;4,VLOOKUP($A$7&amp;$A78,KPI_DATOS!$A:$L,J$6,0)/1000,VLOOKUP($A$7&amp;$A78,KPI_DATOS!$A:$L,J$6,0))</f>
        <v>0.95956019999999997</v>
      </c>
      <c r="K78" s="54">
        <f>IF($A$6&lt;4,VLOOKUP($A$7&amp;$A78,KPI_DATOS!$A:$L,K$6,0)/1000,VLOOKUP($A$7&amp;$A78,KPI_DATOS!$A:$L,K$6,0))</f>
        <v>0.80335860000000003</v>
      </c>
      <c r="L78" s="57"/>
      <c r="M78" s="42">
        <f t="shared" si="1"/>
        <v>-34.729169781151882</v>
      </c>
    </row>
    <row r="79" spans="1:13" ht="25" customHeight="1" x14ac:dyDescent="0.35">
      <c r="A79" s="65" t="s">
        <v>175</v>
      </c>
      <c r="C79" s="54">
        <f>IF($A$6&lt;4,VLOOKUP($A$7&amp;$A79,KPI_DATOS!$A:$L,C$6,0)/1000,VLOOKUP($A$7&amp;$A79,KPI_DATOS!$A:$L,C$6,0))</f>
        <v>464.01769999999999</v>
      </c>
      <c r="D79" s="54">
        <f>IF($A$6&lt;4,VLOOKUP($A$7&amp;$A79,KPI_DATOS!$A:$L,D$6,0)/1000,VLOOKUP($A$7&amp;$A79,KPI_DATOS!$A:$L,D$6,0))</f>
        <v>338.96199999999999</v>
      </c>
      <c r="E79" s="54">
        <f>IF($A$6&lt;4,VLOOKUP($A$7&amp;$A79,KPI_DATOS!$A:$L,E$6,0)/1000,VLOOKUP($A$7&amp;$A79,KPI_DATOS!$A:$L,E$6,0))</f>
        <v>319.88140000000004</v>
      </c>
      <c r="F79" s="54">
        <f>IF($A$6&lt;4,VLOOKUP($A$7&amp;$A79,KPI_DATOS!$A:$L,F$6,0)/1000,VLOOKUP($A$7&amp;$A79,KPI_DATOS!$A:$L,F$6,0))</f>
        <v>326.40050000000002</v>
      </c>
      <c r="G79" s="54">
        <f>IF($A$6&lt;4,VLOOKUP($A$7&amp;$A79,KPI_DATOS!$A:$L,G$6,0)/1000,VLOOKUP($A$7&amp;$A79,KPI_DATOS!$A:$L,G$6,0))</f>
        <v>443.34550000000002</v>
      </c>
      <c r="H79" s="54">
        <f>IF($A$6&lt;4,VLOOKUP($A$7&amp;$A79,KPI_DATOS!$A:$L,H$6,0)/1000,VLOOKUP($A$7&amp;$A79,KPI_DATOS!$A:$L,H$6,0))</f>
        <v>331.26650000000001</v>
      </c>
      <c r="I79" s="54">
        <f>IF($A$6&lt;4,VLOOKUP($A$7&amp;$A79,KPI_DATOS!$A:$L,I$6,0)/1000,VLOOKUP($A$7&amp;$A79,KPI_DATOS!$A:$L,I$6,0))</f>
        <v>323.80930000000001</v>
      </c>
      <c r="J79" s="54">
        <f>IF($A$6&lt;4,VLOOKUP($A$7&amp;$A79,KPI_DATOS!$A:$L,J$6,0)/1000,VLOOKUP($A$7&amp;$A79,KPI_DATOS!$A:$L,J$6,0))</f>
        <v>341.92840000000001</v>
      </c>
      <c r="K79" s="54">
        <f>IF($A$6&lt;4,VLOOKUP($A$7&amp;$A79,KPI_DATOS!$A:$L,K$6,0)/1000,VLOOKUP($A$7&amp;$A79,KPI_DATOS!$A:$L,K$6,0))</f>
        <v>463.49540000000002</v>
      </c>
      <c r="L79" s="57"/>
      <c r="M79" s="42">
        <f t="shared" si="1"/>
        <v>4.5449654953078289</v>
      </c>
    </row>
    <row r="80" spans="1:13" ht="25" customHeight="1" x14ac:dyDescent="0.35">
      <c r="A80" s="65" t="s">
        <v>254</v>
      </c>
      <c r="C80" s="54">
        <f>IF($A$6&lt;4,VLOOKUP($A$7&amp;$A80,KPI_DATOS!$A:$L,C$6,0)/1000,VLOOKUP($A$7&amp;$A80,KPI_DATOS!$A:$L,C$6,0))</f>
        <v>132.447</v>
      </c>
      <c r="D80" s="54">
        <f>IF($A$6&lt;4,VLOOKUP($A$7&amp;$A80,KPI_DATOS!$A:$L,D$6,0)/1000,VLOOKUP($A$7&amp;$A80,KPI_DATOS!$A:$L,D$6,0))</f>
        <v>101.4503</v>
      </c>
      <c r="E80" s="54">
        <f>IF($A$6&lt;4,VLOOKUP($A$7&amp;$A80,KPI_DATOS!$A:$L,E$6,0)/1000,VLOOKUP($A$7&amp;$A80,KPI_DATOS!$A:$L,E$6,0))</f>
        <v>95.5077</v>
      </c>
      <c r="F80" s="54">
        <f>IF($A$6&lt;4,VLOOKUP($A$7&amp;$A80,KPI_DATOS!$A:$L,F$6,0)/1000,VLOOKUP($A$7&amp;$A80,KPI_DATOS!$A:$L,F$6,0))</f>
        <v>97.692509999999999</v>
      </c>
      <c r="G80" s="54">
        <f>IF($A$6&lt;4,VLOOKUP($A$7&amp;$A80,KPI_DATOS!$A:$L,G$6,0)/1000,VLOOKUP($A$7&amp;$A80,KPI_DATOS!$A:$L,G$6,0))</f>
        <v>126.9084</v>
      </c>
      <c r="H80" s="54">
        <f>IF($A$6&lt;4,VLOOKUP($A$7&amp;$A80,KPI_DATOS!$A:$L,H$6,0)/1000,VLOOKUP($A$7&amp;$A80,KPI_DATOS!$A:$L,H$6,0))</f>
        <v>102.5245</v>
      </c>
      <c r="I80" s="54">
        <f>IF($A$6&lt;4,VLOOKUP($A$7&amp;$A80,KPI_DATOS!$A:$L,I$6,0)/1000,VLOOKUP($A$7&amp;$A80,KPI_DATOS!$A:$L,I$6,0))</f>
        <v>95.000079999999997</v>
      </c>
      <c r="J80" s="54">
        <f>IF($A$6&lt;4,VLOOKUP($A$7&amp;$A80,KPI_DATOS!$A:$L,J$6,0)/1000,VLOOKUP($A$7&amp;$A80,KPI_DATOS!$A:$L,J$6,0))</f>
        <v>100.11630000000001</v>
      </c>
      <c r="K80" s="54">
        <f>IF($A$6&lt;4,VLOOKUP($A$7&amp;$A80,KPI_DATOS!$A:$L,K$6,0)/1000,VLOOKUP($A$7&amp;$A80,KPI_DATOS!$A:$L,K$6,0))</f>
        <v>135.09059999999999</v>
      </c>
      <c r="L80" s="57"/>
      <c r="M80" s="42">
        <f t="shared" ref="M80" si="2">IFERROR(IF(A78=4,(K80-G80),((K80/G80-1)*100)),"-")</f>
        <v>6.4473273636733275</v>
      </c>
    </row>
    <row r="81" ht="25" customHeight="1" x14ac:dyDescent="0.35"/>
  </sheetData>
  <sheetProtection sheet="1" objects="1" scenarios="1"/>
  <mergeCells count="1">
    <mergeCell ref="A1:N1"/>
  </mergeCells>
  <conditionalFormatting sqref="C9:K80">
    <cfRule type="containsErrors" dxfId="1" priority="2">
      <formula>ISERROR(C9)</formula>
    </cfRule>
  </conditionalFormatting>
  <conditionalFormatting sqref="M8:M80">
    <cfRule type="containsErrors" dxfId="0" priority="1">
      <formula>ISERROR(M8)</formula>
    </cfRule>
  </conditionalFormatting>
  <pageMargins left="0.70866141732283472" right="0.70866141732283472" top="0.74803149606299213" bottom="0.74803149606299213" header="0.31496062992125984" footer="0.31496062992125984"/>
  <pageSetup paperSize="9" scale="73" orientation="landscape" r:id="rId1"/>
  <ignoredErrors>
    <ignoredError sqref="C9:K64 C65:K79"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69850</xdr:colOff>
                    <xdr:row>5</xdr:row>
                    <xdr:rowOff>203200</xdr:rowOff>
                  </from>
                  <to>
                    <xdr:col>1</xdr:col>
                    <xdr:colOff>298450</xdr:colOff>
                    <xdr:row>7</xdr:row>
                    <xdr:rowOff>12700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7DBF30F-5DE5-44B1-B37E-B58D8B11F444}">
  <ds:schemaRefs>
    <ds:schemaRef ds:uri="http://schemas.microsoft.com/office/2006/metadata/properties"/>
    <ds:schemaRef ds:uri="http://schemas.microsoft.com/office/infopath/2007/PartnerControls"/>
    <ds:schemaRef ds:uri="8be3414b-2ef9-485f-84d6-269f1d6f703b"/>
    <ds:schemaRef ds:uri="724c4985-e433-4d2c-9697-e180992b402a"/>
  </ds:schemaRefs>
</ds:datastoreItem>
</file>

<file path=customXml/itemProps2.xml><?xml version="1.0" encoding="utf-8"?>
<ds:datastoreItem xmlns:ds="http://schemas.openxmlformats.org/officeDocument/2006/customXml" ds:itemID="{537A962A-AFBE-47CC-B80E-94CB0BA54188}">
  <ds:schemaRefs>
    <ds:schemaRef ds:uri="http://schemas.microsoft.com/sharepoint/v3/contenttype/forms"/>
  </ds:schemaRefs>
</ds:datastoreItem>
</file>

<file path=customXml/itemProps3.xml><?xml version="1.0" encoding="utf-8"?>
<ds:datastoreItem xmlns:ds="http://schemas.openxmlformats.org/officeDocument/2006/customXml" ds:itemID="{5F623A73-24B3-4E09-BFE1-2A4A8ABABC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VARIABLES</vt:lpstr>
      <vt:lpstr>Conclusiones</vt:lpstr>
      <vt:lpstr>METODOLOGÍA</vt:lpstr>
      <vt:lpstr>DESPLEGABLES</vt:lpstr>
      <vt:lpstr>KPI_DATOS</vt:lpstr>
      <vt:lpstr>PERFIL_DATOS</vt:lpstr>
      <vt:lpstr>MOTIVOS_DATOS</vt:lpstr>
      <vt:lpstr>KPI</vt:lpstr>
      <vt:lpstr>PERFIL</vt:lpstr>
      <vt:lpstr>MOTIVOS</vt:lpstr>
      <vt:lpstr>KPI!Área_de_impresión</vt:lpstr>
      <vt:lpstr>METODOLOGÍA!Área_de_impresión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Fernando (KWSTC)</dc:creator>
  <cp:lastModifiedBy>Tamara Sanchez</cp:lastModifiedBy>
  <dcterms:created xsi:type="dcterms:W3CDTF">2019-04-04T11:02:49Z</dcterms:created>
  <dcterms:modified xsi:type="dcterms:W3CDTF">2024-11-19T11:08:31Z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2023-02-13T16:18:46Z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5612e768-41dd-4721-9892-0e5110902370</vt:lpwstr>
  </property>
  <property fmtid="{D5CDD505-2E9C-101B-9397-08002B2CF9AE}" pid="10" name="MSIP_Label_3741da7a-79c1-417c-b408-16c0bfe99fca_ContentBits">
    <vt:lpwstr>0</vt:lpwstr>
  </property>
</Properties>
</file>