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40\"/>
    </mc:Choice>
  </mc:AlternateContent>
  <xr:revisionPtr revIDLastSave="0" documentId="13_ncr:1_{CA1375F2-696B-4A00-B1D2-6A7BE0EFF3A1}" xr6:coauthVersionLast="47" xr6:coauthVersionMax="47" xr10:uidLastSave="{00000000-0000-0000-0000-000000000000}"/>
  <bookViews>
    <workbookView xWindow="-108" yWindow="-108" windowWidth="23256" windowHeight="12576" xr2:uid="{3358CC93-C298-4DD6-A398-CBD9B9747738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10'!$A$1:$F$35</definedName>
    <definedName name="_xlnm.Print_Area" localSheetId="6">'Pág. 11'!$A$1:$F$38</definedName>
    <definedName name="_xlnm.Print_Area" localSheetId="7">'Pág. 12'!$A$1:$F$18</definedName>
    <definedName name="_xlnm.Print_Area" localSheetId="8">'Pág. 13'!$B$1:$F$71</definedName>
    <definedName name="_xlnm.Print_Area" localSheetId="9">'Pág. 14'!$A$1:$N$80</definedName>
    <definedName name="_xlnm.Print_Area" localSheetId="10">'Pág. 15'!$A$1:$G$44</definedName>
    <definedName name="_xlnm.Print_Area" localSheetId="11">'Pág. 16'!$A$1:$N$112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4'!$A$1:$G$83</definedName>
    <definedName name="_xlnm.Print_Area" localSheetId="2">'Pág. 5'!$A$1:$G$81</definedName>
    <definedName name="_xlnm.Print_Area" localSheetId="3">'Pág. 7'!$A$1:$G$75</definedName>
    <definedName name="_xlnm.Print_Area" localSheetId="4">'Pág. 9'!$A$1:$F$69</definedName>
    <definedName name="_xlnm.Print_Area">'[3]Email CCAA'!$B$3:$K$124</definedName>
    <definedName name="OLE_LINK1" localSheetId="1">'Pág. 4'!$E$69</definedName>
    <definedName name="OLE_LINK1" localSheetId="2">'Pág. 5'!$E$69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  <c r="G13" i="13"/>
  <c r="N12" i="12"/>
  <c r="M12" i="12"/>
  <c r="L12" i="12"/>
  <c r="K12" i="12"/>
  <c r="J12" i="12"/>
  <c r="I12" i="12"/>
  <c r="H12" i="12"/>
  <c r="G12" i="12"/>
  <c r="G42" i="11"/>
  <c r="G33" i="11"/>
  <c r="G21" i="11"/>
  <c r="N78" i="10"/>
  <c r="G78" i="10"/>
  <c r="N61" i="10"/>
  <c r="G61" i="10"/>
  <c r="N34" i="10"/>
  <c r="H34" i="10"/>
  <c r="G34" i="10"/>
  <c r="H12" i="10"/>
  <c r="I12" i="10" s="1"/>
  <c r="I61" i="10" l="1"/>
  <c r="J12" i="10"/>
  <c r="I78" i="10"/>
  <c r="I34" i="10"/>
  <c r="H78" i="10"/>
  <c r="H61" i="10"/>
  <c r="J34" i="10" l="1"/>
  <c r="J61" i="10"/>
  <c r="K12" i="10"/>
  <c r="J78" i="10"/>
  <c r="L12" i="10" l="1"/>
  <c r="K78" i="10"/>
  <c r="K61" i="10"/>
  <c r="K34" i="10"/>
  <c r="L61" i="10" l="1"/>
  <c r="L78" i="10"/>
  <c r="L34" i="10"/>
  <c r="M12" i="10"/>
  <c r="M78" i="10" l="1"/>
  <c r="M61" i="10"/>
  <c r="M34" i="10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1" i="3"/>
  <c r="F41" i="3"/>
  <c r="G40" i="3"/>
  <c r="F40" i="3"/>
  <c r="G39" i="3"/>
  <c r="F39" i="3"/>
  <c r="G38" i="3"/>
  <c r="F38" i="3"/>
  <c r="G37" i="3"/>
  <c r="F37" i="3"/>
  <c r="G35" i="3"/>
  <c r="F35" i="3"/>
  <c r="G34" i="3"/>
  <c r="F34" i="3"/>
  <c r="G33" i="3"/>
  <c r="F33" i="3"/>
  <c r="G32" i="3"/>
  <c r="F32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9" i="3"/>
  <c r="F9" i="3"/>
  <c r="G8" i="3"/>
  <c r="F8" i="3"/>
  <c r="G56" i="2" l="1"/>
  <c r="F56" i="2"/>
  <c r="G55" i="2"/>
  <c r="F55" i="2"/>
  <c r="G54" i="2"/>
  <c r="F54" i="2"/>
  <c r="G53" i="2"/>
  <c r="F53" i="2"/>
  <c r="G51" i="2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<sst xmlns="http://schemas.openxmlformats.org/spreadsheetml/2006/main" count="2201" uniqueCount="716">
  <si>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</si>
  <si>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</si>
  <si>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</si>
  <si>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</si>
  <si>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39</t>
  </si>
  <si>
    <t>Semana 40</t>
  </si>
  <si>
    <t>Variación</t>
  </si>
  <si>
    <t>(especificaciones)</t>
  </si>
  <si>
    <t>23/09 - 29/09</t>
  </si>
  <si>
    <t>30/09 - 06/10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</si>
  <si>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</si>
  <si>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</si>
  <si>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</si>
  <si>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</si>
  <si>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</si>
  <si>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</si>
  <si>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</si>
  <si>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</si>
  <si>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</si>
  <si>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</si>
  <si>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</si>
  <si>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</si>
  <si>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</si>
  <si>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</si>
  <si>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</si>
  <si>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</si>
  <si>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</si>
  <si>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</si>
  <si>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</si>
  <si>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</si>
  <si>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</si>
  <si>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</si>
  <si>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</si>
  <si>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</si>
  <si>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</si>
  <si>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</si>
  <si>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</si>
  <si>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</si>
  <si>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</si>
  <si>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</si>
  <si>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</si>
  <si>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</si>
  <si>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</si>
  <si>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</si>
  <si>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</si>
  <si>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</si>
  <si>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</si>
  <si>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</si>
  <si>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</si>
  <si>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</si>
  <si>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</si>
  <si>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</si>
  <si>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</si>
  <si>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</si>
  <si>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</si>
  <si>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</si>
  <si>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</si>
  <si>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</si>
  <si>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</si>
  <si>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</si>
  <si>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</si>
  <si>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</si>
  <si>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</si>
  <si>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</si>
  <si>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</si>
  <si>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</si>
  <si>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</si>
  <si>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</si>
  <si>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</si>
  <si>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Manzanilla (€/100 kg) </t>
  </si>
  <si>
    <t xml:space="preserve">Variedad Hojiblanca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</si>
  <si>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</si>
  <si>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</si>
  <si>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</si>
  <si>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</si>
  <si>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</si>
  <si>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</si>
  <si>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</si>
  <si>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23/09-29/09</t>
  </si>
  <si>
    <t>30/09-06/10</t>
  </si>
  <si>
    <t>FRUTAS</t>
  </si>
  <si>
    <t>Clementina (€/100 kg)</t>
  </si>
  <si>
    <t>Limón (€/100 kg)</t>
  </si>
  <si>
    <t>Mandarina (€/100 kg)</t>
  </si>
  <si>
    <t>-</t>
  </si>
  <si>
    <t>Naranja Grupo Blancas (€/100 kg)</t>
  </si>
  <si>
    <t>Naranja Salustiana (€/100 kg)*</t>
  </si>
  <si>
    <t>Naranja Grupo Navel (€/100 kg)</t>
  </si>
  <si>
    <t>Naranja Navelina (€/100 kg)*</t>
  </si>
  <si>
    <t>Satsuma  (€/100 kg)</t>
  </si>
  <si>
    <t>Manzana Fuji (€/100 kg)*</t>
  </si>
  <si>
    <t>Manzana Gala (€/100 kg)*</t>
  </si>
  <si>
    <t>Manzana Golden (€/100 kg)*</t>
  </si>
  <si>
    <t>Pera Blanquilla (€/100 kg)</t>
  </si>
  <si>
    <t>Pera Conferencia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</si>
  <si>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</si>
  <si>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</si>
  <si>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</si>
  <si>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</si>
  <si>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</si>
  <si>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</si>
  <si>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</si>
  <si>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</si>
  <si>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pepitas (€/100 kg)</t>
  </si>
  <si>
    <t>Uva de mesa sin pepitas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</si>
  <si>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</si>
  <si>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</si>
  <si>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</si>
  <si>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</si>
  <si>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</si>
  <si>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</si>
  <si>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</si>
  <si>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</si>
  <si>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</si>
  <si>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</si>
  <si>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</si>
  <si>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</si>
  <si>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</si>
  <si>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</si>
  <si>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</si>
  <si>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</si>
  <si>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</si>
  <si>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</si>
  <si>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</si>
  <si>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</si>
  <si>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</si>
  <si>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</si>
  <si>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</si>
  <si>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</si>
  <si>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</si>
  <si>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</si>
  <si>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</si>
  <si>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</si>
  <si>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</si>
  <si>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</si>
  <si>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</si>
  <si>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</si>
  <si>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</si>
  <si>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</si>
  <si>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</si>
  <si>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</si>
  <si>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</si>
  <si>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</si>
  <si>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</si>
  <si>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</si>
  <si>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</si>
  <si>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</si>
  <si>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</si>
  <si>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</si>
  <si>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</si>
  <si>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</si>
  <si>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</si>
  <si>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</si>
  <si>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</si>
  <si>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</si>
  <si>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</si>
  <si>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</si>
  <si>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</si>
  <si>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</si>
  <si>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</si>
  <si>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</si>
  <si>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</si>
  <si>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</si>
  <si>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</si>
  <si>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</si>
  <si>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</si>
  <si>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</si>
  <si>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</si>
  <si>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</si>
  <si>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</si>
  <si>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</si>
  <si>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</si>
  <si>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</si>
  <si>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</si>
  <si>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</si>
  <si>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</si>
  <si>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</si>
  <si>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julio 2024: 45,92 €/100 kg</t>
  </si>
  <si>
    <t>MIEL Y PRODUCTOS APÍCOLAS</t>
  </si>
  <si>
    <t>Miel multifloral a granel (€/100 kg)</t>
  </si>
  <si>
    <t>Precio julio 2024: 342,49 €/100 kg</t>
  </si>
  <si>
    <t>Miel multifloral envasada (€/100 kg)</t>
  </si>
  <si>
    <t>Precio julio 2024: 700,56 €/100 kg</t>
  </si>
  <si>
    <t>Polen a granel (€/100 kg)</t>
  </si>
  <si>
    <t>Precio julio 2024: 1.110,66 €/100 kg</t>
  </si>
  <si>
    <t>Polen envasado (€/100 kg)</t>
  </si>
  <si>
    <t>Precio julio 2024: 1.706,82 €/100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</si>
  <si>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</si>
  <si>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</si>
  <si>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</si>
  <si>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</si>
  <si>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</si>
  <si>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</si>
  <si>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</si>
  <si>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</si>
  <si>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</si>
  <si>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</si>
  <si>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</si>
  <si>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39
23/09-29/09
2024</t>
  </si>
  <si>
    <t>Semana 40
30/09-06/10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</si>
  <si>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</si>
  <si>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</si>
  <si>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</si>
  <si>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</si>
  <si>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</si>
  <si>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</si>
  <si>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</si>
  <si>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</si>
  <si>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</si>
  <si>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</si>
  <si>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</si>
  <si>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</si>
  <si>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</si>
  <si>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</si>
  <si>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</si>
  <si>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</si>
  <si>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</si>
  <si>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</si>
  <si>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</si>
  <si>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</si>
  <si>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</si>
  <si>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</si>
  <si>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</si>
  <si>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</si>
  <si>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</si>
  <si>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</si>
  <si>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</si>
  <si>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</si>
  <si>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</si>
  <si>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</si>
  <si>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</si>
  <si>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</si>
  <si>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</si>
  <si>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</si>
  <si>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</si>
  <si>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</si>
  <si>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</si>
  <si>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</si>
  <si>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</si>
  <si>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</si>
  <si>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</si>
  <si>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</si>
  <si>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</si>
  <si>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</si>
  <si>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226,80</t>
  </si>
  <si>
    <t>8,00</t>
  </si>
  <si>
    <t xml:space="preserve">   Badajoz</t>
  </si>
  <si>
    <t>245,00</t>
  </si>
  <si>
    <t>0,00</t>
  </si>
  <si>
    <t xml:space="preserve">   Cáceres</t>
  </si>
  <si>
    <t>240,20</t>
  </si>
  <si>
    <t>5,00</t>
  </si>
  <si>
    <t>221,00</t>
  </si>
  <si>
    <t>2,00</t>
  </si>
  <si>
    <t xml:space="preserve">   Gerona</t>
  </si>
  <si>
    <t>234,00</t>
  </si>
  <si>
    <t>4,00</t>
  </si>
  <si>
    <t>225,00</t>
  </si>
  <si>
    <t>3,00</t>
  </si>
  <si>
    <t>222,00</t>
  </si>
  <si>
    <t>1,00</t>
  </si>
  <si>
    <t>229,40</t>
  </si>
  <si>
    <t>1,60</t>
  </si>
  <si>
    <t>220,00</t>
  </si>
  <si>
    <t>238,00</t>
  </si>
  <si>
    <t>236,60</t>
  </si>
  <si>
    <t>0,80</t>
  </si>
  <si>
    <t>237,00</t>
  </si>
  <si>
    <t>240,94</t>
  </si>
  <si>
    <t>3,20</t>
  </si>
  <si>
    <t>230,80</t>
  </si>
  <si>
    <t>235,00</t>
  </si>
  <si>
    <t>Arroz cáscara (Indica)</t>
  </si>
  <si>
    <t xml:space="preserve">   Valencia</t>
  </si>
  <si>
    <t>400,00</t>
  </si>
  <si>
    <t>Arroz cáscara (Japónica)</t>
  </si>
  <si>
    <t>500,00</t>
  </si>
  <si>
    <t>-22,50</t>
  </si>
  <si>
    <t>650,00</t>
  </si>
  <si>
    <t>Arroz blanco (Indica)</t>
  </si>
  <si>
    <t>Arroz blanco (Japónica)</t>
  </si>
  <si>
    <t>1.250,00</t>
  </si>
  <si>
    <t>1.230,00</t>
  </si>
  <si>
    <t>140,00</t>
  </si>
  <si>
    <t xml:space="preserve">Arroz blanco vaporizado </t>
  </si>
  <si>
    <t>1.075,00</t>
  </si>
  <si>
    <t>-62,50</t>
  </si>
  <si>
    <t>Arroz partido</t>
  </si>
  <si>
    <t>525,00</t>
  </si>
  <si>
    <t>-17,50</t>
  </si>
  <si>
    <t>515,00</t>
  </si>
  <si>
    <t>32,50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</si>
  <si>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</si>
  <si>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</si>
  <si>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</si>
  <si>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</si>
  <si>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</si>
  <si>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</si>
  <si>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</si>
  <si>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</si>
  <si>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</si>
  <si>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</si>
  <si>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</si>
  <si>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</si>
  <si>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</si>
  <si>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</si>
  <si>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</si>
  <si>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</si>
  <si>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</si>
  <si>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</si>
  <si>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</si>
  <si>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</si>
  <si>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</si>
  <si>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</si>
  <si>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</si>
  <si>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</si>
  <si>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</si>
  <si>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</si>
  <si>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</si>
  <si>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</si>
  <si>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</si>
  <si>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</si>
  <si>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</si>
  <si>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</si>
  <si>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</si>
  <si>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</si>
  <si>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</si>
  <si>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</si>
  <si>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</si>
  <si>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</si>
  <si>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</si>
  <si>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</si>
  <si>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</si>
  <si>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</si>
  <si>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</si>
  <si>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</si>
  <si>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</si>
  <si>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Clemenrubí/PRI23</t>
  </si>
  <si>
    <t>I</t>
  </si>
  <si>
    <t>1x-3</t>
  </si>
  <si>
    <t>--</t>
  </si>
  <si>
    <t>Valencia</t>
  </si>
  <si>
    <t>Loretina</t>
  </si>
  <si>
    <t>Marisol</t>
  </si>
  <si>
    <t>Oronules</t>
  </si>
  <si>
    <t>Huelva</t>
  </si>
  <si>
    <t>Todas las variedades</t>
  </si>
  <si>
    <t>LIMÓN</t>
  </si>
  <si>
    <t>Alicante</t>
  </si>
  <si>
    <t>Fino</t>
  </si>
  <si>
    <t>3-4</t>
  </si>
  <si>
    <t>Málaga</t>
  </si>
  <si>
    <t>Murcia</t>
  </si>
  <si>
    <t>Fino rodrejo</t>
  </si>
  <si>
    <t>MANDARINA</t>
  </si>
  <si>
    <t>1-2</t>
  </si>
  <si>
    <t>Sevilla</t>
  </si>
  <si>
    <t>SATSUMA</t>
  </si>
  <si>
    <t>Clausellina/Okitsu</t>
  </si>
  <si>
    <t>Iwasaki</t>
  </si>
  <si>
    <t>FRUTAS DE PEPITA</t>
  </si>
  <si>
    <t>MANZANA</t>
  </si>
  <si>
    <t>Lérida</t>
  </si>
  <si>
    <t>Fuji</t>
  </si>
  <si>
    <t xml:space="preserve">65-80 </t>
  </si>
  <si>
    <t>Gerona</t>
  </si>
  <si>
    <t>Gala</t>
  </si>
  <si>
    <t>Zaragoza</t>
  </si>
  <si>
    <t>Golden Delicious</t>
  </si>
  <si>
    <t>Huesca</t>
  </si>
  <si>
    <t>León</t>
  </si>
  <si>
    <t>65-81</t>
  </si>
  <si>
    <t>Granny Smith</t>
  </si>
  <si>
    <t>Red Delicious</t>
  </si>
  <si>
    <t>Reineta</t>
  </si>
  <si>
    <t>PERA</t>
  </si>
  <si>
    <t>Blanquilla</t>
  </si>
  <si>
    <t xml:space="preserve">55-60 </t>
  </si>
  <si>
    <t>Navarra</t>
  </si>
  <si>
    <t>Conferencia</t>
  </si>
  <si>
    <t>60-65+</t>
  </si>
  <si>
    <t>Ercolini</t>
  </si>
  <si>
    <t>50-60</t>
  </si>
  <si>
    <t>Limonera</t>
  </si>
  <si>
    <t>50-61</t>
  </si>
  <si>
    <t>FRUTAS DE HUESO</t>
  </si>
  <si>
    <t>CIRUELA</t>
  </si>
  <si>
    <t>Todos los tipos y variedades</t>
  </si>
  <si>
    <t>35 mm ó superior</t>
  </si>
  <si>
    <t>MELOCOTÓN</t>
  </si>
  <si>
    <t>Pulpa amarilla</t>
  </si>
  <si>
    <t>A/B</t>
  </si>
  <si>
    <t>Teruel</t>
  </si>
  <si>
    <t>NECTARINA</t>
  </si>
  <si>
    <t>Pulpa blanca</t>
  </si>
  <si>
    <t>OTRAS FRUTAS</t>
  </si>
  <si>
    <t>UVA DE MESA</t>
  </si>
  <si>
    <t>Todas las variedades con pepitas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</si>
  <si>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</si>
  <si>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</si>
  <si>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</si>
  <si>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</si>
  <si>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</si>
  <si>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40- 2024: 30/09 -06/10</t>
  </si>
  <si>
    <t>ESPAÑA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</si>
  <si>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</si>
  <si>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</si>
  <si>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</si>
  <si>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</si>
  <si>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</si>
  <si>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</si>
  <si>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</si>
  <si>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Lugo</t>
  </si>
  <si>
    <t>Madrid</t>
  </si>
  <si>
    <t>Orense</t>
  </si>
  <si>
    <t>Pontevedra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</si>
  <si>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</si>
  <si>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</si>
  <si>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</si>
  <si>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</si>
  <si>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</si>
  <si>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</si>
  <si>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</si>
  <si>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</si>
  <si>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Córdoba</t>
  </si>
  <si>
    <t>Albacete</t>
  </si>
  <si>
    <t>Primavera</t>
  </si>
  <si>
    <t>ALCACHOFA</t>
  </si>
  <si>
    <t>Granada</t>
  </si>
  <si>
    <t>BERENJENA</t>
  </si>
  <si>
    <t>Almería</t>
  </si>
  <si>
    <t>BRÓCOLI</t>
  </si>
  <si>
    <t>CALABACÍN</t>
  </si>
  <si>
    <t>14-21 g</t>
  </si>
  <si>
    <t>Barcelona</t>
  </si>
  <si>
    <t>CEBOLLA</t>
  </si>
  <si>
    <t>Burgos</t>
  </si>
  <si>
    <t>Segovia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</si>
  <si>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</si>
  <si>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</si>
  <si>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</si>
  <si>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</si>
  <si>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</si>
  <si>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</si>
  <si>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</si>
  <si>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</si>
  <si>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</si>
  <si>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</si>
  <si>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</si>
  <si>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</si>
  <si>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</si>
  <si>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</si>
  <si>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</si>
  <si>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</si>
  <si>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</si>
  <si>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</si>
  <si>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Español</t>
  </si>
  <si>
    <t>Variedades rugosas</t>
  </si>
  <si>
    <t>PIMIENTO</t>
  </si>
  <si>
    <t>Cuadrado Color (rojo o amarillo)</t>
  </si>
  <si>
    <t>70 mm y +</t>
  </si>
  <si>
    <t>Cuadrado Verde</t>
  </si>
  <si>
    <t>71 mm y +</t>
  </si>
  <si>
    <t>Italiano Verde</t>
  </si>
  <si>
    <t>40 mm y +</t>
  </si>
  <si>
    <t>PUERRO</t>
  </si>
  <si>
    <t>SANDÍA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</si>
  <si>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</si>
  <si>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</si>
  <si>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</si>
  <si>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</si>
  <si>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</si>
  <si>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</si>
  <si>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</si>
  <si>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</si>
  <si>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</si>
  <si>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</si>
  <si>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</si>
  <si>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</si>
  <si>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350-500 g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</si>
  <si>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</si>
  <si>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</si>
  <si>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</si>
  <si>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</si>
  <si>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</si>
  <si>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</si>
  <si>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</si>
  <si>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39
23/09 - 29/09         2024</t>
  </si>
  <si>
    <t>Semana 40
30/09 - 06/10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</si>
  <si>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</si>
  <si>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</si>
  <si>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</si>
  <si>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</si>
  <si>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</si>
  <si>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</si>
  <si>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574,22</t>
  </si>
  <si>
    <t>579,53</t>
  </si>
  <si>
    <t>Muy buena y cubierta (U-3)</t>
  </si>
  <si>
    <t>580,30</t>
  </si>
  <si>
    <t>572,74</t>
  </si>
  <si>
    <t>Precio medio ponderado Categoría U</t>
  </si>
  <si>
    <t>576,04</t>
  </si>
  <si>
    <t>577,50</t>
  </si>
  <si>
    <t>Buena y poco cubierta (R-2)</t>
  </si>
  <si>
    <t>568,39</t>
  </si>
  <si>
    <t>575,61</t>
  </si>
  <si>
    <t>Buena y cubierta (R-3)</t>
  </si>
  <si>
    <t>565,23</t>
  </si>
  <si>
    <t>569,31</t>
  </si>
  <si>
    <t>Precio medio ponderado Categoría R</t>
  </si>
  <si>
    <t>567,17</t>
  </si>
  <si>
    <t>573,18</t>
  </si>
  <si>
    <t>Menos buena y poco cubierta (O-2)</t>
  </si>
  <si>
    <t>528,69</t>
  </si>
  <si>
    <t>512,25</t>
  </si>
  <si>
    <t>Menos buena y cubierta  (O-3)</t>
  </si>
  <si>
    <t>544,69</t>
  </si>
  <si>
    <t>520,47</t>
  </si>
  <si>
    <t>Precio medio ponderado Categoría O</t>
  </si>
  <si>
    <t>534,64</t>
  </si>
  <si>
    <t>515,30</t>
  </si>
  <si>
    <t>Categoría D: Canales de hembras que hayan parido</t>
  </si>
  <si>
    <t>Mediocre  y poco cubierta (P-2)</t>
  </si>
  <si>
    <t>362,10</t>
  </si>
  <si>
    <t>347,49</t>
  </si>
  <si>
    <t>Mediocre y cubierta  (P-3)</t>
  </si>
  <si>
    <t>402,90</t>
  </si>
  <si>
    <t>370,80</t>
  </si>
  <si>
    <t>Precio medio ponderado Categoría P</t>
  </si>
  <si>
    <t>369,40</t>
  </si>
  <si>
    <t>351,48</t>
  </si>
  <si>
    <t>424,45</t>
  </si>
  <si>
    <t>414,26</t>
  </si>
  <si>
    <t>Buena y grasa (R-4)</t>
  </si>
  <si>
    <t>500,93</t>
  </si>
  <si>
    <t>490,97</t>
  </si>
  <si>
    <t>439,30</t>
  </si>
  <si>
    <t>429,15</t>
  </si>
  <si>
    <t>376,89</t>
  </si>
  <si>
    <t>366,94</t>
  </si>
  <si>
    <t>Menos buena y cubierta (O-3)</t>
  </si>
  <si>
    <t>397,53</t>
  </si>
  <si>
    <t>388,63</t>
  </si>
  <si>
    <t>Menos buena y grasa (O-4)</t>
  </si>
  <si>
    <t>470,51</t>
  </si>
  <si>
    <t>466,38</t>
  </si>
  <si>
    <t>398,37</t>
  </si>
  <si>
    <t>389,63</t>
  </si>
  <si>
    <t>Categoría E: Canales de otras hembras ( de 12 meses o más)</t>
  </si>
  <si>
    <t>567,56</t>
  </si>
  <si>
    <t>585,87</t>
  </si>
  <si>
    <t>571,96</t>
  </si>
  <si>
    <t>578,53</t>
  </si>
  <si>
    <t>570,53</t>
  </si>
  <si>
    <t>580,91</t>
  </si>
  <si>
    <t>556,64</t>
  </si>
  <si>
    <t>564,00</t>
  </si>
  <si>
    <t>571,59</t>
  </si>
  <si>
    <t>567,88</t>
  </si>
  <si>
    <t>524,21</t>
  </si>
  <si>
    <t>503,44</t>
  </si>
  <si>
    <t>562,57</t>
  </si>
  <si>
    <t>560,23</t>
  </si>
  <si>
    <t>469,59</t>
  </si>
  <si>
    <t>481,40</t>
  </si>
  <si>
    <t>500,16</t>
  </si>
  <si>
    <t>513,74</t>
  </si>
  <si>
    <t xml:space="preserve">Menos buena y grasa (O-4) </t>
  </si>
  <si>
    <t>489,04</t>
  </si>
  <si>
    <t>462,39</t>
  </si>
  <si>
    <t xml:space="preserve">Precio medio ponderado Categoría O </t>
  </si>
  <si>
    <t>491,11</t>
  </si>
  <si>
    <t>501,09</t>
  </si>
  <si>
    <t>Categoría Z: Canales de animales desde 8 a menos de 12 meses</t>
  </si>
  <si>
    <t>581,91</t>
  </si>
  <si>
    <t>582,80</t>
  </si>
  <si>
    <t>575,86</t>
  </si>
  <si>
    <t>576,75</t>
  </si>
  <si>
    <t>578,58</t>
  </si>
  <si>
    <t>579,48</t>
  </si>
  <si>
    <t>571,10</t>
  </si>
  <si>
    <t>570,06</t>
  </si>
  <si>
    <t>562,77</t>
  </si>
  <si>
    <t>562,35</t>
  </si>
  <si>
    <t>565,27</t>
  </si>
  <si>
    <t>564,68</t>
  </si>
  <si>
    <t>494,84</t>
  </si>
  <si>
    <t>508,54</t>
  </si>
  <si>
    <t>498,14</t>
  </si>
  <si>
    <t>508,59</t>
  </si>
  <si>
    <t>495,69</t>
  </si>
  <si>
    <t>508,45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</si>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</sst>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2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" fontId="4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" fontId="4" fillId="4" borderId="4" xfId="2" quotePrefix="1" applyNumberFormat="1" applyFont="1" applyFill="1" applyBorder="1" applyAlignment="1">
      <alignment horizontal="center" vertical="center"/>
    </xf>
    <xf numFmtId="4" fontId="4" fillId="4" borderId="6" xfId="2" quotePrefix="1" applyNumberFormat="1" applyFont="1" applyFill="1" applyBorder="1" applyAlignment="1">
      <alignment horizontal="left" vertical="center"/>
    </xf>
    <xf numFmtId="2" fontId="4" fillId="4" borderId="33" xfId="2" applyNumberFormat="1" applyFont="1" applyFill="1" applyBorder="1" applyAlignment="1">
      <alignment horizontal="center" vertical="center"/>
    </xf>
    <xf numFmtId="4" fontId="4" fillId="4" borderId="9" xfId="2" quotePrefix="1" applyNumberFormat="1" applyFont="1" applyFill="1" applyBorder="1" applyAlignment="1">
      <alignment horizontal="center" vertical="center"/>
    </xf>
    <xf numFmtId="4" fontId="4" fillId="4" borderId="10" xfId="2" quotePrefix="1" applyNumberFormat="1" applyFont="1" applyFill="1" applyBorder="1" applyAlignment="1">
      <alignment horizontal="left" vertical="center"/>
    </xf>
    <xf numFmtId="2" fontId="4" fillId="4" borderId="34" xfId="2" applyNumberFormat="1" applyFont="1" applyFill="1" applyBorder="1" applyAlignment="1">
      <alignment horizontal="center" vertical="center"/>
    </xf>
    <xf numFmtId="4" fontId="4" fillId="4" borderId="28" xfId="2" quotePrefix="1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2" fontId="4" fillId="4" borderId="14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35" xfId="2" applyNumberFormat="1" applyFont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35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0" xfId="2" applyNumberFormat="1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44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4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8" xfId="2" applyFont="1" applyFill="1" applyBorder="1" applyAlignment="1">
      <alignment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1" xfId="3" applyFont="1" applyFill="1" applyBorder="1" applyAlignment="1">
      <alignment vertical="center" wrapText="1"/>
    </xf>
    <xf numFmtId="0" fontId="21" fillId="7" borderId="61" xfId="3" applyNumberFormat="1" applyFont="1" applyFill="1" applyBorder="1" applyAlignment="1" applyProtection="1">
      <alignment horizontal="center" vertical="center" wrapText="1"/>
    </xf>
    <xf numFmtId="49" fontId="18" fillId="4" borderId="62" xfId="3" applyNumberFormat="1" applyFont="1" applyFill="1" applyBorder="1" applyAlignment="1" applyProtection="1">
      <alignment horizontal="left" vertical="center" wrapText="1"/>
    </xf>
    <xf numFmtId="49" fontId="30" fillId="4" borderId="63" xfId="0" applyNumberFormat="1" applyFont="1" applyFill="1" applyBorder="1" applyAlignment="1">
      <alignment horizontal="left" vertical="center" wrapText="1"/>
    </xf>
    <xf numFmtId="2" fontId="30" fillId="4" borderId="64" xfId="0" applyNumberFormat="1" applyFont="1" applyFill="1" applyBorder="1" applyAlignment="1">
      <alignment horizontal="center" vertical="center" wrapText="1"/>
    </xf>
    <xf numFmtId="2" fontId="18" fillId="4" borderId="64" xfId="0" applyNumberFormat="1" applyFont="1" applyFill="1" applyBorder="1" applyAlignment="1">
      <alignment horizontal="center" vertical="center" wrapText="1"/>
    </xf>
    <xf numFmtId="0" fontId="31" fillId="4" borderId="62" xfId="3" applyFont="1" applyFill="1" applyBorder="1" applyAlignment="1" applyProtection="1">
      <alignment horizontal="left" vertical="top" wrapText="1"/>
    </xf>
    <xf numFmtId="0" fontId="31" fillId="4" borderId="65" xfId="3" applyFont="1" applyFill="1" applyBorder="1" applyAlignment="1" applyProtection="1">
      <alignment horizontal="left" vertical="top" wrapText="1"/>
    </xf>
    <xf numFmtId="49" fontId="30" fillId="4" borderId="66" xfId="0" applyNumberFormat="1" applyFont="1" applyFill="1" applyBorder="1" applyAlignment="1">
      <alignment horizontal="left" vertical="center" wrapText="1"/>
    </xf>
    <xf numFmtId="2" fontId="30" fillId="4" borderId="67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9" xfId="3" applyNumberFormat="1" applyFont="1" applyFill="1" applyBorder="1" applyAlignment="1" applyProtection="1">
      <alignment horizontal="left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7" xfId="0" applyNumberFormat="1" applyFont="1" applyFill="1" applyBorder="1" applyAlignment="1">
      <alignment horizontal="center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2" xfId="3" applyNumberFormat="1" applyFont="1" applyFill="1" applyBorder="1" applyAlignment="1" applyProtection="1">
      <alignment horizontal="left" vertical="top" wrapText="1"/>
    </xf>
    <xf numFmtId="2" fontId="30" fillId="4" borderId="64" xfId="0" applyNumberFormat="1" applyFont="1" applyFill="1" applyBorder="1" applyAlignment="1">
      <alignment horizontal="center" vertical="top" wrapText="1"/>
    </xf>
    <xf numFmtId="2" fontId="18" fillId="4" borderId="64" xfId="0" applyNumberFormat="1" applyFont="1" applyFill="1" applyBorder="1" applyAlignment="1">
      <alignment horizontal="center" vertical="top" wrapText="1"/>
    </xf>
    <xf numFmtId="2" fontId="30" fillId="4" borderId="67" xfId="0" applyNumberFormat="1" applyFont="1" applyFill="1" applyBorder="1" applyAlignment="1">
      <alignment horizontal="center" vertical="top" wrapText="1"/>
    </xf>
    <xf numFmtId="2" fontId="18" fillId="4" borderId="67" xfId="0" applyNumberFormat="1" applyFont="1" applyFill="1" applyBorder="1" applyAlignment="1">
      <alignment horizontal="center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49" fontId="30" fillId="4" borderId="6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0" borderId="63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1" xfId="2" applyFont="1" applyFill="1" applyBorder="1" applyAlignment="1">
      <alignment vertical="center" wrapText="1"/>
    </xf>
    <xf numFmtId="0" fontId="21" fillId="7" borderId="61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4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1" xfId="2" applyFont="1" applyBorder="1"/>
    <xf numFmtId="2" fontId="30" fillId="4" borderId="76" xfId="3" applyNumberFormat="1" applyFont="1" applyFill="1" applyBorder="1" applyAlignment="1" applyProtection="1">
      <alignment horizontal="left" vertical="top" wrapText="1"/>
    </xf>
    <xf numFmtId="2" fontId="30" fillId="4" borderId="71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4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30" fillId="4" borderId="71" xfId="3" applyNumberFormat="1" applyFont="1" applyFill="1" applyBorder="1" applyAlignment="1" applyProtection="1">
      <alignment horizontal="center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1" xfId="4" applyFont="1" applyFill="1" applyBorder="1"/>
    <xf numFmtId="0" fontId="20" fillId="4" borderId="71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1" xfId="0" applyNumberFormat="1" applyFont="1" applyFill="1" applyBorder="1" applyAlignment="1">
      <alignment horizontal="center" vertical="top" wrapText="1"/>
    </xf>
    <xf numFmtId="49" fontId="30" fillId="4" borderId="63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6" xfId="0" applyNumberFormat="1" applyFont="1" applyFill="1" applyBorder="1" applyAlignment="1">
      <alignment horizontal="left" vertical="top" wrapText="1"/>
    </xf>
    <xf numFmtId="0" fontId="21" fillId="4" borderId="61" xfId="4" applyFont="1" applyFill="1" applyBorder="1"/>
    <xf numFmtId="2" fontId="30" fillId="4" borderId="6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1" xfId="4" applyFont="1" applyFill="1" applyBorder="1" applyAlignment="1">
      <alignment vertical="center"/>
    </xf>
    <xf numFmtId="0" fontId="21" fillId="4" borderId="82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3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4" xfId="5" applyNumberFormat="1" applyFont="1" applyFill="1" applyBorder="1"/>
    <xf numFmtId="166" fontId="21" fillId="8" borderId="56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49" xfId="5" applyNumberFormat="1" applyFont="1" applyFill="1" applyBorder="1"/>
    <xf numFmtId="166" fontId="21" fillId="8" borderId="49" xfId="5" applyNumberFormat="1" applyFont="1" applyFill="1" applyBorder="1" applyAlignment="1">
      <alignment horizontal="center"/>
    </xf>
    <xf numFmtId="167" fontId="21" fillId="7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0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52" xfId="5" quotePrefix="1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1" fillId="4" borderId="60" xfId="5" quotePrefix="1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35" xfId="5" applyNumberFormat="1" applyFont="1" applyFill="1" applyBorder="1" applyAlignment="1">
      <alignment horizontal="center" vertical="center"/>
    </xf>
    <xf numFmtId="2" fontId="20" fillId="4" borderId="35" xfId="5" applyNumberFormat="1" applyFont="1" applyFill="1" applyBorder="1" applyAlignment="1">
      <alignment horizontal="center" vertical="center"/>
    </xf>
    <xf numFmtId="2" fontId="20" fillId="4" borderId="86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2" xfId="5" applyNumberFormat="1" applyFont="1" applyFill="1" applyBorder="1" applyAlignment="1">
      <alignment horizontal="center" vertical="center"/>
    </xf>
    <xf numFmtId="168" fontId="20" fillId="4" borderId="52" xfId="5" quotePrefix="1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1" fillId="4" borderId="60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21" fillId="8" borderId="55" xfId="5" applyNumberFormat="1" applyFont="1" applyFill="1" applyBorder="1" applyAlignment="1">
      <alignment horizontal="left"/>
    </xf>
    <xf numFmtId="166" fontId="21" fillId="8" borderId="54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21" fillId="7" borderId="59" xfId="5" applyNumberFormat="1" applyFont="1" applyFill="1" applyBorder="1" applyAlignment="1">
      <alignment horizontal="center"/>
    </xf>
    <xf numFmtId="167" fontId="21" fillId="7" borderId="87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21" fillId="8" borderId="88" xfId="5" applyNumberFormat="1" applyFont="1" applyFill="1" applyBorder="1" applyAlignment="1">
      <alignment horizontal="center"/>
    </xf>
    <xf numFmtId="166" fontId="21" fillId="8" borderId="49" xfId="5" applyNumberFormat="1" applyFont="1" applyFill="1" applyBorder="1" applyAlignment="1">
      <alignment horizontal="center" vertical="center"/>
    </xf>
    <xf numFmtId="167" fontId="21" fillId="7" borderId="89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0" fontId="21" fillId="4" borderId="90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5" fontId="39" fillId="4" borderId="0" xfId="6" applyFont="1" applyFill="1" applyAlignment="1">
      <alignment vertical="center"/>
    </xf>
    <xf numFmtId="166" fontId="21" fillId="9" borderId="35" xfId="5" quotePrefix="1" applyNumberFormat="1" applyFont="1" applyFill="1" applyBorder="1" applyAlignment="1">
      <alignment horizontal="center" vertical="center"/>
    </xf>
    <xf numFmtId="0" fontId="21" fillId="4" borderId="79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8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49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1" xfId="5" applyNumberFormat="1" applyFont="1" applyFill="1" applyBorder="1" applyAlignment="1">
      <alignment horizontal="center"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77" xfId="3" applyNumberFormat="1" applyFont="1" applyFill="1" applyBorder="1" applyAlignment="1" applyProtection="1">
      <alignment horizontal="center" vertical="center" wrapText="1"/>
    </xf>
    <xf numFmtId="166" fontId="21" fillId="9" borderId="52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49" xfId="5" applyNumberFormat="1" applyFont="1" applyFill="1" applyBorder="1" applyAlignment="1">
      <alignment horizontal="center" vertical="center"/>
    </xf>
    <xf numFmtId="2" fontId="20" fillId="4" borderId="49" xfId="5" applyNumberFormat="1" applyFont="1" applyFill="1" applyBorder="1" applyAlignment="1">
      <alignment horizontal="center" vertical="center"/>
    </xf>
    <xf numFmtId="2" fontId="20" fillId="4" borderId="94" xfId="5" applyNumberFormat="1" applyFont="1" applyFill="1" applyBorder="1" applyAlignment="1">
      <alignment horizontal="center" vertical="center"/>
    </xf>
    <xf numFmtId="2" fontId="21" fillId="4" borderId="95" xfId="5" applyNumberFormat="1" applyFont="1" applyFill="1" applyBorder="1" applyAlignment="1">
      <alignment horizontal="center" vertical="center"/>
    </xf>
    <xf numFmtId="166" fontId="21" fillId="9" borderId="37" xfId="5" applyNumberFormat="1" applyFont="1" applyFill="1" applyBorder="1" applyAlignment="1">
      <alignment horizontal="center" vertical="top"/>
    </xf>
    <xf numFmtId="166" fontId="21" fillId="9" borderId="84" xfId="5" applyNumberFormat="1" applyFont="1" applyFill="1" applyBorder="1" applyAlignment="1">
      <alignment horizontal="center" vertical="center"/>
    </xf>
    <xf numFmtId="2" fontId="20" fillId="4" borderId="59" xfId="5" applyNumberFormat="1" applyFont="1" applyFill="1" applyBorder="1" applyAlignment="1">
      <alignment horizontal="center" vertical="center"/>
    </xf>
    <xf numFmtId="2" fontId="21" fillId="4" borderId="87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2" xfId="5" applyNumberFormat="1" applyFont="1" applyBorder="1" applyAlignment="1">
      <alignment horizontal="center" vertical="center"/>
    </xf>
    <xf numFmtId="2" fontId="20" fillId="0" borderId="59" xfId="5" applyNumberFormat="1" applyFont="1" applyBorder="1" applyAlignment="1">
      <alignment horizontal="center" vertical="center"/>
    </xf>
    <xf numFmtId="2" fontId="21" fillId="0" borderId="87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20" fillId="0" borderId="52" xfId="5" quotePrefix="1" applyNumberFormat="1" applyFont="1" applyBorder="1" applyAlignment="1">
      <alignment horizontal="center" vertical="center"/>
    </xf>
    <xf numFmtId="2" fontId="20" fillId="0" borderId="59" xfId="5" quotePrefix="1" applyNumberFormat="1" applyFont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166" fontId="21" fillId="9" borderId="37" xfId="5" applyNumberFormat="1" applyFont="1" applyFill="1" applyBorder="1" applyAlignment="1">
      <alignment vertical="center"/>
    </xf>
    <xf numFmtId="166" fontId="21" fillId="0" borderId="52" xfId="5" applyNumberFormat="1" applyFont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166" fontId="21" fillId="9" borderId="9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3" xfId="5" applyNumberFormat="1" applyFont="1" applyFill="1" applyBorder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 wrapText="1"/>
    </xf>
    <xf numFmtId="2" fontId="21" fillId="0" borderId="53" xfId="5" applyNumberFormat="1" applyFont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3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9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3" xfId="3" applyNumberFormat="1" applyFont="1" applyFill="1" applyBorder="1" applyAlignment="1"/>
    <xf numFmtId="49" fontId="30" fillId="4" borderId="100" xfId="7" applyNumberFormat="1" applyFont="1" applyFill="1" applyBorder="1" applyAlignment="1">
      <alignment horizontal="center" vertical="top" wrapText="1"/>
    </xf>
    <xf numFmtId="4" fontId="30" fillId="4" borderId="101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4" xfId="3" applyNumberFormat="1" applyFont="1" applyFill="1" applyBorder="1" applyAlignment="1"/>
    <xf numFmtId="0" fontId="20" fillId="0" borderId="102" xfId="3" applyNumberFormat="1" applyFont="1" applyFill="1" applyBorder="1" applyAlignment="1"/>
    <xf numFmtId="0" fontId="20" fillId="0" borderId="103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4" xfId="0" applyNumberFormat="1" applyFont="1" applyFill="1" applyBorder="1" applyAlignment="1">
      <alignment horizontal="center" vertical="top" wrapText="1"/>
    </xf>
    <xf numFmtId="0" fontId="21" fillId="0" borderId="94" xfId="3" applyNumberFormat="1" applyFont="1" applyFill="1" applyBorder="1" applyAlignment="1"/>
    <xf numFmtId="49" fontId="18" fillId="4" borderId="104" xfId="7" applyNumberFormat="1" applyFont="1" applyFill="1" applyBorder="1" applyAlignment="1">
      <alignment horizontal="center" vertical="top" wrapText="1"/>
    </xf>
    <xf numFmtId="4" fontId="18" fillId="4" borderId="105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6" xfId="7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45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89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4" fontId="30" fillId="4" borderId="113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4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6" xfId="3" applyFont="1" applyFill="1" applyBorder="1" applyAlignment="1">
      <alignment vertical="center"/>
    </xf>
    <xf numFmtId="0" fontId="21" fillId="7" borderId="56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7" xfId="3" applyFont="1" applyFill="1" applyBorder="1" applyAlignment="1">
      <alignment vertical="top"/>
    </xf>
    <xf numFmtId="4" fontId="18" fillId="4" borderId="118" xfId="0" applyNumberFormat="1" applyFont="1" applyFill="1" applyBorder="1" applyAlignment="1">
      <alignment horizontal="center" vertical="top" wrapText="1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0" xfId="3" applyNumberFormat="1" applyFont="1" applyFill="1" applyBorder="1" applyAlignment="1" applyProtection="1">
      <alignment horizontal="center" vertical="center"/>
    </xf>
    <xf numFmtId="4" fontId="31" fillId="4" borderId="114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19" xfId="3" applyFont="1" applyFill="1" applyBorder="1" applyAlignment="1">
      <alignment vertical="top"/>
    </xf>
    <xf numFmtId="4" fontId="18" fillId="4" borderId="120" xfId="0" applyNumberFormat="1" applyFont="1" applyFill="1" applyBorder="1" applyAlignment="1">
      <alignment horizontal="center" vertical="top" wrapText="1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21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24" xfId="0" applyNumberFormat="1" applyFont="1" applyFill="1" applyBorder="1" applyAlignment="1">
      <alignment horizontal="center" vertical="top" wrapText="1"/>
    </xf>
    <xf numFmtId="0" fontId="20" fillId="0" borderId="62" xfId="3" applyNumberFormat="1" applyFont="1" applyFill="1" applyBorder="1" applyAlignment="1"/>
    <xf numFmtId="0" fontId="20" fillId="0" borderId="64" xfId="3" applyNumberFormat="1" applyFont="1" applyFill="1" applyBorder="1" applyAlignment="1"/>
    <xf numFmtId="0" fontId="28" fillId="4" borderId="62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1" fillId="7" borderId="125" xfId="3" applyFont="1" applyFill="1" applyBorder="1" applyAlignment="1">
      <alignment vertical="center"/>
    </xf>
    <xf numFmtId="0" fontId="21" fillId="7" borderId="126" xfId="3" applyFont="1" applyFill="1" applyBorder="1" applyAlignment="1">
      <alignment horizontal="center" vertical="center"/>
    </xf>
    <xf numFmtId="0" fontId="20" fillId="4" borderId="127" xfId="3" applyFont="1" applyFill="1" applyBorder="1" applyAlignment="1">
      <alignment horizontal="left" vertical="center"/>
    </xf>
    <xf numFmtId="4" fontId="18" fillId="4" borderId="64" xfId="0" applyNumberFormat="1" applyFont="1" applyFill="1" applyBorder="1" applyAlignment="1">
      <alignment horizontal="center" vertical="top" wrapText="1"/>
    </xf>
    <xf numFmtId="0" fontId="20" fillId="4" borderId="62" xfId="3" applyFont="1" applyFill="1" applyBorder="1" applyAlignment="1">
      <alignment horizontal="left" vertical="center"/>
    </xf>
    <xf numFmtId="0" fontId="20" fillId="4" borderId="128" xfId="3" applyFont="1" applyFill="1" applyBorder="1" applyAlignment="1">
      <alignment horizontal="left" vertical="center"/>
    </xf>
    <xf numFmtId="0" fontId="41" fillId="4" borderId="129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54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/>
    </xf>
    <xf numFmtId="0" fontId="21" fillId="7" borderId="135" xfId="3" applyFont="1" applyFill="1" applyBorder="1" applyAlignment="1">
      <alignment horizontal="center" vertical="center"/>
    </xf>
    <xf numFmtId="0" fontId="21" fillId="4" borderId="136" xfId="3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>
      <alignment horizontal="center" vertical="center" wrapText="1"/>
    </xf>
    <xf numFmtId="2" fontId="21" fillId="4" borderId="137" xfId="3" applyNumberFormat="1" applyFont="1" applyFill="1" applyBorder="1" applyAlignment="1">
      <alignment horizontal="center" vertical="center" wrapText="1"/>
    </xf>
    <xf numFmtId="2" fontId="21" fillId="4" borderId="13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4" xfId="3" applyFont="1" applyFill="1" applyBorder="1" applyAlignment="1">
      <alignment horizontal="center" vertical="center"/>
    </xf>
    <xf numFmtId="0" fontId="20" fillId="0" borderId="139" xfId="3" applyNumberFormat="1" applyFont="1" applyFill="1" applyBorder="1" applyAlignment="1">
      <alignment vertical="center"/>
    </xf>
    <xf numFmtId="2" fontId="30" fillId="4" borderId="52" xfId="0" applyNumberFormat="1" applyFont="1" applyFill="1" applyBorder="1" applyAlignment="1">
      <alignment horizontal="center" vertical="center" wrapText="1"/>
    </xf>
    <xf numFmtId="2" fontId="18" fillId="4" borderId="52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0" fontId="20" fillId="0" borderId="122" xfId="3" applyNumberFormat="1" applyFont="1" applyFill="1" applyBorder="1" applyAlignment="1">
      <alignment vertical="center"/>
    </xf>
    <xf numFmtId="2" fontId="30" fillId="4" borderId="96" xfId="0" applyNumberFormat="1" applyFont="1" applyFill="1" applyBorder="1" applyAlignment="1">
      <alignment horizontal="center" vertical="center" wrapText="1"/>
    </xf>
    <xf numFmtId="2" fontId="18" fillId="4" borderId="96" xfId="0" applyNumberFormat="1" applyFont="1" applyFill="1" applyBorder="1" applyAlignment="1">
      <alignment horizontal="center" vertical="center" wrapText="1"/>
    </xf>
    <xf numFmtId="2" fontId="18" fillId="4" borderId="98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0" xfId="3" applyNumberFormat="1" applyFont="1" applyFill="1" applyBorder="1" applyAlignment="1" applyProtection="1">
      <alignment horizontal="left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0" fillId="0" borderId="141" xfId="3" applyFont="1" applyFill="1" applyBorder="1" applyAlignment="1">
      <alignment horizontal="left" vertical="top" wrapText="1"/>
    </xf>
    <xf numFmtId="4" fontId="20" fillId="0" borderId="142" xfId="3" applyNumberFormat="1" applyFont="1" applyFill="1" applyBorder="1" applyAlignment="1">
      <alignment horizontal="center" vertical="center" wrapText="1"/>
    </xf>
    <xf numFmtId="4" fontId="21" fillId="0" borderId="105" xfId="3" applyNumberFormat="1" applyFont="1" applyFill="1" applyBorder="1" applyAlignment="1">
      <alignment horizontal="center" vertical="center" wrapText="1"/>
    </xf>
    <xf numFmtId="0" fontId="21" fillId="7" borderId="141" xfId="3" applyNumberFormat="1" applyFont="1" applyFill="1" applyBorder="1" applyAlignment="1" applyProtection="1">
      <alignment horizontal="left" vertical="center" wrapText="1"/>
    </xf>
    <xf numFmtId="4" fontId="20" fillId="7" borderId="52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3" xfId="3" applyNumberFormat="1" applyFont="1" applyFill="1" applyBorder="1" applyAlignment="1">
      <alignment horizontal="center" vertical="center" wrapText="1"/>
    </xf>
    <xf numFmtId="0" fontId="20" fillId="0" borderId="62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4" xfId="3" applyFont="1" applyFill="1" applyBorder="1" applyAlignment="1">
      <alignment horizontal="left" vertical="top" wrapText="1"/>
    </xf>
    <xf numFmtId="4" fontId="20" fillId="0" borderId="145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6" xfId="3" applyNumberFormat="1" applyFont="1" applyFill="1" applyBorder="1" applyAlignment="1">
      <alignment horizontal="center"/>
    </xf>
    <xf numFmtId="4" fontId="30" fillId="4" borderId="142" xfId="0" applyNumberFormat="1" applyFont="1" applyFill="1" applyBorder="1" applyAlignment="1">
      <alignment horizontal="center" vertical="top" wrapText="1"/>
    </xf>
    <xf numFmtId="4" fontId="20" fillId="7" borderId="147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8" xfId="3" applyNumberFormat="1" applyFont="1" applyFill="1" applyBorder="1" applyAlignment="1">
      <alignment horizontal="center" vertical="center" wrapText="1"/>
    </xf>
    <xf numFmtId="4" fontId="20" fillId="7" borderId="148" xfId="3" applyNumberFormat="1" applyFont="1" applyFill="1" applyBorder="1" applyAlignment="1">
      <alignment horizontal="center" vertical="center" wrapText="1"/>
    </xf>
    <xf numFmtId="4" fontId="30" fillId="4" borderId="149" xfId="0" applyNumberFormat="1" applyFont="1" applyFill="1" applyBorder="1" applyAlignment="1">
      <alignment horizontal="center" vertical="top" wrapText="1"/>
    </xf>
    <xf numFmtId="4" fontId="21" fillId="0" borderId="148" xfId="3" applyNumberFormat="1" applyFont="1" applyFill="1" applyBorder="1" applyAlignment="1">
      <alignment horizontal="center" vertical="center" wrapText="1"/>
    </xf>
    <xf numFmtId="4" fontId="30" fillId="4" borderId="149" xfId="0" quotePrefix="1" applyNumberFormat="1" applyFont="1" applyFill="1" applyBorder="1" applyAlignment="1">
      <alignment horizontal="center" vertical="top" wrapText="1"/>
    </xf>
    <xf numFmtId="4" fontId="30" fillId="4" borderId="150" xfId="0" applyNumberFormat="1" applyFont="1" applyFill="1" applyBorder="1" applyAlignment="1">
      <alignment horizontal="center" vertical="top" wrapText="1"/>
    </xf>
    <xf numFmtId="4" fontId="21" fillId="0" borderId="151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8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</cellXfs>
  <cellStyles count="10">
    <cellStyle name="Hipervínculo" xfId="8" builtinId="8"/>
    <cellStyle name="Hipervínculo 2" xfId="9" xr:uid="{FEE01115-A51F-4CC1-8166-66F7DE56B31A}"/>
    <cellStyle name="Normal" xfId="0" builtinId="0"/>
    <cellStyle name="Normal 2" xfId="3" xr:uid="{D019AEB8-8BBD-4C72-9DB3-295A89765F99}"/>
    <cellStyle name="Normal 2 2" xfId="2" xr:uid="{88A90E17-A37D-4185-A64F-BF3B3E153658}"/>
    <cellStyle name="Normal 3 2" xfId="6" xr:uid="{A0395884-6F9B-4B21-BEBE-41DD1342E66A}"/>
    <cellStyle name="Normal 3 3 2" xfId="4" xr:uid="{8338CA49-9F90-46B9-A9D1-CD7052E56270}"/>
    <cellStyle name="Normal_Pág. 18" xfId="7" xr:uid="{1F1F53E0-2B2F-483F-8FF3-45D23158040F}"/>
    <cellStyle name="Normal_producto intermedio 42-04 2" xfId="5" xr:uid="{08EDAEEC-39EB-4C1B-A508-95FA7141EE29}"/>
    <cellStyle name="Porcentaje" xfId="1" builtinId="5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25401</xdr:colOff>
      <xdr:row>64</xdr:row>
      <xdr:rowOff>277020</xdr:rowOff>
    </xdr:from>
    <xdr:to>
      <xdr:col>6</xdr:col>
      <xdr:colOff>2070101</xdr:colOff>
      <xdr:row>81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3770F23-C2AB-4161-BA18-E0A66A1056E7}"/>
            </a:ext>
          </a:extLst>
        </xdr:cNvPr>
        <xdr:cNvSpPr txBox="1"/>
      </xdr:nvSpPr>
      <xdr:spPr>
        <a:xfrm>
          <a:off x="299721" y="14976000"/>
          <a:ext cx="13787120" cy="4401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 el crecimiento del conjunto de cereales en estudio: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(3,19 %),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(1,96 %),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(0,51%).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en el sector del arroz, debido 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incorporación progresiva de cotizaciones procedentes de la nueva campaña, siendo las principales las subidas las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índica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(31,08%),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vaporizado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(24,69 %)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(17,79 %), seguidas de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japónica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(9,37 %). Registran tendencias a la baja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(-13,09 %)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áscara japónica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(-5,62 %).</a:t>
          </a:r>
        </a:p>
        <a:p>
          <a:pPr algn="l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aprecian todas las oleaginosas en seguimiento: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(1,97%),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(0,76%)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(0,22 %).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 idéntico de los precios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 oleaginosas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(-0,83 %),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esta última de forma liviana (-0,06 %).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deprecian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(-3,44 %) y, ligeramente y con la misma fuerza,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(-0,14 %).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única subida es la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(1,56 %), registrando estabilidad tanto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anotan devaluaciones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(-3,28%)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(-1,06%).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Inicia la campaña con todas las tendencias registradas, destacando las subidas, eso sí,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carácter moderado a leve: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(1,04%),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(0,38 %),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(0,16%). Mantiene su cotización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(0,01 %), siendo el único que se deprecia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(-1,54 %).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Subidas en el conjunto de estos aceites: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(4,10 %)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(3,74%).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(1,41 %).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60</xdr:row>
      <xdr:rowOff>530226</xdr:rowOff>
    </xdr:from>
    <xdr:to>
      <xdr:col>6</xdr:col>
      <xdr:colOff>1895475</xdr:colOff>
      <xdr:row>80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2E844BC-D455-4F10-98E8-1AAA169ACE2D}"/>
            </a:ext>
          </a:extLst>
        </xdr:cNvPr>
        <xdr:cNvSpPr txBox="1"/>
      </xdr:nvSpPr>
      <xdr:spPr>
        <a:xfrm>
          <a:off x="158750" y="15404466"/>
          <a:ext cx="11772265" cy="4057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espués de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pronunciada subida de la pasada, esta semana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disminuye ligeramente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en árbol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(-1,82 %); en contraste, se mueven al alza los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Navelina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(6,72 %)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(4,14 %)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(2,03 %)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Primeras cotizaciones de la campaña para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Salustiana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observan subidas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medias en origen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(6,40 %) y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(6,33 %), mientras que, por el contrario, baja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(-3,78 %). Se conserva la tendencia al alza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(0,41 %) y se deprecia ligeramente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(-0,28 %).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Notables descensos esta semana en este apartado, tanto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(-24,37 %), tras el fin de campaña en La Rioja, como para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(-20,26 %)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(-17,97 %), ambos propiciados, en buena medida, por las significativas caídas registradas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para estos productos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los mercados oscenses.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anota esta semana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subida más significativa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(36,48 %), mientras que aumentan también los precios medios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(14,16 %),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pepitas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(12,87 %)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pepitas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(5,16 %),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(8,60 %)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(4,16 %). Continúa la tendencia a la baja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(-17,64 %).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Predominan los descensos entre los hortícolas en seguimiento, correspondiendo esta vez las bajadas más relevantes 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(-49,88 %),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(-29,27 %)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(-18,03 %). Los principales ascensos se registran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(71,97 %),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(39,01 %)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(26,53 %). Se mantiene la línea descendente en la evolución del precio medio en origen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(-7,23 %). 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58</xdr:row>
      <xdr:rowOff>426965</xdr:rowOff>
    </xdr:from>
    <xdr:to>
      <xdr:col>6</xdr:col>
      <xdr:colOff>1568823</xdr:colOff>
      <xdr:row>73</xdr:row>
      <xdr:rowOff>7620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E86C72A-2CF5-4C2F-83BE-5F2C3D443D31}"/>
            </a:ext>
          </a:extLst>
        </xdr:cNvPr>
        <xdr:cNvSpPr txBox="1"/>
      </xdr:nvSpPr>
      <xdr:spPr>
        <a:xfrm>
          <a:off x="139064" y="14554445"/>
          <a:ext cx="11846299" cy="37106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 positivas de precios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incrementos en las canales de las terneras (1,65 %) y en las canales de los machos 12-24 meses (1,06 %). Los precios de las canales de los animales 8-12 meses apenas varían esta semana, perdiendo cotización ligeramente (-0,10 %).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se sitúan al alza (1,43 %).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media mínima (0,03 %) en el precio medio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variaciones negativas (-1,49 %) en el promedio de sus diferentes clasificaciones. Bajadas también de precios en los 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Sin variaciones en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siendo ésta la sexta semana en la que los precios medios de este producto ganadero se mantienen estables.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(promedio: -0,59 %). Respecto 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los precios de los cuartos traseros suben (1,01 %), mientras que los de los filetes de pechuga no varían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los huevos siguen manteniéndose al alza una semana más, destacando la subida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(1,30 %), seguida por las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(0,68 %), los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(0,48 %) y, con menor variación, los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de moderadas a destacadas, una semana más, en el precio medio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(2,14 %).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(-4,41 %) en la cotización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Por otro lado, 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 esta semana una variación positiva (3,90 %). Subida también (0,67 %) en el precio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0\p&#225;g%204%202024%20s40.xlsx" TargetMode="External"/><Relationship Id="rId1" Type="http://schemas.openxmlformats.org/officeDocument/2006/relationships/externalLinkPath" Target="p&#225;g%204%202024%20s4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0\p&#225;g%2018%20-%2021%202024%20s40.xlsx" TargetMode="External"/><Relationship Id="rId1" Type="http://schemas.openxmlformats.org/officeDocument/2006/relationships/externalLinkPath" Target="p&#225;g%2018%20-%2021%202024%20s4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0\P&#225;g%205%202024%20s40.xlsx" TargetMode="External"/><Relationship Id="rId1" Type="http://schemas.openxmlformats.org/officeDocument/2006/relationships/externalLinkPath" Target="P&#225;g%205%202024%20s4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0\p&#225;g%207%202024%20s40.xlsx" TargetMode="External"/><Relationship Id="rId1" Type="http://schemas.openxmlformats.org/officeDocument/2006/relationships/externalLinkPath" Target="p&#225;g%207%202024%20s4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0\p&#225;g%209%20-%2013%202024%20s40.xlsx" TargetMode="External"/><Relationship Id="rId1" Type="http://schemas.openxmlformats.org/officeDocument/2006/relationships/externalLinkPath" Target="p&#225;g%209%20-%2013%202024%20s40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0\p&#225;g%2014%20-%2017%202024%20s40.xlsx" TargetMode="External"/><Relationship Id="rId1" Type="http://schemas.openxmlformats.org/officeDocument/2006/relationships/externalLinkPath" Target="p&#225;g%2014%20-%2017%202024%20s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>
        <row r="12">
          <cell r="G12">
            <v>45565</v>
          </cell>
          <cell r="H12">
            <v>45566</v>
          </cell>
          <cell r="I12">
            <v>45567</v>
          </cell>
          <cell r="J12">
            <v>45568</v>
          </cell>
          <cell r="K12">
            <v>45569</v>
          </cell>
          <cell r="L12">
            <v>45570</v>
          </cell>
          <cell r="M12">
            <v>45571</v>
          </cell>
          <cell r="N12" t="str">
            <v>PMPS</v>
          </cell>
        </row>
      </sheetData>
      <sheetData sheetId="1">
        <row r="11">
          <cell r="G11" t="str">
            <v>PRECIO MEDIO PONDERADO SEMANAL NACIONAL</v>
          </cell>
        </row>
        <row r="12">
          <cell r="G12" t="str">
            <v>Semana 40- 2024: 30/09 -06/10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9DD98-EBF7-4B62-A73D-5933A5057075}">
  <dimension ref="A1:E35"/>
  <sheetViews>
    <sheetView tabSelected="1" workbookViewId="0"/>
  </sheetViews>
  <sheetFormatPr baseColWidth="10" defaultRowHeight="12.6"/>
  <cols>
    <col min="1" max="16384" width="11.5546875" style="721"/>
  </cols>
  <sheetData>
    <row r="1" spans="1:5">
      <c r="A1" s="721" t="s">
        <v>683</v>
      </c>
    </row>
    <row r="2" spans="1:5">
      <c r="A2" s="721" t="s">
        <v>684</v>
      </c>
    </row>
    <row r="3" spans="1:5">
      <c r="A3" s="721" t="s">
        <v>685</v>
      </c>
    </row>
    <row r="4" spans="1:5">
      <c r="A4" s="722" t="s">
        <v>686</v>
      </c>
      <c r="B4" s="722"/>
      <c r="C4" s="722"/>
      <c r="D4" s="722"/>
      <c r="E4" s="722"/>
    </row>
    <row r="5" spans="1:5">
      <c r="A5" s="722" t="s">
        <v>706</v>
      </c>
      <c r="B5" s="722"/>
      <c r="C5" s="722"/>
      <c r="D5" s="722"/>
      <c r="E5" s="722"/>
    </row>
    <row r="7" spans="1:5">
      <c r="A7" s="721" t="s">
        <v>687</v>
      </c>
    </row>
    <row r="8" spans="1:5">
      <c r="A8" s="722" t="s">
        <v>688</v>
      </c>
      <c r="B8" s="722"/>
      <c r="C8" s="722"/>
      <c r="D8" s="722"/>
      <c r="E8" s="722"/>
    </row>
    <row r="10" spans="1:5">
      <c r="A10" s="721" t="s">
        <v>689</v>
      </c>
    </row>
    <row r="11" spans="1:5">
      <c r="A11" s="721" t="s">
        <v>690</v>
      </c>
    </row>
    <row r="12" spans="1:5">
      <c r="A12" s="722" t="s">
        <v>707</v>
      </c>
      <c r="B12" s="722"/>
      <c r="C12" s="722"/>
      <c r="D12" s="722"/>
      <c r="E12" s="722"/>
    </row>
    <row r="13" spans="1:5">
      <c r="A13" s="722" t="s">
        <v>708</v>
      </c>
      <c r="B13" s="722"/>
      <c r="C13" s="722"/>
      <c r="D13" s="722"/>
      <c r="E13" s="722"/>
    </row>
    <row r="14" spans="1:5">
      <c r="A14" s="722" t="s">
        <v>709</v>
      </c>
      <c r="B14" s="722"/>
      <c r="C14" s="722"/>
      <c r="D14" s="722"/>
      <c r="E14" s="722"/>
    </row>
    <row r="15" spans="1:5">
      <c r="A15" s="722" t="s">
        <v>710</v>
      </c>
      <c r="B15" s="722"/>
      <c r="C15" s="722"/>
      <c r="D15" s="722"/>
      <c r="E15" s="722"/>
    </row>
    <row r="16" spans="1:5">
      <c r="A16" s="722" t="s">
        <v>711</v>
      </c>
      <c r="B16" s="722"/>
      <c r="C16" s="722"/>
      <c r="D16" s="722"/>
      <c r="E16" s="722"/>
    </row>
    <row r="17" spans="1:5">
      <c r="A17" s="721" t="s">
        <v>691</v>
      </c>
    </row>
    <row r="18" spans="1:5">
      <c r="A18" s="721" t="s">
        <v>692</v>
      </c>
    </row>
    <row r="19" spans="1:5">
      <c r="A19" s="722" t="s">
        <v>693</v>
      </c>
      <c r="B19" s="722"/>
      <c r="C19" s="722"/>
      <c r="D19" s="722"/>
      <c r="E19" s="722"/>
    </row>
    <row r="20" spans="1:5">
      <c r="A20" s="722" t="s">
        <v>712</v>
      </c>
      <c r="B20" s="722"/>
      <c r="C20" s="722"/>
      <c r="D20" s="722"/>
      <c r="E20" s="722"/>
    </row>
    <row r="21" spans="1:5">
      <c r="A21" s="721" t="s">
        <v>694</v>
      </c>
    </row>
    <row r="22" spans="1:5">
      <c r="A22" s="722" t="s">
        <v>695</v>
      </c>
      <c r="B22" s="722"/>
      <c r="C22" s="722"/>
      <c r="D22" s="722"/>
      <c r="E22" s="722"/>
    </row>
    <row r="23" spans="1:5">
      <c r="A23" s="722" t="s">
        <v>696</v>
      </c>
      <c r="B23" s="722"/>
      <c r="C23" s="722"/>
      <c r="D23" s="722"/>
      <c r="E23" s="722"/>
    </row>
    <row r="24" spans="1:5">
      <c r="A24" s="721" t="s">
        <v>697</v>
      </c>
    </row>
    <row r="25" spans="1:5">
      <c r="A25" s="721" t="s">
        <v>698</v>
      </c>
    </row>
    <row r="26" spans="1:5">
      <c r="A26" s="722" t="s">
        <v>713</v>
      </c>
      <c r="B26" s="722"/>
      <c r="C26" s="722"/>
      <c r="D26" s="722"/>
      <c r="E26" s="722"/>
    </row>
    <row r="27" spans="1:5">
      <c r="A27" s="722" t="s">
        <v>714</v>
      </c>
      <c r="B27" s="722"/>
      <c r="C27" s="722"/>
      <c r="D27" s="722"/>
      <c r="E27" s="722"/>
    </row>
    <row r="28" spans="1:5">
      <c r="A28" s="722" t="s">
        <v>715</v>
      </c>
      <c r="B28" s="722"/>
      <c r="C28" s="722"/>
      <c r="D28" s="722"/>
      <c r="E28" s="722"/>
    </row>
    <row r="29" spans="1:5">
      <c r="A29" s="721" t="s">
        <v>699</v>
      </c>
    </row>
    <row r="30" spans="1:5">
      <c r="A30" s="722" t="s">
        <v>700</v>
      </c>
      <c r="B30" s="722"/>
      <c r="C30" s="722"/>
      <c r="D30" s="722"/>
      <c r="E30" s="722"/>
    </row>
    <row r="31" spans="1:5">
      <c r="A31" s="721" t="s">
        <v>701</v>
      </c>
    </row>
    <row r="32" spans="1:5">
      <c r="A32" s="722" t="s">
        <v>702</v>
      </c>
      <c r="B32" s="722"/>
      <c r="C32" s="722"/>
      <c r="D32" s="722"/>
      <c r="E32" s="722"/>
    </row>
    <row r="33" spans="1:5">
      <c r="A33" s="722" t="s">
        <v>703</v>
      </c>
      <c r="B33" s="722"/>
      <c r="C33" s="722"/>
      <c r="D33" s="722"/>
      <c r="E33" s="722"/>
    </row>
    <row r="34" spans="1:5">
      <c r="A34" s="722" t="s">
        <v>704</v>
      </c>
      <c r="B34" s="722"/>
      <c r="C34" s="722"/>
      <c r="D34" s="722"/>
      <c r="E34" s="722"/>
    </row>
    <row r="35" spans="1:5">
      <c r="A35" s="722" t="s">
        <v>705</v>
      </c>
      <c r="B35" s="722"/>
      <c r="C35" s="722"/>
      <c r="D35" s="722"/>
      <c r="E35" s="722"/>
    </row>
  </sheetData>
  <hyperlinks>
    <hyperlink ref="A4:E4" location="'Pág. 4'!A1" display="1.1.1.         Precios Medios Nacionales de Cereales, Arroz, Oleaginosas, Tortas, Proteicos, Vinos y Aceites." xr:uid="{EB397A4B-5CCF-4AB0-9C9C-84156B20E97E}"/>
    <hyperlink ref="A5:E5" location="'Pág. 5'!A1" display="1.1.2.         Precios Medios Nacionales en Origen de Frutas y Hortalízas" xr:uid="{6C1E5D2D-71AB-46D5-B948-508024E491A0}"/>
    <hyperlink ref="A8:E8" location="'Pág. 7'!A1" display="1.2.1.         Precios Medios Nacionales de Productos Ganaderos" xr:uid="{27E6E7B7-CEA8-4924-A4FA-F676F2DD1DF8}"/>
    <hyperlink ref="A12:E12" location="'Pág. 9'!A1" display="2.1.1.         Precios Medios en Mercados Representativos: Trigo y Alfalfa" xr:uid="{B905AB28-1E60-4799-B0B5-4D3B1A309C40}"/>
    <hyperlink ref="A13:E13" location="'Pág. 10'!A1" display="2.1.2.         Precios Medios en Mercados Representativos: Cebada" xr:uid="{CCFE01BE-5FE3-4B07-842B-ECDBB3835AFF}"/>
    <hyperlink ref="A14:E14" location="'Pág. 11'!A1" display="2.1.3.         Precios Medios en Mercados Representativos: Maíz y Arroz" xr:uid="{B7A9AB40-FA62-4535-B794-B40E17922EEA}"/>
    <hyperlink ref="A15:E15" location="'Pág. 12'!A1" display="2.2.         Precios Medios en Mercados Representativos de Vinos" xr:uid="{6DB48154-8E4F-48E7-8D1A-2A1FA0F11301}"/>
    <hyperlink ref="A16:E16" location="'Pág. 13'!A1" display="2.3.         Precios Medios en Mercados Representativos de Aceites y Semilla de Girasol" xr:uid="{7B600668-CC6F-440D-9220-ED6DB88AA143}"/>
    <hyperlink ref="A19:E19" location="'Pág. 14'!A1" display="3.1.1.         Precios de Producción de Frutas en el Mercado Interior: Precios diarios y Precios Medios Ponderados Semanales en mercados representativos" xr:uid="{C683274D-3E5B-418E-9A28-38AECB96CA4E}"/>
    <hyperlink ref="A20:E20" location="'Pág. 15'!A1" display="3.1.2.         Precios de Producción de Frutas en el Mercado Interior: Precios diarios y Precios Medios Ponderados Semanales en mercados representativos" xr:uid="{FA24C3A8-F639-4AEF-ADCB-9C26B9E20987}"/>
    <hyperlink ref="A22:E22" location="'Pág. 16'!A1" display="3.2.1.         Precios de Producción de Productos Hortícolas en el Mercado Interior: Precios diarios y Precios Medios Ponderados Semanales en mercados" xr:uid="{CE334933-C5C9-4AFC-A4D7-E627FFF57FB1}"/>
    <hyperlink ref="A23:E23" location="'Pág. 17'!A1" display="3.2.2.         Precios de Producción de Productos Hortícolas en el Mercado Interior: Precios Medios Ponderados Semanales Nacionales" xr:uid="{3A76C918-3547-405F-ABFB-625A52ED8ECE}"/>
    <hyperlink ref="A26:E26" location="'Pág. 18'!A1" display="4.1.1.         Precios Medios Nacionales de Canales de Bovino Pesado" xr:uid="{E13B6102-EEFC-417B-980D-7B75B1EBF20E}"/>
    <hyperlink ref="A27:E27" location="'Pág. 19'!A1" display="4.1.2.         Precios Medios Nacionales del Bovino Vivo" xr:uid="{8E533D7A-6469-4937-A18E-0AC4D4406C9F}"/>
    <hyperlink ref="A28:E28" location="'Pág. 19'!A1" display="4.1.3.         Precios Medios Nacionales de Otros Animales de la Especie Bovina" xr:uid="{45BD47B7-8B85-47CA-8356-A0F7EF90F8BD}"/>
    <hyperlink ref="A30:E30" location="'Pág. 19'!A1" display="4.2.1.         Precios Medios Nacionales de Canales de Ovino Frescas o Refrigeradas" xr:uid="{80AE5594-5E58-48D9-8D89-ED58A161196A}"/>
    <hyperlink ref="A32:E32" location="'Pág. 20'!A1" display="4.3.1.         Precios Medios de Canales de Porcino de Capa Blanca" xr:uid="{C05AA625-39E0-4030-AE39-9A8A83AFECD6}"/>
    <hyperlink ref="A33:E33" location="'Pág. 20'!A1" display="4.3.2.         Precios Medios en Mercados Representativos Provinciales de Porcino Cebado" xr:uid="{BEBDBB94-98F9-4129-99D1-2DF5D76D9009}"/>
    <hyperlink ref="A34:E34" location="'Pág. 21'!A1" display="4.3.3.         Precios Medios de Porcino Precoz, Lechones y Otras Calidades" xr:uid="{D2FA4F12-653E-4AB8-AD56-8604C55A0967}"/>
    <hyperlink ref="A35:E35" location="'Pág. 21'!A1" display="4.3.4.         Precios Medios de Porcino: Tronco Ibérico" xr:uid="{00C0E07B-E335-4C9B-8526-83978CC36CF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59821-CA65-45F1-9354-BD2642D9C53B}">
  <sheetPr>
    <pageSetUpPr fitToPage="1"/>
  </sheetPr>
  <dimension ref="A1:S81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22" customWidth="1"/>
    <col min="2" max="2" width="20.5546875" style="380" customWidth="1"/>
    <col min="3" max="3" width="12" style="380" customWidth="1"/>
    <col min="4" max="4" width="35.44140625" style="380" customWidth="1"/>
    <col min="5" max="5" width="8.33203125" style="380" customWidth="1"/>
    <col min="6" max="6" width="27" style="380" customWidth="1"/>
    <col min="7" max="13" width="10.6640625" style="380" customWidth="1"/>
    <col min="14" max="14" width="14.6640625" style="380" customWidth="1"/>
    <col min="15" max="15" width="2.33203125" style="381" customWidth="1"/>
    <col min="16" max="17" width="14.6640625" style="381" customWidth="1"/>
    <col min="18" max="18" width="12.6640625" style="381" customWidth="1"/>
    <col min="19" max="16384" width="12.5546875" style="381"/>
  </cols>
  <sheetData>
    <row r="1" spans="2:19" ht="11.25" customHeight="1"/>
    <row r="2" spans="2:19">
      <c r="J2" s="382"/>
      <c r="K2" s="382"/>
      <c r="L2" s="383"/>
      <c r="M2" s="383"/>
      <c r="N2" s="384"/>
      <c r="O2" s="385"/>
    </row>
    <row r="3" spans="2:19" ht="0.75" customHeight="1">
      <c r="J3" s="382"/>
      <c r="K3" s="382"/>
      <c r="L3" s="383"/>
      <c r="M3" s="383"/>
      <c r="N3" s="383"/>
      <c r="O3" s="385"/>
    </row>
    <row r="4" spans="2:19" ht="27" customHeight="1">
      <c r="B4" s="386" t="s">
        <v>321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7"/>
    </row>
    <row r="5" spans="2:19" ht="26.25" customHeight="1" thickBot="1">
      <c r="B5" s="388" t="s">
        <v>322</v>
      </c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9"/>
    </row>
    <row r="6" spans="2:19" ht="24.75" customHeight="1">
      <c r="B6" s="390" t="s">
        <v>323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2"/>
      <c r="O6" s="389"/>
    </row>
    <row r="7" spans="2:19" ht="19.5" customHeight="1" thickBot="1">
      <c r="B7" s="393" t="s">
        <v>324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5"/>
      <c r="O7" s="389"/>
    </row>
    <row r="8" spans="2:19" ht="16.5" customHeight="1">
      <c r="B8" s="396" t="s">
        <v>325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89"/>
    </row>
    <row r="9" spans="2:19" ht="24.75" customHeight="1">
      <c r="B9" s="397" t="s">
        <v>326</v>
      </c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89"/>
    </row>
    <row r="10" spans="2:19" ht="6" customHeight="1" thickBot="1"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9"/>
    </row>
    <row r="11" spans="2:19" ht="25.95" customHeight="1">
      <c r="B11" s="400" t="s">
        <v>242</v>
      </c>
      <c r="C11" s="401" t="s">
        <v>327</v>
      </c>
      <c r="D11" s="402" t="s">
        <v>328</v>
      </c>
      <c r="E11" s="401" t="s">
        <v>329</v>
      </c>
      <c r="F11" s="402" t="s">
        <v>330</v>
      </c>
      <c r="G11" s="403" t="s">
        <v>331</v>
      </c>
      <c r="H11" s="404"/>
      <c r="I11" s="405"/>
      <c r="J11" s="404" t="s">
        <v>332</v>
      </c>
      <c r="K11" s="404"/>
      <c r="L11" s="406"/>
      <c r="M11" s="406"/>
      <c r="N11" s="407"/>
      <c r="O11" s="408"/>
      <c r="S11" s="380"/>
    </row>
    <row r="12" spans="2:19" ht="19.95" customHeight="1">
      <c r="B12" s="409"/>
      <c r="C12" s="410"/>
      <c r="D12" s="411" t="s">
        <v>333</v>
      </c>
      <c r="E12" s="410"/>
      <c r="F12" s="411"/>
      <c r="G12" s="412">
        <v>45565</v>
      </c>
      <c r="H12" s="412">
        <f t="shared" ref="H12:M12" si="0">G12+1</f>
        <v>45566</v>
      </c>
      <c r="I12" s="412">
        <f t="shared" si="0"/>
        <v>45567</v>
      </c>
      <c r="J12" s="412">
        <f t="shared" si="0"/>
        <v>45568</v>
      </c>
      <c r="K12" s="412">
        <f t="shared" si="0"/>
        <v>45569</v>
      </c>
      <c r="L12" s="412">
        <f t="shared" si="0"/>
        <v>45570</v>
      </c>
      <c r="M12" s="413">
        <f t="shared" si="0"/>
        <v>45571</v>
      </c>
      <c r="N12" s="414" t="s">
        <v>334</v>
      </c>
      <c r="O12" s="415"/>
    </row>
    <row r="13" spans="2:19" ht="19.95" customHeight="1">
      <c r="B13" s="416" t="s">
        <v>335</v>
      </c>
      <c r="C13" s="417" t="s">
        <v>336</v>
      </c>
      <c r="D13" s="417" t="s">
        <v>337</v>
      </c>
      <c r="E13" s="417" t="s">
        <v>338</v>
      </c>
      <c r="F13" s="417" t="s">
        <v>339</v>
      </c>
      <c r="G13" s="418">
        <v>161.63</v>
      </c>
      <c r="H13" s="418">
        <v>161.63</v>
      </c>
      <c r="I13" s="418">
        <v>149.68</v>
      </c>
      <c r="J13" s="418">
        <v>161.63</v>
      </c>
      <c r="K13" s="419">
        <v>153.72</v>
      </c>
      <c r="L13" s="419">
        <v>140.71</v>
      </c>
      <c r="M13" s="420" t="s">
        <v>340</v>
      </c>
      <c r="N13" s="421">
        <v>155.31</v>
      </c>
      <c r="O13" s="415"/>
    </row>
    <row r="14" spans="2:19" ht="19.95" customHeight="1">
      <c r="B14" s="416"/>
      <c r="C14" s="417" t="s">
        <v>341</v>
      </c>
      <c r="D14" s="417" t="s">
        <v>337</v>
      </c>
      <c r="E14" s="417" t="s">
        <v>338</v>
      </c>
      <c r="F14" s="417" t="s">
        <v>339</v>
      </c>
      <c r="G14" s="418">
        <v>166.5</v>
      </c>
      <c r="H14" s="418">
        <v>166.5</v>
      </c>
      <c r="I14" s="418">
        <v>166.5</v>
      </c>
      <c r="J14" s="418">
        <v>164.45</v>
      </c>
      <c r="K14" s="419">
        <v>161.66999999999999</v>
      </c>
      <c r="L14" s="419" t="s">
        <v>340</v>
      </c>
      <c r="M14" s="420" t="s">
        <v>340</v>
      </c>
      <c r="N14" s="421">
        <v>164.97</v>
      </c>
      <c r="O14" s="415"/>
    </row>
    <row r="15" spans="2:19" ht="19.95" customHeight="1">
      <c r="B15" s="416"/>
      <c r="C15" s="417" t="s">
        <v>341</v>
      </c>
      <c r="D15" s="417" t="s">
        <v>342</v>
      </c>
      <c r="E15" s="417" t="s">
        <v>338</v>
      </c>
      <c r="F15" s="417" t="s">
        <v>339</v>
      </c>
      <c r="G15" s="418">
        <v>120</v>
      </c>
      <c r="H15" s="418" t="s">
        <v>340</v>
      </c>
      <c r="I15" s="418" t="s">
        <v>340</v>
      </c>
      <c r="J15" s="418" t="s">
        <v>340</v>
      </c>
      <c r="K15" s="419">
        <v>110</v>
      </c>
      <c r="L15" s="419" t="s">
        <v>340</v>
      </c>
      <c r="M15" s="420" t="s">
        <v>340</v>
      </c>
      <c r="N15" s="421">
        <v>115</v>
      </c>
      <c r="O15" s="415"/>
    </row>
    <row r="16" spans="2:19" ht="19.95" customHeight="1">
      <c r="B16" s="416"/>
      <c r="C16" s="417" t="s">
        <v>336</v>
      </c>
      <c r="D16" s="417" t="s">
        <v>343</v>
      </c>
      <c r="E16" s="417" t="s">
        <v>338</v>
      </c>
      <c r="F16" s="417" t="s">
        <v>339</v>
      </c>
      <c r="G16" s="418">
        <v>153</v>
      </c>
      <c r="H16" s="418">
        <v>153</v>
      </c>
      <c r="I16" s="418">
        <v>153</v>
      </c>
      <c r="J16" s="418">
        <v>153</v>
      </c>
      <c r="K16" s="419">
        <v>153</v>
      </c>
      <c r="L16" s="419" t="s">
        <v>340</v>
      </c>
      <c r="M16" s="420" t="s">
        <v>340</v>
      </c>
      <c r="N16" s="421">
        <v>153</v>
      </c>
      <c r="O16" s="415"/>
    </row>
    <row r="17" spans="1:15" ht="19.95" customHeight="1">
      <c r="B17" s="416"/>
      <c r="C17" s="417" t="s">
        <v>341</v>
      </c>
      <c r="D17" s="417" t="s">
        <v>343</v>
      </c>
      <c r="E17" s="417" t="s">
        <v>338</v>
      </c>
      <c r="F17" s="417" t="s">
        <v>339</v>
      </c>
      <c r="G17" s="418">
        <v>123.12</v>
      </c>
      <c r="H17" s="418">
        <v>123.12</v>
      </c>
      <c r="I17" s="418">
        <v>120.81</v>
      </c>
      <c r="J17" s="418">
        <v>121.4</v>
      </c>
      <c r="K17" s="419">
        <v>123.12</v>
      </c>
      <c r="L17" s="419" t="s">
        <v>340</v>
      </c>
      <c r="M17" s="420" t="s">
        <v>340</v>
      </c>
      <c r="N17" s="421">
        <v>122.23</v>
      </c>
      <c r="O17" s="415"/>
    </row>
    <row r="18" spans="1:15" ht="19.95" customHeight="1">
      <c r="B18" s="416"/>
      <c r="C18" s="417" t="s">
        <v>341</v>
      </c>
      <c r="D18" s="417" t="s">
        <v>344</v>
      </c>
      <c r="E18" s="417" t="s">
        <v>338</v>
      </c>
      <c r="F18" s="417" t="s">
        <v>339</v>
      </c>
      <c r="G18" s="418">
        <v>160</v>
      </c>
      <c r="H18" s="418">
        <v>160</v>
      </c>
      <c r="I18" s="418">
        <v>160</v>
      </c>
      <c r="J18" s="418">
        <v>160</v>
      </c>
      <c r="K18" s="419">
        <v>160</v>
      </c>
      <c r="L18" s="419" t="s">
        <v>340</v>
      </c>
      <c r="M18" s="420" t="s">
        <v>340</v>
      </c>
      <c r="N18" s="421">
        <v>160</v>
      </c>
      <c r="O18" s="415"/>
    </row>
    <row r="19" spans="1:15" ht="19.95" customHeight="1">
      <c r="B19" s="416"/>
      <c r="C19" s="417" t="s">
        <v>345</v>
      </c>
      <c r="D19" s="417" t="s">
        <v>346</v>
      </c>
      <c r="E19" s="417" t="s">
        <v>338</v>
      </c>
      <c r="F19" s="417" t="s">
        <v>339</v>
      </c>
      <c r="G19" s="418">
        <v>80</v>
      </c>
      <c r="H19" s="418">
        <v>80</v>
      </c>
      <c r="I19" s="418">
        <v>80</v>
      </c>
      <c r="J19" s="418">
        <v>80</v>
      </c>
      <c r="K19" s="419">
        <v>80</v>
      </c>
      <c r="L19" s="419" t="s">
        <v>340</v>
      </c>
      <c r="M19" s="420" t="s">
        <v>340</v>
      </c>
      <c r="N19" s="421">
        <v>80</v>
      </c>
      <c r="O19" s="415"/>
    </row>
    <row r="20" spans="1:15" ht="19.95" customHeight="1">
      <c r="B20" s="416"/>
      <c r="C20" s="417" t="s">
        <v>341</v>
      </c>
      <c r="D20" s="417" t="s">
        <v>346</v>
      </c>
      <c r="E20" s="417" t="s">
        <v>338</v>
      </c>
      <c r="F20" s="417" t="s">
        <v>339</v>
      </c>
      <c r="G20" s="418">
        <v>75</v>
      </c>
      <c r="H20" s="418">
        <v>75</v>
      </c>
      <c r="I20" s="418">
        <v>75</v>
      </c>
      <c r="J20" s="418">
        <v>75</v>
      </c>
      <c r="K20" s="418">
        <v>75</v>
      </c>
      <c r="L20" s="419" t="s">
        <v>340</v>
      </c>
      <c r="M20" s="420" t="s">
        <v>340</v>
      </c>
      <c r="N20" s="421">
        <v>75</v>
      </c>
      <c r="O20" s="415"/>
    </row>
    <row r="21" spans="1:15" s="425" customFormat="1" ht="20.25" customHeight="1">
      <c r="A21" s="422"/>
      <c r="B21" s="423" t="s">
        <v>347</v>
      </c>
      <c r="C21" s="417" t="s">
        <v>348</v>
      </c>
      <c r="D21" s="417" t="s">
        <v>349</v>
      </c>
      <c r="E21" s="417" t="s">
        <v>338</v>
      </c>
      <c r="F21" s="417" t="s">
        <v>350</v>
      </c>
      <c r="G21" s="418">
        <v>118</v>
      </c>
      <c r="H21" s="418">
        <v>121</v>
      </c>
      <c r="I21" s="418">
        <v>119</v>
      </c>
      <c r="J21" s="418">
        <v>111.9</v>
      </c>
      <c r="K21" s="419">
        <v>121</v>
      </c>
      <c r="L21" s="419" t="s">
        <v>340</v>
      </c>
      <c r="M21" s="420" t="s">
        <v>340</v>
      </c>
      <c r="N21" s="421">
        <v>118.21</v>
      </c>
      <c r="O21" s="424"/>
    </row>
    <row r="22" spans="1:15" s="425" customFormat="1" ht="20.25" customHeight="1">
      <c r="A22" s="422"/>
      <c r="B22" s="416"/>
      <c r="C22" s="417" t="s">
        <v>351</v>
      </c>
      <c r="D22" s="417" t="s">
        <v>349</v>
      </c>
      <c r="E22" s="417" t="s">
        <v>338</v>
      </c>
      <c r="F22" s="417" t="s">
        <v>350</v>
      </c>
      <c r="G22" s="418">
        <v>133</v>
      </c>
      <c r="H22" s="418">
        <v>135</v>
      </c>
      <c r="I22" s="418">
        <v>134</v>
      </c>
      <c r="J22" s="418">
        <v>134</v>
      </c>
      <c r="K22" s="418">
        <v>135</v>
      </c>
      <c r="L22" s="419" t="s">
        <v>340</v>
      </c>
      <c r="M22" s="420" t="s">
        <v>340</v>
      </c>
      <c r="N22" s="421">
        <v>134.16999999999999</v>
      </c>
      <c r="O22" s="424"/>
    </row>
    <row r="23" spans="1:15" s="425" customFormat="1" ht="20.25" customHeight="1">
      <c r="A23" s="422"/>
      <c r="B23" s="416"/>
      <c r="C23" s="417" t="s">
        <v>352</v>
      </c>
      <c r="D23" s="417" t="s">
        <v>349</v>
      </c>
      <c r="E23" s="417" t="s">
        <v>338</v>
      </c>
      <c r="F23" s="417" t="s">
        <v>350</v>
      </c>
      <c r="G23" s="418">
        <v>148</v>
      </c>
      <c r="H23" s="418">
        <v>150</v>
      </c>
      <c r="I23" s="418">
        <v>148</v>
      </c>
      <c r="J23" s="418">
        <v>150</v>
      </c>
      <c r="K23" s="418">
        <v>150</v>
      </c>
      <c r="L23" s="419" t="s">
        <v>340</v>
      </c>
      <c r="M23" s="420" t="s">
        <v>340</v>
      </c>
      <c r="N23" s="421">
        <v>149.19</v>
      </c>
      <c r="O23" s="424"/>
    </row>
    <row r="24" spans="1:15" s="425" customFormat="1" ht="20.25" customHeight="1">
      <c r="A24" s="422"/>
      <c r="B24" s="416"/>
      <c r="C24" s="417" t="s">
        <v>348</v>
      </c>
      <c r="D24" s="417" t="s">
        <v>353</v>
      </c>
      <c r="E24" s="417" t="s">
        <v>338</v>
      </c>
      <c r="F24" s="417" t="s">
        <v>350</v>
      </c>
      <c r="G24" s="418">
        <v>77.89</v>
      </c>
      <c r="H24" s="418">
        <v>77.89</v>
      </c>
      <c r="I24" s="418">
        <v>77.89</v>
      </c>
      <c r="J24" s="418">
        <v>77.89</v>
      </c>
      <c r="K24" s="418">
        <v>89.99</v>
      </c>
      <c r="L24" s="419" t="s">
        <v>340</v>
      </c>
      <c r="M24" s="420" t="s">
        <v>340</v>
      </c>
      <c r="N24" s="421">
        <v>84.31</v>
      </c>
      <c r="O24" s="424"/>
    </row>
    <row r="25" spans="1:15" s="425" customFormat="1" ht="20.25" customHeight="1">
      <c r="A25" s="422"/>
      <c r="B25" s="423" t="s">
        <v>354</v>
      </c>
      <c r="C25" s="426" t="s">
        <v>345</v>
      </c>
      <c r="D25" s="417" t="s">
        <v>346</v>
      </c>
      <c r="E25" s="417" t="s">
        <v>338</v>
      </c>
      <c r="F25" s="417" t="s">
        <v>355</v>
      </c>
      <c r="G25" s="418">
        <v>110</v>
      </c>
      <c r="H25" s="418">
        <v>110</v>
      </c>
      <c r="I25" s="418">
        <v>110</v>
      </c>
      <c r="J25" s="418">
        <v>110</v>
      </c>
      <c r="K25" s="418">
        <v>110</v>
      </c>
      <c r="L25" s="419" t="s">
        <v>340</v>
      </c>
      <c r="M25" s="420" t="s">
        <v>340</v>
      </c>
      <c r="N25" s="421">
        <v>110</v>
      </c>
      <c r="O25" s="424"/>
    </row>
    <row r="26" spans="1:15" s="425" customFormat="1" ht="20.25" customHeight="1">
      <c r="A26" s="422"/>
      <c r="B26" s="416"/>
      <c r="C26" s="426" t="s">
        <v>356</v>
      </c>
      <c r="D26" s="417" t="s">
        <v>346</v>
      </c>
      <c r="E26" s="417" t="s">
        <v>338</v>
      </c>
      <c r="F26" s="417" t="s">
        <v>355</v>
      </c>
      <c r="G26" s="418">
        <v>120</v>
      </c>
      <c r="H26" s="418">
        <v>120</v>
      </c>
      <c r="I26" s="418">
        <v>120</v>
      </c>
      <c r="J26" s="418">
        <v>120</v>
      </c>
      <c r="K26" s="418">
        <v>120</v>
      </c>
      <c r="L26" s="419" t="s">
        <v>340</v>
      </c>
      <c r="M26" s="420" t="s">
        <v>340</v>
      </c>
      <c r="N26" s="421">
        <v>120</v>
      </c>
      <c r="O26" s="424"/>
    </row>
    <row r="27" spans="1:15" s="425" customFormat="1" ht="20.25" customHeight="1">
      <c r="A27" s="422"/>
      <c r="B27" s="423" t="s">
        <v>357</v>
      </c>
      <c r="C27" s="426" t="s">
        <v>341</v>
      </c>
      <c r="D27" s="417" t="s">
        <v>358</v>
      </c>
      <c r="E27" s="417" t="s">
        <v>338</v>
      </c>
      <c r="F27" s="417" t="s">
        <v>339</v>
      </c>
      <c r="G27" s="418">
        <v>81.209999999999994</v>
      </c>
      <c r="H27" s="418">
        <v>81.5</v>
      </c>
      <c r="I27" s="418">
        <v>81.11</v>
      </c>
      <c r="J27" s="418">
        <v>81.5</v>
      </c>
      <c r="K27" s="418">
        <v>81.14</v>
      </c>
      <c r="L27" s="419" t="s">
        <v>340</v>
      </c>
      <c r="M27" s="420" t="s">
        <v>340</v>
      </c>
      <c r="N27" s="421">
        <v>81.290000000000006</v>
      </c>
      <c r="O27" s="424"/>
    </row>
    <row r="28" spans="1:15" s="425" customFormat="1" ht="20.25" customHeight="1">
      <c r="A28" s="422"/>
      <c r="B28" s="416"/>
      <c r="C28" s="426" t="s">
        <v>341</v>
      </c>
      <c r="D28" s="417" t="s">
        <v>359</v>
      </c>
      <c r="E28" s="417" t="s">
        <v>338</v>
      </c>
      <c r="F28" s="417" t="s">
        <v>339</v>
      </c>
      <c r="G28" s="418">
        <v>75.56</v>
      </c>
      <c r="H28" s="418">
        <v>75.56</v>
      </c>
      <c r="I28" s="418">
        <v>75.56</v>
      </c>
      <c r="J28" s="418">
        <v>75.78</v>
      </c>
      <c r="K28" s="418">
        <v>74.55</v>
      </c>
      <c r="L28" s="419" t="s">
        <v>340</v>
      </c>
      <c r="M28" s="420" t="s">
        <v>340</v>
      </c>
      <c r="N28" s="421">
        <v>75.34</v>
      </c>
      <c r="O28" s="424"/>
    </row>
    <row r="29" spans="1:15" s="425" customFormat="1" ht="20.25" customHeight="1" thickBot="1">
      <c r="A29" s="422"/>
      <c r="B29" s="427"/>
      <c r="C29" s="428" t="s">
        <v>356</v>
      </c>
      <c r="D29" s="428" t="s">
        <v>346</v>
      </c>
      <c r="E29" s="428" t="s">
        <v>338</v>
      </c>
      <c r="F29" s="428" t="s">
        <v>339</v>
      </c>
      <c r="G29" s="429">
        <v>70</v>
      </c>
      <c r="H29" s="429">
        <v>70</v>
      </c>
      <c r="I29" s="429">
        <v>70</v>
      </c>
      <c r="J29" s="429">
        <v>70</v>
      </c>
      <c r="K29" s="429">
        <v>70</v>
      </c>
      <c r="L29" s="429" t="s">
        <v>340</v>
      </c>
      <c r="M29" s="430" t="s">
        <v>340</v>
      </c>
      <c r="N29" s="431">
        <v>70</v>
      </c>
      <c r="O29" s="424"/>
    </row>
    <row r="30" spans="1:15" ht="12" customHeight="1">
      <c r="B30" s="432"/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389"/>
    </row>
    <row r="31" spans="1:15" ht="15" customHeight="1">
      <c r="B31" s="397" t="s">
        <v>360</v>
      </c>
      <c r="C31" s="397"/>
      <c r="D31" s="397"/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9"/>
    </row>
    <row r="32" spans="1:15" ht="4.5" customHeight="1" thickBot="1">
      <c r="B32" s="432"/>
    </row>
    <row r="33" spans="1:15" ht="27" customHeight="1">
      <c r="B33" s="400" t="s">
        <v>242</v>
      </c>
      <c r="C33" s="401" t="s">
        <v>327</v>
      </c>
      <c r="D33" s="402" t="s">
        <v>328</v>
      </c>
      <c r="E33" s="401" t="s">
        <v>329</v>
      </c>
      <c r="F33" s="402" t="s">
        <v>330</v>
      </c>
      <c r="G33" s="403" t="s">
        <v>331</v>
      </c>
      <c r="H33" s="404"/>
      <c r="I33" s="405"/>
      <c r="J33" s="404" t="s">
        <v>332</v>
      </c>
      <c r="K33" s="404"/>
      <c r="L33" s="406"/>
      <c r="M33" s="406"/>
      <c r="N33" s="407"/>
      <c r="O33" s="408"/>
    </row>
    <row r="34" spans="1:15" s="425" customFormat="1" ht="20.100000000000001" customHeight="1">
      <c r="A34" s="422"/>
      <c r="B34" s="409"/>
      <c r="C34" s="410"/>
      <c r="D34" s="411" t="s">
        <v>333</v>
      </c>
      <c r="E34" s="410"/>
      <c r="F34" s="411"/>
      <c r="G34" s="412">
        <f t="shared" ref="G34:N34" si="1">G12</f>
        <v>45565</v>
      </c>
      <c r="H34" s="412">
        <f t="shared" si="1"/>
        <v>45566</v>
      </c>
      <c r="I34" s="412">
        <f t="shared" si="1"/>
        <v>45567</v>
      </c>
      <c r="J34" s="412">
        <f t="shared" si="1"/>
        <v>45568</v>
      </c>
      <c r="K34" s="412">
        <f t="shared" si="1"/>
        <v>45569</v>
      </c>
      <c r="L34" s="412">
        <f t="shared" si="1"/>
        <v>45570</v>
      </c>
      <c r="M34" s="412">
        <f t="shared" si="1"/>
        <v>45571</v>
      </c>
      <c r="N34" s="414" t="str">
        <f t="shared" si="1"/>
        <v>PMPS</v>
      </c>
      <c r="O34" s="424"/>
    </row>
    <row r="35" spans="1:15" s="425" customFormat="1" ht="20.100000000000001" customHeight="1">
      <c r="A35" s="422"/>
      <c r="B35" s="416" t="s">
        <v>361</v>
      </c>
      <c r="C35" s="417" t="s">
        <v>362</v>
      </c>
      <c r="D35" s="417" t="s">
        <v>363</v>
      </c>
      <c r="E35" s="417" t="s">
        <v>338</v>
      </c>
      <c r="F35" s="417" t="s">
        <v>364</v>
      </c>
      <c r="G35" s="418">
        <v>105</v>
      </c>
      <c r="H35" s="418">
        <v>105</v>
      </c>
      <c r="I35" s="418">
        <v>105</v>
      </c>
      <c r="J35" s="418">
        <v>105</v>
      </c>
      <c r="K35" s="419">
        <v>105</v>
      </c>
      <c r="L35" s="419" t="s">
        <v>340</v>
      </c>
      <c r="M35" s="420" t="s">
        <v>340</v>
      </c>
      <c r="N35" s="421">
        <v>105</v>
      </c>
      <c r="O35" s="424"/>
    </row>
    <row r="36" spans="1:15" s="425" customFormat="1" ht="20.25" customHeight="1">
      <c r="A36" s="422"/>
      <c r="B36" s="416"/>
      <c r="C36" s="417" t="s">
        <v>365</v>
      </c>
      <c r="D36" s="417" t="s">
        <v>366</v>
      </c>
      <c r="E36" s="417" t="s">
        <v>338</v>
      </c>
      <c r="F36" s="417" t="s">
        <v>364</v>
      </c>
      <c r="G36" s="418">
        <v>120.42</v>
      </c>
      <c r="H36" s="418">
        <v>120.42</v>
      </c>
      <c r="I36" s="418">
        <v>120.42</v>
      </c>
      <c r="J36" s="418">
        <v>120.42</v>
      </c>
      <c r="K36" s="419">
        <v>120.42</v>
      </c>
      <c r="L36" s="419" t="s">
        <v>340</v>
      </c>
      <c r="M36" s="420" t="s">
        <v>340</v>
      </c>
      <c r="N36" s="421">
        <v>120.42</v>
      </c>
      <c r="O36" s="424"/>
    </row>
    <row r="37" spans="1:15" s="425" customFormat="1" ht="20.25" customHeight="1">
      <c r="A37" s="422"/>
      <c r="B37" s="416"/>
      <c r="C37" s="417" t="s">
        <v>362</v>
      </c>
      <c r="D37" s="417" t="s">
        <v>366</v>
      </c>
      <c r="E37" s="417" t="s">
        <v>338</v>
      </c>
      <c r="F37" s="417" t="s">
        <v>364</v>
      </c>
      <c r="G37" s="418">
        <v>99.55</v>
      </c>
      <c r="H37" s="418">
        <v>96.84</v>
      </c>
      <c r="I37" s="418">
        <v>99.43</v>
      </c>
      <c r="J37" s="418">
        <v>99.31</v>
      </c>
      <c r="K37" s="418">
        <v>99.86</v>
      </c>
      <c r="L37" s="419" t="s">
        <v>340</v>
      </c>
      <c r="M37" s="420" t="s">
        <v>340</v>
      </c>
      <c r="N37" s="421">
        <v>98.91</v>
      </c>
      <c r="O37" s="424"/>
    </row>
    <row r="38" spans="1:15" s="425" customFormat="1" ht="20.25" customHeight="1">
      <c r="A38" s="422"/>
      <c r="B38" s="416"/>
      <c r="C38" s="417" t="s">
        <v>367</v>
      </c>
      <c r="D38" s="417" t="s">
        <v>366</v>
      </c>
      <c r="E38" s="417" t="s">
        <v>338</v>
      </c>
      <c r="F38" s="417" t="s">
        <v>364</v>
      </c>
      <c r="G38" s="418">
        <v>95.97</v>
      </c>
      <c r="H38" s="418">
        <v>95.97</v>
      </c>
      <c r="I38" s="418">
        <v>95.97</v>
      </c>
      <c r="J38" s="418">
        <v>95.97</v>
      </c>
      <c r="K38" s="418">
        <v>95.97</v>
      </c>
      <c r="L38" s="419" t="s">
        <v>340</v>
      </c>
      <c r="M38" s="420" t="s">
        <v>340</v>
      </c>
      <c r="N38" s="421">
        <v>95.97</v>
      </c>
      <c r="O38" s="424"/>
    </row>
    <row r="39" spans="1:15" s="425" customFormat="1" ht="20.25" customHeight="1">
      <c r="A39" s="422"/>
      <c r="B39" s="416"/>
      <c r="C39" s="417" t="s">
        <v>365</v>
      </c>
      <c r="D39" s="417" t="s">
        <v>368</v>
      </c>
      <c r="E39" s="417" t="s">
        <v>338</v>
      </c>
      <c r="F39" s="417" t="s">
        <v>364</v>
      </c>
      <c r="G39" s="418">
        <v>118.93</v>
      </c>
      <c r="H39" s="418">
        <v>118.93</v>
      </c>
      <c r="I39" s="418">
        <v>118.93</v>
      </c>
      <c r="J39" s="418">
        <v>118.93</v>
      </c>
      <c r="K39" s="418">
        <v>118.93</v>
      </c>
      <c r="L39" s="419" t="s">
        <v>340</v>
      </c>
      <c r="M39" s="420" t="s">
        <v>340</v>
      </c>
      <c r="N39" s="421">
        <v>118.93</v>
      </c>
      <c r="O39" s="424"/>
    </row>
    <row r="40" spans="1:15" s="425" customFormat="1" ht="20.25" customHeight="1">
      <c r="A40" s="422"/>
      <c r="B40" s="416"/>
      <c r="C40" s="417" t="s">
        <v>369</v>
      </c>
      <c r="D40" s="417" t="s">
        <v>368</v>
      </c>
      <c r="E40" s="417" t="s">
        <v>338</v>
      </c>
      <c r="F40" s="417" t="s">
        <v>364</v>
      </c>
      <c r="G40" s="418">
        <v>43</v>
      </c>
      <c r="H40" s="418">
        <v>43</v>
      </c>
      <c r="I40" s="418">
        <v>43</v>
      </c>
      <c r="J40" s="418">
        <v>43</v>
      </c>
      <c r="K40" s="418">
        <v>43</v>
      </c>
      <c r="L40" s="419" t="s">
        <v>340</v>
      </c>
      <c r="M40" s="420" t="s">
        <v>340</v>
      </c>
      <c r="N40" s="421">
        <v>43</v>
      </c>
      <c r="O40" s="424"/>
    </row>
    <row r="41" spans="1:15" s="425" customFormat="1" ht="20.25" customHeight="1">
      <c r="A41" s="422"/>
      <c r="B41" s="416"/>
      <c r="C41" s="417" t="s">
        <v>370</v>
      </c>
      <c r="D41" s="417" t="s">
        <v>368</v>
      </c>
      <c r="E41" s="417" t="s">
        <v>338</v>
      </c>
      <c r="F41" s="417" t="s">
        <v>371</v>
      </c>
      <c r="G41" s="418">
        <v>35</v>
      </c>
      <c r="H41" s="418">
        <v>35</v>
      </c>
      <c r="I41" s="418">
        <v>35</v>
      </c>
      <c r="J41" s="418">
        <v>35</v>
      </c>
      <c r="K41" s="418">
        <v>35</v>
      </c>
      <c r="L41" s="419" t="s">
        <v>340</v>
      </c>
      <c r="M41" s="420" t="s">
        <v>340</v>
      </c>
      <c r="N41" s="421">
        <v>35</v>
      </c>
      <c r="O41" s="424"/>
    </row>
    <row r="42" spans="1:15" s="425" customFormat="1" ht="20.25" customHeight="1">
      <c r="A42" s="422"/>
      <c r="B42" s="416"/>
      <c r="C42" s="417" t="s">
        <v>362</v>
      </c>
      <c r="D42" s="417" t="s">
        <v>368</v>
      </c>
      <c r="E42" s="417" t="s">
        <v>338</v>
      </c>
      <c r="F42" s="417" t="s">
        <v>364</v>
      </c>
      <c r="G42" s="433">
        <v>84.01</v>
      </c>
      <c r="H42" s="433">
        <v>79.5</v>
      </c>
      <c r="I42" s="433">
        <v>86.39</v>
      </c>
      <c r="J42" s="433">
        <v>79.5</v>
      </c>
      <c r="K42" s="434">
        <v>82.83</v>
      </c>
      <c r="L42" s="434" t="s">
        <v>340</v>
      </c>
      <c r="M42" s="435" t="s">
        <v>340</v>
      </c>
      <c r="N42" s="436">
        <v>82.75</v>
      </c>
      <c r="O42" s="424"/>
    </row>
    <row r="43" spans="1:15" s="425" customFormat="1" ht="20.25" customHeight="1">
      <c r="A43" s="422"/>
      <c r="B43" s="416"/>
      <c r="C43" s="417" t="s">
        <v>367</v>
      </c>
      <c r="D43" s="417" t="s">
        <v>368</v>
      </c>
      <c r="E43" s="417" t="s">
        <v>338</v>
      </c>
      <c r="F43" s="417" t="s">
        <v>364</v>
      </c>
      <c r="G43" s="433">
        <v>93.83</v>
      </c>
      <c r="H43" s="433">
        <v>93.83</v>
      </c>
      <c r="I43" s="433">
        <v>93.83</v>
      </c>
      <c r="J43" s="433">
        <v>93.83</v>
      </c>
      <c r="K43" s="434">
        <v>93.83</v>
      </c>
      <c r="L43" s="434" t="s">
        <v>340</v>
      </c>
      <c r="M43" s="435" t="s">
        <v>340</v>
      </c>
      <c r="N43" s="436">
        <v>93.83</v>
      </c>
      <c r="O43" s="424"/>
    </row>
    <row r="44" spans="1:15" s="425" customFormat="1" ht="20.25" customHeight="1">
      <c r="A44" s="422"/>
      <c r="B44" s="416"/>
      <c r="C44" s="417" t="s">
        <v>365</v>
      </c>
      <c r="D44" s="417" t="s">
        <v>372</v>
      </c>
      <c r="E44" s="417" t="s">
        <v>338</v>
      </c>
      <c r="F44" s="417" t="s">
        <v>364</v>
      </c>
      <c r="G44" s="433">
        <v>107.08</v>
      </c>
      <c r="H44" s="433">
        <v>107.08</v>
      </c>
      <c r="I44" s="433">
        <v>107.08</v>
      </c>
      <c r="J44" s="433">
        <v>107.08</v>
      </c>
      <c r="K44" s="434">
        <v>107.08</v>
      </c>
      <c r="L44" s="434" t="s">
        <v>340</v>
      </c>
      <c r="M44" s="435" t="s">
        <v>340</v>
      </c>
      <c r="N44" s="436">
        <v>107.08</v>
      </c>
      <c r="O44" s="424"/>
    </row>
    <row r="45" spans="1:15" s="425" customFormat="1" ht="20.25" customHeight="1">
      <c r="A45" s="422"/>
      <c r="B45" s="416"/>
      <c r="C45" s="417" t="s">
        <v>362</v>
      </c>
      <c r="D45" s="417" t="s">
        <v>372</v>
      </c>
      <c r="E45" s="417" t="s">
        <v>338</v>
      </c>
      <c r="F45" s="417" t="s">
        <v>364</v>
      </c>
      <c r="G45" s="418">
        <v>88.9</v>
      </c>
      <c r="H45" s="418">
        <v>88.9</v>
      </c>
      <c r="I45" s="418">
        <v>88.9</v>
      </c>
      <c r="J45" s="418">
        <v>88.9</v>
      </c>
      <c r="K45" s="419">
        <v>88.9</v>
      </c>
      <c r="L45" s="419" t="s">
        <v>340</v>
      </c>
      <c r="M45" s="420" t="s">
        <v>340</v>
      </c>
      <c r="N45" s="421">
        <v>88.9</v>
      </c>
      <c r="O45" s="424"/>
    </row>
    <row r="46" spans="1:15" s="425" customFormat="1" ht="20.25" customHeight="1">
      <c r="A46" s="422"/>
      <c r="B46" s="416"/>
      <c r="C46" s="417" t="s">
        <v>365</v>
      </c>
      <c r="D46" s="417" t="s">
        <v>373</v>
      </c>
      <c r="E46" s="417" t="s">
        <v>338</v>
      </c>
      <c r="F46" s="417" t="s">
        <v>364</v>
      </c>
      <c r="G46" s="418">
        <v>127.42</v>
      </c>
      <c r="H46" s="418">
        <v>127.42</v>
      </c>
      <c r="I46" s="418">
        <v>127.42</v>
      </c>
      <c r="J46" s="418">
        <v>127.42</v>
      </c>
      <c r="K46" s="419">
        <v>127.42</v>
      </c>
      <c r="L46" s="419" t="s">
        <v>340</v>
      </c>
      <c r="M46" s="420" t="s">
        <v>340</v>
      </c>
      <c r="N46" s="421">
        <v>127.42</v>
      </c>
      <c r="O46" s="424"/>
    </row>
    <row r="47" spans="1:15" s="425" customFormat="1" ht="20.25" customHeight="1">
      <c r="A47" s="422"/>
      <c r="B47" s="416"/>
      <c r="C47" s="417" t="s">
        <v>367</v>
      </c>
      <c r="D47" s="417" t="s">
        <v>374</v>
      </c>
      <c r="E47" s="417" t="s">
        <v>338</v>
      </c>
      <c r="F47" s="417" t="s">
        <v>364</v>
      </c>
      <c r="G47" s="418">
        <v>110.52</v>
      </c>
      <c r="H47" s="418">
        <v>110.52</v>
      </c>
      <c r="I47" s="418">
        <v>110.52</v>
      </c>
      <c r="J47" s="418">
        <v>110.52</v>
      </c>
      <c r="K47" s="419">
        <v>110.52</v>
      </c>
      <c r="L47" s="419" t="s">
        <v>340</v>
      </c>
      <c r="M47" s="420" t="s">
        <v>340</v>
      </c>
      <c r="N47" s="421">
        <v>110.52</v>
      </c>
      <c r="O47" s="424"/>
    </row>
    <row r="48" spans="1:15" s="425" customFormat="1" ht="20.25" customHeight="1">
      <c r="A48" s="422"/>
      <c r="B48" s="423" t="s">
        <v>375</v>
      </c>
      <c r="C48" s="417" t="s">
        <v>362</v>
      </c>
      <c r="D48" s="417" t="s">
        <v>376</v>
      </c>
      <c r="E48" s="417" t="s">
        <v>338</v>
      </c>
      <c r="F48" s="417" t="s">
        <v>377</v>
      </c>
      <c r="G48" s="418">
        <v>99</v>
      </c>
      <c r="H48" s="418">
        <v>115.11</v>
      </c>
      <c r="I48" s="418">
        <v>120.61</v>
      </c>
      <c r="J48" s="418">
        <v>99</v>
      </c>
      <c r="K48" s="419">
        <v>99</v>
      </c>
      <c r="L48" s="419" t="s">
        <v>340</v>
      </c>
      <c r="M48" s="420" t="s">
        <v>340</v>
      </c>
      <c r="N48" s="421">
        <v>108.1</v>
      </c>
      <c r="O48" s="424"/>
    </row>
    <row r="49" spans="1:15" s="425" customFormat="1" ht="20.25" customHeight="1">
      <c r="A49" s="422"/>
      <c r="B49" s="416"/>
      <c r="C49" s="417" t="s">
        <v>378</v>
      </c>
      <c r="D49" s="417" t="s">
        <v>376</v>
      </c>
      <c r="E49" s="417" t="s">
        <v>338</v>
      </c>
      <c r="F49" s="417" t="s">
        <v>377</v>
      </c>
      <c r="G49" s="418">
        <v>103</v>
      </c>
      <c r="H49" s="418">
        <v>103</v>
      </c>
      <c r="I49" s="418">
        <v>103</v>
      </c>
      <c r="J49" s="418">
        <v>103</v>
      </c>
      <c r="K49" s="419">
        <v>103</v>
      </c>
      <c r="L49" s="419" t="s">
        <v>340</v>
      </c>
      <c r="M49" s="420" t="s">
        <v>340</v>
      </c>
      <c r="N49" s="421">
        <v>103</v>
      </c>
      <c r="O49" s="424"/>
    </row>
    <row r="50" spans="1:15" s="425" customFormat="1" ht="20.25" customHeight="1">
      <c r="A50" s="422"/>
      <c r="B50" s="416"/>
      <c r="C50" s="417" t="s">
        <v>367</v>
      </c>
      <c r="D50" s="417" t="s">
        <v>376</v>
      </c>
      <c r="E50" s="417" t="s">
        <v>338</v>
      </c>
      <c r="F50" s="417" t="s">
        <v>377</v>
      </c>
      <c r="G50" s="418">
        <v>135</v>
      </c>
      <c r="H50" s="418">
        <v>135</v>
      </c>
      <c r="I50" s="418">
        <v>135</v>
      </c>
      <c r="J50" s="418">
        <v>135</v>
      </c>
      <c r="K50" s="419">
        <v>135</v>
      </c>
      <c r="L50" s="419" t="s">
        <v>340</v>
      </c>
      <c r="M50" s="420" t="s">
        <v>340</v>
      </c>
      <c r="N50" s="421">
        <v>135</v>
      </c>
      <c r="O50" s="424"/>
    </row>
    <row r="51" spans="1:15" s="425" customFormat="1" ht="20.25" customHeight="1">
      <c r="A51" s="422"/>
      <c r="B51" s="416"/>
      <c r="C51" s="417" t="s">
        <v>370</v>
      </c>
      <c r="D51" s="417" t="s">
        <v>379</v>
      </c>
      <c r="E51" s="417" t="s">
        <v>338</v>
      </c>
      <c r="F51" s="417" t="s">
        <v>380</v>
      </c>
      <c r="G51" s="418">
        <v>80</v>
      </c>
      <c r="H51" s="418">
        <v>80</v>
      </c>
      <c r="I51" s="418">
        <v>80</v>
      </c>
      <c r="J51" s="418">
        <v>80</v>
      </c>
      <c r="K51" s="419">
        <v>80</v>
      </c>
      <c r="L51" s="419" t="s">
        <v>340</v>
      </c>
      <c r="M51" s="420" t="s">
        <v>340</v>
      </c>
      <c r="N51" s="421">
        <v>80</v>
      </c>
      <c r="O51" s="424"/>
    </row>
    <row r="52" spans="1:15" s="425" customFormat="1" ht="20.25" customHeight="1">
      <c r="A52" s="422"/>
      <c r="B52" s="416"/>
      <c r="C52" s="417" t="s">
        <v>362</v>
      </c>
      <c r="D52" s="417" t="s">
        <v>379</v>
      </c>
      <c r="E52" s="417" t="s">
        <v>338</v>
      </c>
      <c r="F52" s="417" t="s">
        <v>380</v>
      </c>
      <c r="G52" s="418">
        <v>115.65</v>
      </c>
      <c r="H52" s="418">
        <v>116.03</v>
      </c>
      <c r="I52" s="418">
        <v>124.64</v>
      </c>
      <c r="J52" s="418">
        <v>139.71</v>
      </c>
      <c r="K52" s="418">
        <v>139.41999999999999</v>
      </c>
      <c r="L52" s="419" t="s">
        <v>340</v>
      </c>
      <c r="M52" s="420" t="s">
        <v>340</v>
      </c>
      <c r="N52" s="421">
        <v>126.51</v>
      </c>
      <c r="O52" s="437"/>
    </row>
    <row r="53" spans="1:15" s="425" customFormat="1" ht="20.25" customHeight="1">
      <c r="A53" s="422"/>
      <c r="B53" s="416"/>
      <c r="C53" s="417" t="s">
        <v>367</v>
      </c>
      <c r="D53" s="417" t="s">
        <v>379</v>
      </c>
      <c r="E53" s="417" t="s">
        <v>338</v>
      </c>
      <c r="F53" s="417" t="s">
        <v>380</v>
      </c>
      <c r="G53" s="418">
        <v>127.95</v>
      </c>
      <c r="H53" s="418">
        <v>127.95</v>
      </c>
      <c r="I53" s="418">
        <v>127.95</v>
      </c>
      <c r="J53" s="418">
        <v>127.95</v>
      </c>
      <c r="K53" s="418">
        <v>127.95</v>
      </c>
      <c r="L53" s="419" t="s">
        <v>340</v>
      </c>
      <c r="M53" s="420" t="s">
        <v>340</v>
      </c>
      <c r="N53" s="421">
        <v>127.95</v>
      </c>
      <c r="O53" s="437"/>
    </row>
    <row r="54" spans="1:15" s="425" customFormat="1" ht="20.25" customHeight="1">
      <c r="A54" s="422"/>
      <c r="B54" s="416"/>
      <c r="C54" s="417" t="s">
        <v>362</v>
      </c>
      <c r="D54" s="417" t="s">
        <v>381</v>
      </c>
      <c r="E54" s="417" t="s">
        <v>338</v>
      </c>
      <c r="F54" s="417" t="s">
        <v>382</v>
      </c>
      <c r="G54" s="418">
        <v>120</v>
      </c>
      <c r="H54" s="418">
        <v>120</v>
      </c>
      <c r="I54" s="418">
        <v>120</v>
      </c>
      <c r="J54" s="418">
        <v>120</v>
      </c>
      <c r="K54" s="418">
        <v>120</v>
      </c>
      <c r="L54" s="419" t="s">
        <v>340</v>
      </c>
      <c r="M54" s="420" t="s">
        <v>340</v>
      </c>
      <c r="N54" s="421">
        <v>120</v>
      </c>
      <c r="O54" s="437"/>
    </row>
    <row r="55" spans="1:15" s="425" customFormat="1" ht="20.25" customHeight="1">
      <c r="A55" s="422"/>
      <c r="B55" s="416"/>
      <c r="C55" s="426" t="s">
        <v>362</v>
      </c>
      <c r="D55" s="417" t="s">
        <v>383</v>
      </c>
      <c r="E55" s="417" t="s">
        <v>338</v>
      </c>
      <c r="F55" s="417" t="s">
        <v>382</v>
      </c>
      <c r="G55" s="418">
        <v>119.54</v>
      </c>
      <c r="H55" s="418">
        <v>120.03</v>
      </c>
      <c r="I55" s="418">
        <v>119.73</v>
      </c>
      <c r="J55" s="418">
        <v>121.12</v>
      </c>
      <c r="K55" s="418">
        <v>118.9</v>
      </c>
      <c r="L55" s="419" t="s">
        <v>340</v>
      </c>
      <c r="M55" s="420" t="s">
        <v>340</v>
      </c>
      <c r="N55" s="421">
        <v>119.79</v>
      </c>
      <c r="O55" s="437"/>
    </row>
    <row r="56" spans="1:15" s="425" customFormat="1" ht="20.25" customHeight="1" thickBot="1">
      <c r="A56" s="422"/>
      <c r="B56" s="427"/>
      <c r="C56" s="428" t="s">
        <v>367</v>
      </c>
      <c r="D56" s="428" t="s">
        <v>383</v>
      </c>
      <c r="E56" s="428" t="s">
        <v>338</v>
      </c>
      <c r="F56" s="428" t="s">
        <v>384</v>
      </c>
      <c r="G56" s="429">
        <v>128.62</v>
      </c>
      <c r="H56" s="429">
        <v>128.62</v>
      </c>
      <c r="I56" s="429">
        <v>128.62</v>
      </c>
      <c r="J56" s="429">
        <v>128.62</v>
      </c>
      <c r="K56" s="429">
        <v>128.62</v>
      </c>
      <c r="L56" s="429" t="s">
        <v>340</v>
      </c>
      <c r="M56" s="430" t="s">
        <v>340</v>
      </c>
      <c r="N56" s="431">
        <v>128.62</v>
      </c>
      <c r="O56" s="437"/>
    </row>
    <row r="57" spans="1:15" ht="20.100000000000001" customHeight="1">
      <c r="N57" s="121"/>
    </row>
    <row r="58" spans="1:15" ht="20.399999999999999">
      <c r="B58" s="438" t="s">
        <v>385</v>
      </c>
      <c r="C58" s="438"/>
      <c r="D58" s="438"/>
      <c r="E58" s="438"/>
      <c r="F58" s="438"/>
      <c r="G58" s="438"/>
      <c r="H58" s="438"/>
      <c r="I58" s="438"/>
      <c r="J58" s="438"/>
      <c r="K58" s="438"/>
      <c r="L58" s="438"/>
      <c r="M58" s="438"/>
      <c r="N58" s="438"/>
      <c r="O58" s="439"/>
    </row>
    <row r="59" spans="1:15" ht="14.4" thickBot="1">
      <c r="B59" s="440"/>
      <c r="C59" s="441"/>
      <c r="D59" s="441"/>
      <c r="E59" s="441"/>
      <c r="F59" s="441"/>
      <c r="G59" s="441"/>
      <c r="H59" s="441"/>
      <c r="I59" s="441"/>
      <c r="J59" s="441"/>
      <c r="K59" s="441"/>
      <c r="L59" s="441"/>
      <c r="M59" s="441"/>
      <c r="N59" s="441"/>
      <c r="O59" s="442"/>
    </row>
    <row r="60" spans="1:15">
      <c r="B60" s="400" t="s">
        <v>242</v>
      </c>
      <c r="C60" s="401" t="s">
        <v>327</v>
      </c>
      <c r="D60" s="402" t="s">
        <v>328</v>
      </c>
      <c r="E60" s="401" t="s">
        <v>329</v>
      </c>
      <c r="F60" s="402" t="s">
        <v>330</v>
      </c>
      <c r="G60" s="443" t="s">
        <v>331</v>
      </c>
      <c r="H60" s="406"/>
      <c r="I60" s="444"/>
      <c r="J60" s="406" t="s">
        <v>332</v>
      </c>
      <c r="K60" s="406"/>
      <c r="L60" s="406"/>
      <c r="M60" s="406"/>
      <c r="N60" s="407"/>
      <c r="O60" s="445"/>
    </row>
    <row r="61" spans="1:15">
      <c r="B61" s="409"/>
      <c r="C61" s="410"/>
      <c r="D61" s="411" t="s">
        <v>333</v>
      </c>
      <c r="E61" s="410"/>
      <c r="F61" s="411"/>
      <c r="G61" s="412">
        <f t="shared" ref="G61:N61" si="2">G12</f>
        <v>45565</v>
      </c>
      <c r="H61" s="412">
        <f t="shared" si="2"/>
        <v>45566</v>
      </c>
      <c r="I61" s="412">
        <f t="shared" si="2"/>
        <v>45567</v>
      </c>
      <c r="J61" s="412">
        <f t="shared" si="2"/>
        <v>45568</v>
      </c>
      <c r="K61" s="412">
        <f t="shared" si="2"/>
        <v>45569</v>
      </c>
      <c r="L61" s="412">
        <f t="shared" si="2"/>
        <v>45570</v>
      </c>
      <c r="M61" s="446">
        <f t="shared" si="2"/>
        <v>45571</v>
      </c>
      <c r="N61" s="447" t="str">
        <f t="shared" si="2"/>
        <v>PMPS</v>
      </c>
      <c r="O61" s="448"/>
    </row>
    <row r="62" spans="1:15" ht="19.95" customHeight="1">
      <c r="B62" s="416" t="s">
        <v>386</v>
      </c>
      <c r="C62" s="417" t="s">
        <v>362</v>
      </c>
      <c r="D62" s="417" t="s">
        <v>387</v>
      </c>
      <c r="E62" s="417" t="s">
        <v>84</v>
      </c>
      <c r="F62" s="417" t="s">
        <v>388</v>
      </c>
      <c r="G62" s="418">
        <v>160.66999999999999</v>
      </c>
      <c r="H62" s="418">
        <v>160.66999999999999</v>
      </c>
      <c r="I62" s="418">
        <v>160.66999999999999</v>
      </c>
      <c r="J62" s="418">
        <v>160.66999999999999</v>
      </c>
      <c r="K62" s="419">
        <v>160.66999999999999</v>
      </c>
      <c r="L62" s="419" t="s">
        <v>340</v>
      </c>
      <c r="M62" s="420" t="s">
        <v>340</v>
      </c>
      <c r="N62" s="421">
        <v>160.66999999999999</v>
      </c>
      <c r="O62" s="448"/>
    </row>
    <row r="63" spans="1:15" ht="19.95" customHeight="1">
      <c r="B63" s="416"/>
      <c r="C63" s="417" t="s">
        <v>367</v>
      </c>
      <c r="D63" s="417" t="s">
        <v>387</v>
      </c>
      <c r="E63" s="417" t="s">
        <v>84</v>
      </c>
      <c r="F63" s="417" t="s">
        <v>388</v>
      </c>
      <c r="G63" s="418">
        <v>218.8</v>
      </c>
      <c r="H63" s="418">
        <v>218.8</v>
      </c>
      <c r="I63" s="418">
        <v>218.8</v>
      </c>
      <c r="J63" s="418">
        <v>218.8</v>
      </c>
      <c r="K63" s="419">
        <v>218.8</v>
      </c>
      <c r="L63" s="419" t="s">
        <v>340</v>
      </c>
      <c r="M63" s="420" t="s">
        <v>340</v>
      </c>
      <c r="N63" s="421">
        <v>218.8</v>
      </c>
      <c r="O63" s="448"/>
    </row>
    <row r="64" spans="1:15" ht="19.95" customHeight="1">
      <c r="B64" s="423" t="s">
        <v>389</v>
      </c>
      <c r="C64" s="417" t="s">
        <v>369</v>
      </c>
      <c r="D64" s="417" t="s">
        <v>390</v>
      </c>
      <c r="E64" s="417" t="s">
        <v>338</v>
      </c>
      <c r="F64" s="417" t="s">
        <v>391</v>
      </c>
      <c r="G64" s="418">
        <v>90</v>
      </c>
      <c r="H64" s="418">
        <v>90</v>
      </c>
      <c r="I64" s="418">
        <v>90</v>
      </c>
      <c r="J64" s="418">
        <v>90</v>
      </c>
      <c r="K64" s="419">
        <v>90</v>
      </c>
      <c r="L64" s="419" t="s">
        <v>340</v>
      </c>
      <c r="M64" s="420" t="s">
        <v>340</v>
      </c>
      <c r="N64" s="421">
        <v>90</v>
      </c>
      <c r="O64" s="448"/>
    </row>
    <row r="65" spans="1:15" ht="19.95" customHeight="1">
      <c r="B65" s="416"/>
      <c r="C65" s="426" t="s">
        <v>362</v>
      </c>
      <c r="D65" s="417" t="s">
        <v>390</v>
      </c>
      <c r="E65" s="417" t="s">
        <v>338</v>
      </c>
      <c r="F65" s="417" t="s">
        <v>391</v>
      </c>
      <c r="G65" s="418">
        <v>139.15</v>
      </c>
      <c r="H65" s="418">
        <v>139.15</v>
      </c>
      <c r="I65" s="418">
        <v>139.15</v>
      </c>
      <c r="J65" s="418">
        <v>139.15</v>
      </c>
      <c r="K65" s="419" t="s">
        <v>340</v>
      </c>
      <c r="L65" s="419" t="s">
        <v>340</v>
      </c>
      <c r="M65" s="420" t="s">
        <v>340</v>
      </c>
      <c r="N65" s="421">
        <v>139.15</v>
      </c>
      <c r="O65" s="448"/>
    </row>
    <row r="66" spans="1:15" ht="19.95" customHeight="1">
      <c r="B66" s="416"/>
      <c r="C66" s="426" t="s">
        <v>378</v>
      </c>
      <c r="D66" s="417" t="s">
        <v>390</v>
      </c>
      <c r="E66" s="417" t="s">
        <v>338</v>
      </c>
      <c r="F66" s="417" t="s">
        <v>391</v>
      </c>
      <c r="G66" s="418">
        <v>174</v>
      </c>
      <c r="H66" s="418">
        <v>174</v>
      </c>
      <c r="I66" s="418">
        <v>174</v>
      </c>
      <c r="J66" s="418">
        <v>174</v>
      </c>
      <c r="K66" s="419">
        <v>174</v>
      </c>
      <c r="L66" s="419" t="s">
        <v>340</v>
      </c>
      <c r="M66" s="420" t="s">
        <v>340</v>
      </c>
      <c r="N66" s="421">
        <v>174</v>
      </c>
      <c r="O66" s="448"/>
    </row>
    <row r="67" spans="1:15" ht="19.95" customHeight="1">
      <c r="B67" s="416"/>
      <c r="C67" s="426" t="s">
        <v>392</v>
      </c>
      <c r="D67" s="417" t="s">
        <v>390</v>
      </c>
      <c r="E67" s="417" t="s">
        <v>338</v>
      </c>
      <c r="F67" s="417" t="s">
        <v>391</v>
      </c>
      <c r="G67" s="418">
        <v>100.7</v>
      </c>
      <c r="H67" s="418">
        <v>100.7</v>
      </c>
      <c r="I67" s="418">
        <v>100.7</v>
      </c>
      <c r="J67" s="418">
        <v>100.7</v>
      </c>
      <c r="K67" s="419">
        <v>100.7</v>
      </c>
      <c r="L67" s="419" t="s">
        <v>340</v>
      </c>
      <c r="M67" s="420" t="s">
        <v>340</v>
      </c>
      <c r="N67" s="421">
        <v>100.7</v>
      </c>
      <c r="O67" s="448"/>
    </row>
    <row r="68" spans="1:15" ht="19.95" customHeight="1">
      <c r="B68" s="416"/>
      <c r="C68" s="426" t="s">
        <v>367</v>
      </c>
      <c r="D68" s="417" t="s">
        <v>390</v>
      </c>
      <c r="E68" s="417" t="s">
        <v>338</v>
      </c>
      <c r="F68" s="417" t="s">
        <v>391</v>
      </c>
      <c r="G68" s="418">
        <v>108.41</v>
      </c>
      <c r="H68" s="418">
        <v>108.41</v>
      </c>
      <c r="I68" s="418">
        <v>108.41</v>
      </c>
      <c r="J68" s="418">
        <v>108.41</v>
      </c>
      <c r="K68" s="419">
        <v>108.41</v>
      </c>
      <c r="L68" s="419" t="s">
        <v>340</v>
      </c>
      <c r="M68" s="420" t="s">
        <v>340</v>
      </c>
      <c r="N68" s="421">
        <v>108.41</v>
      </c>
      <c r="O68" s="448"/>
    </row>
    <row r="69" spans="1:15" ht="19.95" customHeight="1">
      <c r="B69" s="423" t="s">
        <v>393</v>
      </c>
      <c r="C69" s="426" t="s">
        <v>369</v>
      </c>
      <c r="D69" s="417" t="s">
        <v>390</v>
      </c>
      <c r="E69" s="417" t="s">
        <v>338</v>
      </c>
      <c r="F69" s="417" t="s">
        <v>391</v>
      </c>
      <c r="G69" s="418">
        <v>81</v>
      </c>
      <c r="H69" s="418">
        <v>81</v>
      </c>
      <c r="I69" s="418">
        <v>81</v>
      </c>
      <c r="J69" s="418">
        <v>81</v>
      </c>
      <c r="K69" s="419">
        <v>81</v>
      </c>
      <c r="L69" s="419" t="s">
        <v>340</v>
      </c>
      <c r="M69" s="420" t="s">
        <v>340</v>
      </c>
      <c r="N69" s="421">
        <v>81</v>
      </c>
      <c r="O69" s="448"/>
    </row>
    <row r="70" spans="1:15" ht="19.95" customHeight="1">
      <c r="B70" s="416"/>
      <c r="C70" s="449" t="s">
        <v>362</v>
      </c>
      <c r="D70" s="450" t="s">
        <v>390</v>
      </c>
      <c r="E70" s="450" t="s">
        <v>338</v>
      </c>
      <c r="F70" s="450" t="s">
        <v>391</v>
      </c>
      <c r="G70" s="418">
        <v>143.22999999999999</v>
      </c>
      <c r="H70" s="418">
        <v>105.65</v>
      </c>
      <c r="I70" s="418">
        <v>153.82</v>
      </c>
      <c r="J70" s="418">
        <v>151.69999999999999</v>
      </c>
      <c r="K70" s="419">
        <v>109.73</v>
      </c>
      <c r="L70" s="419" t="s">
        <v>340</v>
      </c>
      <c r="M70" s="420" t="s">
        <v>340</v>
      </c>
      <c r="N70" s="421">
        <v>129.51</v>
      </c>
      <c r="O70" s="448"/>
    </row>
    <row r="71" spans="1:15" ht="19.95" customHeight="1">
      <c r="B71" s="416"/>
      <c r="C71" s="417" t="s">
        <v>367</v>
      </c>
      <c r="D71" s="417" t="s">
        <v>390</v>
      </c>
      <c r="E71" s="417" t="s">
        <v>338</v>
      </c>
      <c r="F71" s="417" t="s">
        <v>391</v>
      </c>
      <c r="G71" s="418">
        <v>115.88</v>
      </c>
      <c r="H71" s="418">
        <v>115.88</v>
      </c>
      <c r="I71" s="418">
        <v>115.88</v>
      </c>
      <c r="J71" s="418">
        <v>115.88</v>
      </c>
      <c r="K71" s="418">
        <v>115.88</v>
      </c>
      <c r="L71" s="418" t="s">
        <v>340</v>
      </c>
      <c r="M71" s="420" t="s">
        <v>340</v>
      </c>
      <c r="N71" s="421">
        <v>115.88</v>
      </c>
      <c r="O71" s="448"/>
    </row>
    <row r="72" spans="1:15" ht="19.95" customHeight="1">
      <c r="B72" s="416"/>
      <c r="C72" s="426" t="s">
        <v>362</v>
      </c>
      <c r="D72" s="417" t="s">
        <v>394</v>
      </c>
      <c r="E72" s="417" t="s">
        <v>338</v>
      </c>
      <c r="F72" s="417" t="s">
        <v>391</v>
      </c>
      <c r="G72" s="418" t="s">
        <v>340</v>
      </c>
      <c r="H72" s="418" t="s">
        <v>340</v>
      </c>
      <c r="I72" s="418" t="s">
        <v>340</v>
      </c>
      <c r="J72" s="418">
        <v>129.71</v>
      </c>
      <c r="K72" s="418" t="s">
        <v>340</v>
      </c>
      <c r="L72" s="419" t="s">
        <v>340</v>
      </c>
      <c r="M72" s="420" t="s">
        <v>340</v>
      </c>
      <c r="N72" s="421">
        <v>129.71</v>
      </c>
      <c r="O72" s="448"/>
    </row>
    <row r="73" spans="1:15" ht="19.95" customHeight="1" thickBot="1">
      <c r="B73" s="427"/>
      <c r="C73" s="428" t="s">
        <v>367</v>
      </c>
      <c r="D73" s="428" t="s">
        <v>394</v>
      </c>
      <c r="E73" s="428" t="s">
        <v>338</v>
      </c>
      <c r="F73" s="428" t="s">
        <v>391</v>
      </c>
      <c r="G73" s="429">
        <v>123.96</v>
      </c>
      <c r="H73" s="429">
        <v>123.96</v>
      </c>
      <c r="I73" s="429">
        <v>123.96</v>
      </c>
      <c r="J73" s="429">
        <v>123.96</v>
      </c>
      <c r="K73" s="429">
        <v>123.96</v>
      </c>
      <c r="L73" s="429" t="s">
        <v>340</v>
      </c>
      <c r="M73" s="430" t="s">
        <v>340</v>
      </c>
      <c r="N73" s="431">
        <v>123.96</v>
      </c>
      <c r="O73" s="448"/>
    </row>
    <row r="74" spans="1:15" ht="22.95" customHeight="1"/>
    <row r="75" spans="1:15" ht="15" customHeight="1">
      <c r="B75" s="397" t="s">
        <v>395</v>
      </c>
      <c r="C75" s="397"/>
      <c r="D75" s="397"/>
      <c r="E75" s="397"/>
      <c r="F75" s="397"/>
      <c r="G75" s="397"/>
      <c r="H75" s="397"/>
      <c r="I75" s="397"/>
      <c r="J75" s="397"/>
      <c r="K75" s="397"/>
      <c r="L75" s="397"/>
      <c r="M75" s="397"/>
      <c r="N75" s="397"/>
      <c r="O75" s="399"/>
    </row>
    <row r="76" spans="1:15" ht="4.5" customHeight="1" thickBot="1">
      <c r="B76" s="432"/>
    </row>
    <row r="77" spans="1:15" ht="27" customHeight="1">
      <c r="B77" s="400" t="s">
        <v>242</v>
      </c>
      <c r="C77" s="401" t="s">
        <v>327</v>
      </c>
      <c r="D77" s="402" t="s">
        <v>328</v>
      </c>
      <c r="E77" s="401" t="s">
        <v>329</v>
      </c>
      <c r="F77" s="402" t="s">
        <v>330</v>
      </c>
      <c r="G77" s="443" t="s">
        <v>331</v>
      </c>
      <c r="H77" s="406"/>
      <c r="I77" s="444"/>
      <c r="J77" s="406" t="s">
        <v>332</v>
      </c>
      <c r="K77" s="406"/>
      <c r="L77" s="406"/>
      <c r="M77" s="406"/>
      <c r="N77" s="407"/>
      <c r="O77" s="408"/>
    </row>
    <row r="78" spans="1:15" ht="19.95" customHeight="1">
      <c r="B78" s="409"/>
      <c r="C78" s="410"/>
      <c r="D78" s="411" t="s">
        <v>333</v>
      </c>
      <c r="E78" s="410"/>
      <c r="F78" s="411"/>
      <c r="G78" s="412">
        <f t="shared" ref="G78:N78" si="3">G12</f>
        <v>45565</v>
      </c>
      <c r="H78" s="412">
        <f t="shared" si="3"/>
        <v>45566</v>
      </c>
      <c r="I78" s="412">
        <f t="shared" si="3"/>
        <v>45567</v>
      </c>
      <c r="J78" s="412">
        <f t="shared" si="3"/>
        <v>45568</v>
      </c>
      <c r="K78" s="412">
        <f t="shared" si="3"/>
        <v>45569</v>
      </c>
      <c r="L78" s="412">
        <f t="shared" si="3"/>
        <v>45570</v>
      </c>
      <c r="M78" s="446">
        <f t="shared" si="3"/>
        <v>45571</v>
      </c>
      <c r="N78" s="447" t="str">
        <f t="shared" si="3"/>
        <v>PMPS</v>
      </c>
      <c r="O78" s="415"/>
    </row>
    <row r="79" spans="1:15" ht="19.95" customHeight="1">
      <c r="B79" s="416" t="s">
        <v>396</v>
      </c>
      <c r="C79" s="417" t="s">
        <v>348</v>
      </c>
      <c r="D79" s="417" t="s">
        <v>397</v>
      </c>
      <c r="E79" s="417" t="s">
        <v>338</v>
      </c>
      <c r="F79" s="417" t="s">
        <v>84</v>
      </c>
      <c r="G79" s="418">
        <v>162.35</v>
      </c>
      <c r="H79" s="418">
        <v>162.35</v>
      </c>
      <c r="I79" s="418">
        <v>162.35</v>
      </c>
      <c r="J79" s="418">
        <v>162.35</v>
      </c>
      <c r="K79" s="418">
        <v>162.35</v>
      </c>
      <c r="L79" s="419" t="s">
        <v>340</v>
      </c>
      <c r="M79" s="420" t="s">
        <v>340</v>
      </c>
      <c r="N79" s="421">
        <v>162.35</v>
      </c>
      <c r="O79" s="415"/>
    </row>
    <row r="80" spans="1:15" s="425" customFormat="1" ht="19.95" customHeight="1" thickBot="1">
      <c r="A80" s="422"/>
      <c r="B80" s="451"/>
      <c r="C80" s="428" t="s">
        <v>352</v>
      </c>
      <c r="D80" s="428" t="s">
        <v>398</v>
      </c>
      <c r="E80" s="428" t="s">
        <v>338</v>
      </c>
      <c r="F80" s="428" t="s">
        <v>84</v>
      </c>
      <c r="G80" s="429">
        <v>180</v>
      </c>
      <c r="H80" s="429">
        <v>185</v>
      </c>
      <c r="I80" s="429">
        <v>195</v>
      </c>
      <c r="J80" s="429">
        <v>220</v>
      </c>
      <c r="K80" s="429">
        <v>220</v>
      </c>
      <c r="L80" s="429" t="s">
        <v>340</v>
      </c>
      <c r="M80" s="430" t="s">
        <v>340</v>
      </c>
      <c r="N80" s="431">
        <v>201.68</v>
      </c>
      <c r="O80" s="424"/>
    </row>
    <row r="81" spans="1:15" s="425" customFormat="1" ht="20.100000000000001" customHeight="1">
      <c r="A81" s="422"/>
      <c r="B81" s="452"/>
      <c r="C81" s="453"/>
      <c r="D81" s="453"/>
      <c r="E81" s="453"/>
      <c r="F81" s="453"/>
      <c r="G81" s="454"/>
      <c r="H81" s="454"/>
      <c r="I81" s="454"/>
      <c r="J81" s="454"/>
      <c r="K81" s="454"/>
      <c r="L81" s="454"/>
      <c r="M81" s="454"/>
      <c r="N81" s="121" t="s">
        <v>76</v>
      </c>
      <c r="O81" s="42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CBB05-D39F-42BF-BB4D-525198B02184}">
  <sheetPr>
    <pageSetUpPr fitToPage="1"/>
  </sheetPr>
  <dimension ref="A1:H45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55" customWidth="1"/>
    <col min="2" max="2" width="19.5546875" style="456" customWidth="1"/>
    <col min="3" max="3" width="15.6640625" style="456" customWidth="1"/>
    <col min="4" max="4" width="42" style="456" customWidth="1"/>
    <col min="5" max="5" width="7.6640625" style="456" customWidth="1"/>
    <col min="6" max="6" width="21.6640625" style="456" customWidth="1"/>
    <col min="7" max="7" width="60.6640625" style="456" customWidth="1"/>
    <col min="8" max="8" width="3.33203125" style="381" customWidth="1"/>
    <col min="9" max="9" width="12.5546875" style="381"/>
    <col min="10" max="11" width="14.6640625" style="381" bestFit="1" customWidth="1"/>
    <col min="12" max="12" width="12.6640625" style="381" bestFit="1" customWidth="1"/>
    <col min="13" max="16384" width="12.5546875" style="381"/>
  </cols>
  <sheetData>
    <row r="1" spans="1:8" ht="11.25" customHeight="1">
      <c r="B1" s="455"/>
      <c r="C1" s="455"/>
      <c r="D1" s="455"/>
      <c r="E1" s="455"/>
      <c r="F1" s="455"/>
      <c r="G1" s="455"/>
      <c r="H1" s="455"/>
    </row>
    <row r="2" spans="1:8">
      <c r="G2" s="384"/>
      <c r="H2" s="385"/>
    </row>
    <row r="3" spans="1:8" ht="8.25" customHeight="1">
      <c r="H3" s="385"/>
    </row>
    <row r="4" spans="1:8" ht="1.5" customHeight="1" thickBot="1">
      <c r="H4" s="385"/>
    </row>
    <row r="5" spans="1:8" ht="26.25" customHeight="1" thickBot="1">
      <c r="B5" s="457" t="s">
        <v>399</v>
      </c>
      <c r="C5" s="458"/>
      <c r="D5" s="458"/>
      <c r="E5" s="458"/>
      <c r="F5" s="458"/>
      <c r="G5" s="459"/>
      <c r="H5" s="387"/>
    </row>
    <row r="6" spans="1:8" ht="15" customHeight="1">
      <c r="B6" s="460"/>
      <c r="C6" s="460"/>
      <c r="D6" s="460"/>
      <c r="E6" s="460"/>
      <c r="F6" s="460"/>
      <c r="G6" s="460"/>
      <c r="H6" s="389"/>
    </row>
    <row r="7" spans="1:8" ht="33.6" customHeight="1">
      <c r="B7" s="461" t="s">
        <v>400</v>
      </c>
      <c r="C7" s="461"/>
      <c r="D7" s="461"/>
      <c r="E7" s="461"/>
      <c r="F7" s="461"/>
      <c r="G7" s="461"/>
      <c r="H7" s="389"/>
    </row>
    <row r="8" spans="1:8" ht="27" customHeight="1">
      <c r="B8" s="462" t="s">
        <v>401</v>
      </c>
      <c r="C8" s="463"/>
      <c r="D8" s="463"/>
      <c r="E8" s="463"/>
      <c r="F8" s="463"/>
      <c r="G8" s="463"/>
      <c r="H8" s="389"/>
    </row>
    <row r="9" spans="1:8" ht="17.25" customHeight="1">
      <c r="A9" s="464"/>
      <c r="B9" s="465" t="s">
        <v>326</v>
      </c>
      <c r="C9" s="465"/>
      <c r="D9" s="465"/>
      <c r="E9" s="465"/>
      <c r="F9" s="465"/>
      <c r="G9" s="465"/>
      <c r="H9" s="466"/>
    </row>
    <row r="10" spans="1:8" ht="3.75" customHeight="1" thickBot="1">
      <c r="B10" s="467"/>
    </row>
    <row r="11" spans="1:8" ht="30" customHeight="1">
      <c r="B11" s="400" t="s">
        <v>242</v>
      </c>
      <c r="C11" s="401" t="s">
        <v>327</v>
      </c>
      <c r="D11" s="402" t="s">
        <v>328</v>
      </c>
      <c r="E11" s="401" t="s">
        <v>329</v>
      </c>
      <c r="F11" s="402" t="s">
        <v>330</v>
      </c>
      <c r="G11" s="468" t="s">
        <v>402</v>
      </c>
      <c r="H11" s="408"/>
    </row>
    <row r="12" spans="1:8" ht="30" customHeight="1">
      <c r="B12" s="409"/>
      <c r="C12" s="410"/>
      <c r="D12" s="469" t="s">
        <v>333</v>
      </c>
      <c r="E12" s="410"/>
      <c r="F12" s="411"/>
      <c r="G12" s="470" t="s">
        <v>403</v>
      </c>
      <c r="H12" s="415"/>
    </row>
    <row r="13" spans="1:8" ht="30" customHeight="1">
      <c r="B13" s="471" t="s">
        <v>335</v>
      </c>
      <c r="C13" s="450" t="s">
        <v>404</v>
      </c>
      <c r="D13" s="450" t="s">
        <v>346</v>
      </c>
      <c r="E13" s="450" t="s">
        <v>338</v>
      </c>
      <c r="F13" s="450" t="s">
        <v>339</v>
      </c>
      <c r="G13" s="472">
        <v>138.28</v>
      </c>
      <c r="H13" s="415"/>
    </row>
    <row r="14" spans="1:8" s="474" customFormat="1" ht="30" customHeight="1">
      <c r="A14" s="473"/>
      <c r="B14" s="471" t="s">
        <v>347</v>
      </c>
      <c r="C14" s="450" t="s">
        <v>404</v>
      </c>
      <c r="D14" s="450" t="s">
        <v>346</v>
      </c>
      <c r="E14" s="450" t="s">
        <v>338</v>
      </c>
      <c r="F14" s="450" t="s">
        <v>350</v>
      </c>
      <c r="G14" s="472">
        <v>141.44</v>
      </c>
      <c r="H14" s="437"/>
    </row>
    <row r="15" spans="1:8" s="474" customFormat="1" ht="30" customHeight="1">
      <c r="A15" s="473"/>
      <c r="B15" s="471" t="s">
        <v>354</v>
      </c>
      <c r="C15" s="450" t="s">
        <v>404</v>
      </c>
      <c r="D15" s="450" t="s">
        <v>346</v>
      </c>
      <c r="E15" s="450" t="s">
        <v>338</v>
      </c>
      <c r="F15" s="450" t="s">
        <v>355</v>
      </c>
      <c r="G15" s="472">
        <v>115.15</v>
      </c>
      <c r="H15" s="437"/>
    </row>
    <row r="16" spans="1:8" s="474" customFormat="1" ht="30" customHeight="1" thickBot="1">
      <c r="A16" s="473"/>
      <c r="B16" s="451" t="s">
        <v>357</v>
      </c>
      <c r="C16" s="428" t="s">
        <v>404</v>
      </c>
      <c r="D16" s="428" t="s">
        <v>346</v>
      </c>
      <c r="E16" s="428" t="s">
        <v>338</v>
      </c>
      <c r="F16" s="475" t="s">
        <v>339</v>
      </c>
      <c r="G16" s="476">
        <v>80.599999999999994</v>
      </c>
      <c r="H16" s="437"/>
    </row>
    <row r="18" spans="1:8" ht="17.25" customHeight="1">
      <c r="A18" s="464"/>
      <c r="B18" s="465" t="s">
        <v>360</v>
      </c>
      <c r="C18" s="465"/>
      <c r="D18" s="465"/>
      <c r="E18" s="465"/>
      <c r="F18" s="465"/>
      <c r="G18" s="465"/>
      <c r="H18" s="466"/>
    </row>
    <row r="19" spans="1:8" s="425" customFormat="1" ht="4.5" customHeight="1" thickBot="1">
      <c r="A19" s="455"/>
      <c r="B19" s="452"/>
      <c r="C19" s="477"/>
      <c r="D19" s="477"/>
      <c r="E19" s="477"/>
      <c r="F19" s="477"/>
      <c r="G19" s="477"/>
    </row>
    <row r="20" spans="1:8" s="425" customFormat="1" ht="30" customHeight="1">
      <c r="A20" s="455"/>
      <c r="B20" s="478" t="s">
        <v>242</v>
      </c>
      <c r="C20" s="479" t="s">
        <v>327</v>
      </c>
      <c r="D20" s="480" t="s">
        <v>328</v>
      </c>
      <c r="E20" s="479" t="s">
        <v>329</v>
      </c>
      <c r="F20" s="480" t="s">
        <v>330</v>
      </c>
      <c r="G20" s="481" t="s">
        <v>402</v>
      </c>
      <c r="H20" s="482"/>
    </row>
    <row r="21" spans="1:8" s="425" customFormat="1" ht="30" customHeight="1">
      <c r="A21" s="455"/>
      <c r="B21" s="483"/>
      <c r="C21" s="484"/>
      <c r="D21" s="469" t="s">
        <v>333</v>
      </c>
      <c r="E21" s="484"/>
      <c r="F21" s="469" t="s">
        <v>405</v>
      </c>
      <c r="G21" s="470" t="str">
        <f>$G$12</f>
        <v>Semana 40- 2024: 30/09 -06/10</v>
      </c>
      <c r="H21" s="485"/>
    </row>
    <row r="22" spans="1:8" s="425" customFormat="1" ht="30" customHeight="1">
      <c r="A22" s="455"/>
      <c r="B22" s="486" t="s">
        <v>361</v>
      </c>
      <c r="C22" s="487" t="s">
        <v>404</v>
      </c>
      <c r="D22" s="487" t="s">
        <v>363</v>
      </c>
      <c r="E22" s="487" t="s">
        <v>338</v>
      </c>
      <c r="F22" s="488" t="s">
        <v>364</v>
      </c>
      <c r="G22" s="489">
        <v>97.26</v>
      </c>
      <c r="H22" s="485"/>
    </row>
    <row r="23" spans="1:8" s="425" customFormat="1" ht="30" customHeight="1">
      <c r="A23" s="455"/>
      <c r="B23" s="490"/>
      <c r="C23" s="487" t="s">
        <v>404</v>
      </c>
      <c r="D23" s="487" t="s">
        <v>366</v>
      </c>
      <c r="E23" s="487" t="s">
        <v>338</v>
      </c>
      <c r="F23" s="488" t="s">
        <v>364</v>
      </c>
      <c r="G23" s="489">
        <v>99.39</v>
      </c>
      <c r="H23" s="437"/>
    </row>
    <row r="24" spans="1:8" s="425" customFormat="1" ht="30" customHeight="1">
      <c r="A24" s="455"/>
      <c r="B24" s="490"/>
      <c r="C24" s="487" t="s">
        <v>404</v>
      </c>
      <c r="D24" s="487" t="s">
        <v>368</v>
      </c>
      <c r="E24" s="487" t="s">
        <v>338</v>
      </c>
      <c r="F24" s="488" t="s">
        <v>364</v>
      </c>
      <c r="G24" s="489">
        <v>94.56</v>
      </c>
      <c r="H24" s="437"/>
    </row>
    <row r="25" spans="1:8" s="425" customFormat="1" ht="30" customHeight="1">
      <c r="A25" s="455"/>
      <c r="B25" s="490"/>
      <c r="C25" s="487" t="s">
        <v>404</v>
      </c>
      <c r="D25" s="487" t="s">
        <v>372</v>
      </c>
      <c r="E25" s="487" t="s">
        <v>338</v>
      </c>
      <c r="F25" s="488" t="s">
        <v>364</v>
      </c>
      <c r="G25" s="489">
        <v>96.59</v>
      </c>
      <c r="H25" s="437"/>
    </row>
    <row r="26" spans="1:8" s="425" customFormat="1" ht="30" customHeight="1">
      <c r="A26" s="455"/>
      <c r="B26" s="491"/>
      <c r="C26" s="487" t="s">
        <v>404</v>
      </c>
      <c r="D26" s="487" t="s">
        <v>406</v>
      </c>
      <c r="E26" s="487" t="s">
        <v>338</v>
      </c>
      <c r="F26" s="488" t="s">
        <v>364</v>
      </c>
      <c r="G26" s="492">
        <v>127.42</v>
      </c>
      <c r="H26" s="437"/>
    </row>
    <row r="27" spans="1:8" s="425" customFormat="1" ht="30" customHeight="1">
      <c r="A27" s="455"/>
      <c r="B27" s="423" t="s">
        <v>375</v>
      </c>
      <c r="C27" s="450" t="s">
        <v>404</v>
      </c>
      <c r="D27" s="450" t="s">
        <v>376</v>
      </c>
      <c r="E27" s="450" t="s">
        <v>338</v>
      </c>
      <c r="F27" s="493" t="s">
        <v>407</v>
      </c>
      <c r="G27" s="472">
        <v>113.12</v>
      </c>
      <c r="H27" s="437"/>
    </row>
    <row r="28" spans="1:8" s="474" customFormat="1" ht="30" customHeight="1" thickBot="1">
      <c r="A28" s="473"/>
      <c r="B28" s="451"/>
      <c r="C28" s="428" t="s">
        <v>404</v>
      </c>
      <c r="D28" s="428" t="s">
        <v>379</v>
      </c>
      <c r="E28" s="428" t="s">
        <v>338</v>
      </c>
      <c r="F28" s="475" t="s">
        <v>380</v>
      </c>
      <c r="G28" s="476">
        <v>120.51</v>
      </c>
      <c r="H28" s="437"/>
    </row>
    <row r="29" spans="1:8" ht="21" customHeight="1"/>
    <row r="30" spans="1:8" ht="21" customHeight="1">
      <c r="B30" s="465" t="s">
        <v>385</v>
      </c>
      <c r="C30" s="465"/>
      <c r="D30" s="465"/>
      <c r="E30" s="465"/>
      <c r="F30" s="465"/>
      <c r="G30" s="465"/>
      <c r="H30" s="494"/>
    </row>
    <row r="31" spans="1:8" ht="21" customHeight="1" thickBot="1">
      <c r="B31" s="452"/>
      <c r="C31" s="477"/>
      <c r="D31" s="477"/>
      <c r="E31" s="477"/>
      <c r="F31" s="477"/>
      <c r="G31" s="477"/>
      <c r="H31" s="494"/>
    </row>
    <row r="32" spans="1:8">
      <c r="B32" s="478" t="s">
        <v>242</v>
      </c>
      <c r="C32" s="479" t="s">
        <v>327</v>
      </c>
      <c r="D32" s="480" t="s">
        <v>328</v>
      </c>
      <c r="E32" s="479" t="s">
        <v>329</v>
      </c>
      <c r="F32" s="480" t="s">
        <v>330</v>
      </c>
      <c r="G32" s="481" t="s">
        <v>402</v>
      </c>
    </row>
    <row r="33" spans="1:8">
      <c r="B33" s="483"/>
      <c r="C33" s="484"/>
      <c r="D33" s="469" t="s">
        <v>333</v>
      </c>
      <c r="E33" s="484"/>
      <c r="F33" s="469"/>
      <c r="G33" s="470" t="str">
        <f>$G$12</f>
        <v>Semana 40- 2024: 30/09 -06/10</v>
      </c>
    </row>
    <row r="34" spans="1:8" ht="30" customHeight="1">
      <c r="B34" s="490" t="s">
        <v>386</v>
      </c>
      <c r="C34" s="450" t="s">
        <v>404</v>
      </c>
      <c r="D34" s="450" t="s">
        <v>387</v>
      </c>
      <c r="E34" s="450" t="s">
        <v>84</v>
      </c>
      <c r="F34" s="450" t="s">
        <v>388</v>
      </c>
      <c r="G34" s="472">
        <v>210.72</v>
      </c>
    </row>
    <row r="35" spans="1:8" ht="30" customHeight="1">
      <c r="B35" s="423" t="s">
        <v>389</v>
      </c>
      <c r="C35" s="450" t="s">
        <v>404</v>
      </c>
      <c r="D35" s="450" t="s">
        <v>390</v>
      </c>
      <c r="E35" s="450" t="s">
        <v>338</v>
      </c>
      <c r="F35" s="493" t="s">
        <v>391</v>
      </c>
      <c r="G35" s="472">
        <v>99.41</v>
      </c>
    </row>
    <row r="36" spans="1:8" ht="30" customHeight="1">
      <c r="B36" s="423" t="s">
        <v>393</v>
      </c>
      <c r="C36" s="450" t="s">
        <v>404</v>
      </c>
      <c r="D36" s="450" t="s">
        <v>390</v>
      </c>
      <c r="E36" s="450" t="s">
        <v>338</v>
      </c>
      <c r="F36" s="493" t="s">
        <v>391</v>
      </c>
      <c r="G36" s="472">
        <v>99.48</v>
      </c>
    </row>
    <row r="37" spans="1:8" ht="30" customHeight="1" thickBot="1">
      <c r="B37" s="451"/>
      <c r="C37" s="428" t="s">
        <v>404</v>
      </c>
      <c r="D37" s="428" t="s">
        <v>394</v>
      </c>
      <c r="E37" s="428" t="s">
        <v>338</v>
      </c>
      <c r="F37" s="475" t="s">
        <v>391</v>
      </c>
      <c r="G37" s="476">
        <v>126.72</v>
      </c>
    </row>
    <row r="38" spans="1:8">
      <c r="G38" s="121"/>
    </row>
    <row r="39" spans="1:8" ht="17.25" customHeight="1">
      <c r="A39" s="464"/>
      <c r="B39" s="465" t="s">
        <v>395</v>
      </c>
      <c r="C39" s="465"/>
      <c r="D39" s="465"/>
      <c r="E39" s="465"/>
      <c r="F39" s="465"/>
      <c r="G39" s="465"/>
      <c r="H39" s="466"/>
    </row>
    <row r="40" spans="1:8" s="425" customFormat="1" ht="5.25" customHeight="1" thickBot="1">
      <c r="A40" s="455"/>
      <c r="B40" s="452"/>
      <c r="C40" s="477"/>
      <c r="D40" s="477"/>
      <c r="E40" s="477"/>
      <c r="F40" s="477"/>
      <c r="G40" s="477"/>
    </row>
    <row r="41" spans="1:8" s="425" customFormat="1" ht="30" customHeight="1">
      <c r="A41" s="455"/>
      <c r="B41" s="478" t="s">
        <v>242</v>
      </c>
      <c r="C41" s="479" t="s">
        <v>327</v>
      </c>
      <c r="D41" s="480" t="s">
        <v>328</v>
      </c>
      <c r="E41" s="479" t="s">
        <v>329</v>
      </c>
      <c r="F41" s="480" t="s">
        <v>330</v>
      </c>
      <c r="G41" s="481" t="s">
        <v>402</v>
      </c>
      <c r="H41" s="482"/>
    </row>
    <row r="42" spans="1:8" s="425" customFormat="1" ht="30" customHeight="1">
      <c r="A42" s="455"/>
      <c r="B42" s="483"/>
      <c r="C42" s="484"/>
      <c r="D42" s="469" t="s">
        <v>333</v>
      </c>
      <c r="E42" s="484"/>
      <c r="F42" s="469"/>
      <c r="G42" s="470" t="str">
        <f>$G$12</f>
        <v>Semana 40- 2024: 30/09 -06/10</v>
      </c>
      <c r="H42" s="485"/>
    </row>
    <row r="43" spans="1:8" s="425" customFormat="1" ht="30" customHeight="1">
      <c r="A43" s="455"/>
      <c r="B43" s="423" t="s">
        <v>396</v>
      </c>
      <c r="C43" s="450" t="s">
        <v>404</v>
      </c>
      <c r="D43" s="450" t="s">
        <v>397</v>
      </c>
      <c r="E43" s="450" t="s">
        <v>338</v>
      </c>
      <c r="F43" s="493" t="s">
        <v>84</v>
      </c>
      <c r="G43" s="472">
        <v>162.35</v>
      </c>
      <c r="H43" s="485"/>
    </row>
    <row r="44" spans="1:8" s="474" customFormat="1" ht="30" customHeight="1" thickBot="1">
      <c r="A44" s="473"/>
      <c r="B44" s="451"/>
      <c r="C44" s="428" t="s">
        <v>404</v>
      </c>
      <c r="D44" s="428" t="s">
        <v>398</v>
      </c>
      <c r="E44" s="428" t="s">
        <v>338</v>
      </c>
      <c r="F44" s="475" t="s">
        <v>84</v>
      </c>
      <c r="G44" s="476">
        <v>220.11</v>
      </c>
      <c r="H44" s="437"/>
    </row>
    <row r="45" spans="1:8">
      <c r="G45" s="121" t="s">
        <v>76</v>
      </c>
    </row>
  </sheetData>
  <mergeCells count="8">
    <mergeCell ref="B30:G30"/>
    <mergeCell ref="B39:G39"/>
    <mergeCell ref="B5:G5"/>
    <mergeCell ref="B6:G6"/>
    <mergeCell ref="B7:G7"/>
    <mergeCell ref="B8:G8"/>
    <mergeCell ref="B9:G9"/>
    <mergeCell ref="B18:G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58680-882E-40B9-B982-2CD2E73D6067}">
  <sheetPr>
    <pageSetUpPr fitToPage="1"/>
  </sheetPr>
  <dimension ref="A1:O114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95" customWidth="1"/>
    <col min="2" max="2" width="19.33203125" style="496" customWidth="1"/>
    <col min="3" max="3" width="13.5546875" style="496" bestFit="1" customWidth="1"/>
    <col min="4" max="4" width="35.5546875" style="496" bestFit="1" customWidth="1"/>
    <col min="5" max="5" width="11.6640625" style="496" customWidth="1"/>
    <col min="6" max="6" width="14.44140625" style="496" customWidth="1"/>
    <col min="7" max="14" width="15.6640625" style="496" customWidth="1"/>
    <col min="15" max="15" width="1.33203125" style="381" customWidth="1"/>
    <col min="16" max="16384" width="12.5546875" style="381"/>
  </cols>
  <sheetData>
    <row r="1" spans="1:15" ht="9.75" customHeight="1"/>
    <row r="2" spans="1:15" ht="6.75" customHeight="1">
      <c r="B2" s="497"/>
      <c r="C2" s="497"/>
      <c r="D2" s="497"/>
      <c r="E2" s="497"/>
      <c r="F2" s="497"/>
      <c r="G2" s="497"/>
      <c r="K2" s="384"/>
      <c r="L2" s="384"/>
      <c r="M2" s="384"/>
      <c r="N2" s="384"/>
    </row>
    <row r="3" spans="1:15" ht="3.75" customHeight="1">
      <c r="B3" s="497"/>
      <c r="C3" s="497"/>
      <c r="D3" s="497"/>
      <c r="E3" s="497"/>
      <c r="F3" s="497"/>
      <c r="G3" s="497"/>
    </row>
    <row r="4" spans="1:15" ht="29.25" customHeight="1" thickBot="1">
      <c r="B4" s="388" t="s">
        <v>408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1:15" ht="16.350000000000001" customHeight="1">
      <c r="B5" s="390" t="s">
        <v>409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2"/>
    </row>
    <row r="6" spans="1:15" ht="16.350000000000001" customHeight="1" thickBot="1">
      <c r="B6" s="393" t="s">
        <v>324</v>
      </c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5"/>
    </row>
    <row r="7" spans="1:15" ht="16.350000000000001" customHeight="1"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</row>
    <row r="8" spans="1:15" ht="16.350000000000001" customHeight="1">
      <c r="B8" s="396" t="s">
        <v>325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</row>
    <row r="9" spans="1:15" ht="24.75" customHeight="1">
      <c r="A9" s="422"/>
      <c r="B9" s="397" t="s">
        <v>105</v>
      </c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89"/>
    </row>
    <row r="10" spans="1:15" ht="3" customHeight="1" thickBot="1"/>
    <row r="11" spans="1:15" ht="22.2" customHeight="1">
      <c r="B11" s="400" t="s">
        <v>242</v>
      </c>
      <c r="C11" s="401" t="s">
        <v>327</v>
      </c>
      <c r="D11" s="402" t="s">
        <v>328</v>
      </c>
      <c r="E11" s="401" t="s">
        <v>329</v>
      </c>
      <c r="F11" s="402" t="s">
        <v>330</v>
      </c>
      <c r="G11" s="403" t="s">
        <v>331</v>
      </c>
      <c r="H11" s="404"/>
      <c r="I11" s="405"/>
      <c r="J11" s="404" t="s">
        <v>332</v>
      </c>
      <c r="K11" s="404"/>
      <c r="L11" s="406"/>
      <c r="M11" s="406"/>
      <c r="N11" s="407"/>
    </row>
    <row r="12" spans="1:15" ht="16.350000000000001" customHeight="1">
      <c r="B12" s="409"/>
      <c r="C12" s="410"/>
      <c r="D12" s="411" t="s">
        <v>333</v>
      </c>
      <c r="E12" s="410"/>
      <c r="F12" s="411"/>
      <c r="G12" s="412">
        <f>'[9]Pág. 14'!G12</f>
        <v>45565</v>
      </c>
      <c r="H12" s="412">
        <f>'[9]Pág. 14'!H12</f>
        <v>45566</v>
      </c>
      <c r="I12" s="412">
        <f>'[9]Pág. 14'!I12</f>
        <v>45567</v>
      </c>
      <c r="J12" s="412">
        <f>'[9]Pág. 14'!J12</f>
        <v>45568</v>
      </c>
      <c r="K12" s="412">
        <f>'[9]Pág. 14'!K12</f>
        <v>45569</v>
      </c>
      <c r="L12" s="412">
        <f>'[9]Pág. 14'!L12</f>
        <v>45570</v>
      </c>
      <c r="M12" s="446">
        <f>'[9]Pág. 14'!M12</f>
        <v>45571</v>
      </c>
      <c r="N12" s="447" t="str">
        <f>'[9]Pág. 14'!N12</f>
        <v>PMPS</v>
      </c>
    </row>
    <row r="13" spans="1:15" ht="19.95" customHeight="1">
      <c r="B13" s="498" t="s">
        <v>410</v>
      </c>
      <c r="C13" s="450" t="s">
        <v>411</v>
      </c>
      <c r="D13" s="499" t="s">
        <v>387</v>
      </c>
      <c r="E13" s="499" t="s">
        <v>84</v>
      </c>
      <c r="F13" s="499" t="s">
        <v>84</v>
      </c>
      <c r="G13" s="500">
        <v>185</v>
      </c>
      <c r="H13" s="500">
        <v>185</v>
      </c>
      <c r="I13" s="500">
        <v>185</v>
      </c>
      <c r="J13" s="500">
        <v>185</v>
      </c>
      <c r="K13" s="500">
        <v>185</v>
      </c>
      <c r="L13" s="500" t="s">
        <v>340</v>
      </c>
      <c r="M13" s="501" t="s">
        <v>340</v>
      </c>
      <c r="N13" s="502">
        <v>185</v>
      </c>
    </row>
    <row r="14" spans="1:15" ht="19.95" customHeight="1">
      <c r="B14" s="498"/>
      <c r="C14" s="499" t="s">
        <v>412</v>
      </c>
      <c r="D14" s="499" t="s">
        <v>387</v>
      </c>
      <c r="E14" s="499" t="s">
        <v>84</v>
      </c>
      <c r="F14" s="499" t="s">
        <v>84</v>
      </c>
      <c r="G14" s="500">
        <v>200</v>
      </c>
      <c r="H14" s="500">
        <v>200</v>
      </c>
      <c r="I14" s="500">
        <v>200</v>
      </c>
      <c r="J14" s="500">
        <v>200</v>
      </c>
      <c r="K14" s="500">
        <v>200</v>
      </c>
      <c r="L14" s="500" t="s">
        <v>340</v>
      </c>
      <c r="M14" s="501" t="s">
        <v>340</v>
      </c>
      <c r="N14" s="502">
        <v>200</v>
      </c>
    </row>
    <row r="15" spans="1:15" ht="19.95" customHeight="1">
      <c r="B15" s="503"/>
      <c r="C15" s="499" t="s">
        <v>413</v>
      </c>
      <c r="D15" s="499" t="s">
        <v>387</v>
      </c>
      <c r="E15" s="499" t="s">
        <v>84</v>
      </c>
      <c r="F15" s="499" t="s">
        <v>84</v>
      </c>
      <c r="G15" s="500">
        <v>98</v>
      </c>
      <c r="H15" s="500">
        <v>98</v>
      </c>
      <c r="I15" s="500">
        <v>98</v>
      </c>
      <c r="J15" s="500">
        <v>98</v>
      </c>
      <c r="K15" s="500">
        <v>98</v>
      </c>
      <c r="L15" s="500" t="s">
        <v>340</v>
      </c>
      <c r="M15" s="501" t="s">
        <v>340</v>
      </c>
      <c r="N15" s="502">
        <v>98</v>
      </c>
    </row>
    <row r="16" spans="1:15" ht="19.95" customHeight="1">
      <c r="B16" s="498"/>
      <c r="C16" s="499" t="s">
        <v>378</v>
      </c>
      <c r="D16" s="499" t="s">
        <v>387</v>
      </c>
      <c r="E16" s="499" t="s">
        <v>84</v>
      </c>
      <c r="F16" s="499" t="s">
        <v>84</v>
      </c>
      <c r="G16" s="500">
        <v>125</v>
      </c>
      <c r="H16" s="500">
        <v>125</v>
      </c>
      <c r="I16" s="500">
        <v>125</v>
      </c>
      <c r="J16" s="500">
        <v>125</v>
      </c>
      <c r="K16" s="500">
        <v>125</v>
      </c>
      <c r="L16" s="500" t="s">
        <v>340</v>
      </c>
      <c r="M16" s="501" t="s">
        <v>340</v>
      </c>
      <c r="N16" s="502">
        <v>125</v>
      </c>
    </row>
    <row r="17" spans="1:14" ht="19.95" customHeight="1">
      <c r="B17" s="498"/>
      <c r="C17" s="499" t="s">
        <v>414</v>
      </c>
      <c r="D17" s="499" t="s">
        <v>387</v>
      </c>
      <c r="E17" s="499" t="s">
        <v>84</v>
      </c>
      <c r="F17" s="499" t="s">
        <v>84</v>
      </c>
      <c r="G17" s="500">
        <v>243.5</v>
      </c>
      <c r="H17" s="500">
        <v>243.5</v>
      </c>
      <c r="I17" s="500">
        <v>243.5</v>
      </c>
      <c r="J17" s="500">
        <v>243.5</v>
      </c>
      <c r="K17" s="500">
        <v>243.5</v>
      </c>
      <c r="L17" s="500" t="s">
        <v>340</v>
      </c>
      <c r="M17" s="501" t="s">
        <v>340</v>
      </c>
      <c r="N17" s="502">
        <v>243.5</v>
      </c>
    </row>
    <row r="18" spans="1:14" ht="19.95" customHeight="1">
      <c r="B18" s="498"/>
      <c r="C18" s="499" t="s">
        <v>415</v>
      </c>
      <c r="D18" s="499" t="s">
        <v>387</v>
      </c>
      <c r="E18" s="499" t="s">
        <v>84</v>
      </c>
      <c r="F18" s="499" t="s">
        <v>84</v>
      </c>
      <c r="G18" s="500">
        <v>212</v>
      </c>
      <c r="H18" s="500">
        <v>212</v>
      </c>
      <c r="I18" s="500">
        <v>212</v>
      </c>
      <c r="J18" s="500">
        <v>212</v>
      </c>
      <c r="K18" s="500">
        <v>212</v>
      </c>
      <c r="L18" s="500" t="s">
        <v>340</v>
      </c>
      <c r="M18" s="501" t="s">
        <v>340</v>
      </c>
      <c r="N18" s="502">
        <v>212</v>
      </c>
    </row>
    <row r="19" spans="1:14" ht="19.95" customHeight="1">
      <c r="B19" s="504" t="s">
        <v>416</v>
      </c>
      <c r="C19" s="450" t="s">
        <v>417</v>
      </c>
      <c r="D19" s="450" t="s">
        <v>418</v>
      </c>
      <c r="E19" s="450" t="s">
        <v>84</v>
      </c>
      <c r="F19" s="450" t="s">
        <v>419</v>
      </c>
      <c r="G19" s="418">
        <v>228.48</v>
      </c>
      <c r="H19" s="418">
        <v>228.48</v>
      </c>
      <c r="I19" s="418">
        <v>228.48</v>
      </c>
      <c r="J19" s="418">
        <v>230.85</v>
      </c>
      <c r="K19" s="418">
        <v>230.85</v>
      </c>
      <c r="L19" s="418" t="s">
        <v>340</v>
      </c>
      <c r="M19" s="505" t="s">
        <v>340</v>
      </c>
      <c r="N19" s="506">
        <v>229.43</v>
      </c>
    </row>
    <row r="20" spans="1:14" ht="19.95" customHeight="1">
      <c r="B20" s="498"/>
      <c r="C20" s="450" t="s">
        <v>420</v>
      </c>
      <c r="D20" s="450" t="s">
        <v>418</v>
      </c>
      <c r="E20" s="450" t="s">
        <v>84</v>
      </c>
      <c r="F20" s="450" t="s">
        <v>419</v>
      </c>
      <c r="G20" s="418">
        <v>170</v>
      </c>
      <c r="H20" s="418">
        <v>170</v>
      </c>
      <c r="I20" s="418">
        <v>170</v>
      </c>
      <c r="J20" s="418">
        <v>170</v>
      </c>
      <c r="K20" s="418">
        <v>170</v>
      </c>
      <c r="L20" s="418" t="s">
        <v>340</v>
      </c>
      <c r="M20" s="505" t="s">
        <v>340</v>
      </c>
      <c r="N20" s="506">
        <v>170</v>
      </c>
    </row>
    <row r="21" spans="1:14" ht="19.95" customHeight="1">
      <c r="B21" s="498"/>
      <c r="C21" s="450" t="s">
        <v>421</v>
      </c>
      <c r="D21" s="450" t="s">
        <v>418</v>
      </c>
      <c r="E21" s="450" t="s">
        <v>84</v>
      </c>
      <c r="F21" s="450" t="s">
        <v>419</v>
      </c>
      <c r="G21" s="418">
        <v>216</v>
      </c>
      <c r="H21" s="418">
        <v>216</v>
      </c>
      <c r="I21" s="418">
        <v>216</v>
      </c>
      <c r="J21" s="418">
        <v>216</v>
      </c>
      <c r="K21" s="418">
        <v>216</v>
      </c>
      <c r="L21" s="418" t="s">
        <v>340</v>
      </c>
      <c r="M21" s="505" t="s">
        <v>340</v>
      </c>
      <c r="N21" s="506">
        <v>216</v>
      </c>
    </row>
    <row r="22" spans="1:14" ht="19.95" customHeight="1">
      <c r="B22" s="498"/>
      <c r="C22" s="450" t="s">
        <v>417</v>
      </c>
      <c r="D22" s="450" t="s">
        <v>422</v>
      </c>
      <c r="E22" s="450" t="s">
        <v>84</v>
      </c>
      <c r="F22" s="450" t="s">
        <v>423</v>
      </c>
      <c r="G22" s="418">
        <v>250.5</v>
      </c>
      <c r="H22" s="418">
        <v>250.5</v>
      </c>
      <c r="I22" s="418">
        <v>250.5</v>
      </c>
      <c r="J22" s="418">
        <v>248.6</v>
      </c>
      <c r="K22" s="418">
        <v>248.6</v>
      </c>
      <c r="L22" s="418" t="s">
        <v>340</v>
      </c>
      <c r="M22" s="505" t="s">
        <v>340</v>
      </c>
      <c r="N22" s="506">
        <v>249.74</v>
      </c>
    </row>
    <row r="23" spans="1:14" ht="19.95" customHeight="1">
      <c r="B23" s="498"/>
      <c r="C23" s="450" t="s">
        <v>424</v>
      </c>
      <c r="D23" s="450" t="s">
        <v>422</v>
      </c>
      <c r="E23" s="450" t="s">
        <v>84</v>
      </c>
      <c r="F23" s="450" t="s">
        <v>423</v>
      </c>
      <c r="G23" s="418">
        <v>295.58999999999997</v>
      </c>
      <c r="H23" s="418">
        <v>295.58999999999997</v>
      </c>
      <c r="I23" s="418">
        <v>295.58999999999997</v>
      </c>
      <c r="J23" s="418">
        <v>295.58999999999997</v>
      </c>
      <c r="K23" s="418">
        <v>295.58999999999997</v>
      </c>
      <c r="L23" s="418" t="s">
        <v>340</v>
      </c>
      <c r="M23" s="505" t="s">
        <v>340</v>
      </c>
      <c r="N23" s="506">
        <v>295.58999999999997</v>
      </c>
    </row>
    <row r="24" spans="1:14" ht="19.95" customHeight="1">
      <c r="B24" s="498"/>
      <c r="C24" s="450" t="s">
        <v>420</v>
      </c>
      <c r="D24" s="450" t="s">
        <v>422</v>
      </c>
      <c r="E24" s="450" t="s">
        <v>84</v>
      </c>
      <c r="F24" s="450" t="s">
        <v>423</v>
      </c>
      <c r="G24" s="418">
        <v>290</v>
      </c>
      <c r="H24" s="418">
        <v>290</v>
      </c>
      <c r="I24" s="418">
        <v>290</v>
      </c>
      <c r="J24" s="418">
        <v>290</v>
      </c>
      <c r="K24" s="418">
        <v>290</v>
      </c>
      <c r="L24" s="418" t="s">
        <v>340</v>
      </c>
      <c r="M24" s="505" t="s">
        <v>340</v>
      </c>
      <c r="N24" s="506">
        <v>290</v>
      </c>
    </row>
    <row r="25" spans="1:14" ht="19.95" customHeight="1">
      <c r="B25" s="498"/>
      <c r="C25" s="450" t="s">
        <v>413</v>
      </c>
      <c r="D25" s="450" t="s">
        <v>422</v>
      </c>
      <c r="E25" s="450" t="s">
        <v>84</v>
      </c>
      <c r="F25" s="450" t="s">
        <v>423</v>
      </c>
      <c r="G25" s="418">
        <v>350</v>
      </c>
      <c r="H25" s="418">
        <v>350</v>
      </c>
      <c r="I25" s="418">
        <v>350</v>
      </c>
      <c r="J25" s="418">
        <v>350</v>
      </c>
      <c r="K25" s="418">
        <v>350</v>
      </c>
      <c r="L25" s="418" t="s">
        <v>340</v>
      </c>
      <c r="M25" s="505" t="s">
        <v>340</v>
      </c>
      <c r="N25" s="506">
        <v>350</v>
      </c>
    </row>
    <row r="26" spans="1:14" ht="19.95" customHeight="1">
      <c r="B26" s="498"/>
      <c r="C26" s="450" t="s">
        <v>421</v>
      </c>
      <c r="D26" s="450" t="s">
        <v>422</v>
      </c>
      <c r="E26" s="450" t="s">
        <v>84</v>
      </c>
      <c r="F26" s="450" t="s">
        <v>423</v>
      </c>
      <c r="G26" s="418">
        <v>245</v>
      </c>
      <c r="H26" s="418">
        <v>245</v>
      </c>
      <c r="I26" s="418">
        <v>245</v>
      </c>
      <c r="J26" s="418">
        <v>245</v>
      </c>
      <c r="K26" s="418">
        <v>245</v>
      </c>
      <c r="L26" s="418" t="s">
        <v>340</v>
      </c>
      <c r="M26" s="505" t="s">
        <v>340</v>
      </c>
      <c r="N26" s="506">
        <v>245</v>
      </c>
    </row>
    <row r="27" spans="1:14" ht="19.95" customHeight="1">
      <c r="B27" s="498"/>
      <c r="C27" s="450" t="s">
        <v>425</v>
      </c>
      <c r="D27" s="450" t="s">
        <v>426</v>
      </c>
      <c r="E27" s="450" t="s">
        <v>84</v>
      </c>
      <c r="F27" s="450" t="s">
        <v>419</v>
      </c>
      <c r="G27" s="418">
        <v>265</v>
      </c>
      <c r="H27" s="418">
        <v>265</v>
      </c>
      <c r="I27" s="418">
        <v>265</v>
      </c>
      <c r="J27" s="418">
        <v>265</v>
      </c>
      <c r="K27" s="418">
        <v>265</v>
      </c>
      <c r="L27" s="418" t="s">
        <v>340</v>
      </c>
      <c r="M27" s="505" t="s">
        <v>340</v>
      </c>
      <c r="N27" s="506">
        <v>265</v>
      </c>
    </row>
    <row r="28" spans="1:14" ht="19.95" customHeight="1">
      <c r="B28" s="498"/>
      <c r="C28" s="450" t="s">
        <v>417</v>
      </c>
      <c r="D28" s="450" t="s">
        <v>426</v>
      </c>
      <c r="E28" s="450" t="s">
        <v>84</v>
      </c>
      <c r="F28" s="450" t="s">
        <v>419</v>
      </c>
      <c r="G28" s="418">
        <v>219.48</v>
      </c>
      <c r="H28" s="418">
        <v>219.48</v>
      </c>
      <c r="I28" s="418">
        <v>219.48</v>
      </c>
      <c r="J28" s="418">
        <v>220.58</v>
      </c>
      <c r="K28" s="418">
        <v>220.58</v>
      </c>
      <c r="L28" s="418" t="s">
        <v>340</v>
      </c>
      <c r="M28" s="505" t="s">
        <v>340</v>
      </c>
      <c r="N28" s="506">
        <v>219.92</v>
      </c>
    </row>
    <row r="29" spans="1:14" ht="19.95" customHeight="1">
      <c r="B29" s="498"/>
      <c r="C29" s="450" t="s">
        <v>424</v>
      </c>
      <c r="D29" s="450" t="s">
        <v>426</v>
      </c>
      <c r="E29" s="450" t="s">
        <v>84</v>
      </c>
      <c r="F29" s="450" t="s">
        <v>419</v>
      </c>
      <c r="G29" s="418">
        <v>287.32</v>
      </c>
      <c r="H29" s="418">
        <v>287.32</v>
      </c>
      <c r="I29" s="418">
        <v>287.32</v>
      </c>
      <c r="J29" s="418">
        <v>287.32</v>
      </c>
      <c r="K29" s="418">
        <v>287.32</v>
      </c>
      <c r="L29" s="418" t="s">
        <v>340</v>
      </c>
      <c r="M29" s="505" t="s">
        <v>340</v>
      </c>
      <c r="N29" s="506">
        <v>287.32</v>
      </c>
    </row>
    <row r="30" spans="1:14" s="511" customFormat="1" ht="19.95" customHeight="1">
      <c r="A30" s="507"/>
      <c r="B30" s="498"/>
      <c r="C30" s="450" t="s">
        <v>420</v>
      </c>
      <c r="D30" s="450" t="s">
        <v>426</v>
      </c>
      <c r="E30" s="450" t="s">
        <v>84</v>
      </c>
      <c r="F30" s="450" t="s">
        <v>419</v>
      </c>
      <c r="G30" s="508">
        <v>150</v>
      </c>
      <c r="H30" s="508">
        <v>150</v>
      </c>
      <c r="I30" s="508">
        <v>150</v>
      </c>
      <c r="J30" s="508">
        <v>150</v>
      </c>
      <c r="K30" s="508">
        <v>150</v>
      </c>
      <c r="L30" s="508" t="s">
        <v>340</v>
      </c>
      <c r="M30" s="509" t="s">
        <v>340</v>
      </c>
      <c r="N30" s="510">
        <v>150</v>
      </c>
    </row>
    <row r="31" spans="1:14" s="511" customFormat="1" ht="19.95" customHeight="1">
      <c r="A31" s="507"/>
      <c r="B31" s="498"/>
      <c r="C31" s="450" t="s">
        <v>421</v>
      </c>
      <c r="D31" s="450" t="s">
        <v>426</v>
      </c>
      <c r="E31" s="450" t="s">
        <v>84</v>
      </c>
      <c r="F31" s="450" t="s">
        <v>419</v>
      </c>
      <c r="G31" s="508">
        <v>202</v>
      </c>
      <c r="H31" s="508">
        <v>202</v>
      </c>
      <c r="I31" s="508">
        <v>202</v>
      </c>
      <c r="J31" s="508">
        <v>202</v>
      </c>
      <c r="K31" s="508">
        <v>202</v>
      </c>
      <c r="L31" s="508" t="s">
        <v>340</v>
      </c>
      <c r="M31" s="509" t="s">
        <v>340</v>
      </c>
      <c r="N31" s="510">
        <v>202</v>
      </c>
    </row>
    <row r="32" spans="1:14" s="511" customFormat="1" ht="19.95" customHeight="1">
      <c r="A32" s="507"/>
      <c r="B32" s="504" t="s">
        <v>427</v>
      </c>
      <c r="C32" s="450" t="s">
        <v>428</v>
      </c>
      <c r="D32" s="450" t="s">
        <v>387</v>
      </c>
      <c r="E32" s="450" t="s">
        <v>84</v>
      </c>
      <c r="F32" s="450" t="s">
        <v>84</v>
      </c>
      <c r="G32" s="418">
        <v>250</v>
      </c>
      <c r="H32" s="418" t="s">
        <v>340</v>
      </c>
      <c r="I32" s="418">
        <v>250</v>
      </c>
      <c r="J32" s="418" t="s">
        <v>340</v>
      </c>
      <c r="K32" s="418">
        <v>250</v>
      </c>
      <c r="L32" s="418" t="s">
        <v>340</v>
      </c>
      <c r="M32" s="505" t="s">
        <v>340</v>
      </c>
      <c r="N32" s="506">
        <v>250</v>
      </c>
    </row>
    <row r="33" spans="1:14" ht="19.95" customHeight="1">
      <c r="B33" s="504" t="s">
        <v>429</v>
      </c>
      <c r="C33" s="450" t="s">
        <v>430</v>
      </c>
      <c r="D33" s="450" t="s">
        <v>387</v>
      </c>
      <c r="E33" s="450" t="s">
        <v>84</v>
      </c>
      <c r="F33" s="450" t="s">
        <v>84</v>
      </c>
      <c r="G33" s="418">
        <v>105.61</v>
      </c>
      <c r="H33" s="418">
        <v>80.989999999999995</v>
      </c>
      <c r="I33" s="418">
        <v>83.12</v>
      </c>
      <c r="J33" s="418">
        <v>80.12</v>
      </c>
      <c r="K33" s="418">
        <v>73.89</v>
      </c>
      <c r="L33" s="418">
        <v>72.84</v>
      </c>
      <c r="M33" s="505" t="s">
        <v>340</v>
      </c>
      <c r="N33" s="506">
        <v>84.19</v>
      </c>
    </row>
    <row r="34" spans="1:14" ht="19.95" customHeight="1">
      <c r="B34" s="498"/>
      <c r="C34" s="450" t="s">
        <v>351</v>
      </c>
      <c r="D34" s="450" t="s">
        <v>387</v>
      </c>
      <c r="E34" s="450" t="s">
        <v>84</v>
      </c>
      <c r="F34" s="450" t="s">
        <v>84</v>
      </c>
      <c r="G34" s="418">
        <v>160</v>
      </c>
      <c r="H34" s="418">
        <v>160</v>
      </c>
      <c r="I34" s="418">
        <v>160</v>
      </c>
      <c r="J34" s="418">
        <v>160</v>
      </c>
      <c r="K34" s="418">
        <v>160</v>
      </c>
      <c r="L34" s="418" t="s">
        <v>340</v>
      </c>
      <c r="M34" s="505" t="s">
        <v>340</v>
      </c>
      <c r="N34" s="506">
        <v>160</v>
      </c>
    </row>
    <row r="35" spans="1:14" ht="19.95" customHeight="1">
      <c r="B35" s="504" t="s">
        <v>431</v>
      </c>
      <c r="C35" s="450" t="s">
        <v>352</v>
      </c>
      <c r="D35" s="450"/>
      <c r="E35" s="450"/>
      <c r="F35" s="450"/>
      <c r="G35" s="418">
        <v>130</v>
      </c>
      <c r="H35" s="418">
        <v>125</v>
      </c>
      <c r="I35" s="418">
        <v>125</v>
      </c>
      <c r="J35" s="418">
        <v>120</v>
      </c>
      <c r="K35" s="418">
        <v>120</v>
      </c>
      <c r="L35" s="418" t="s">
        <v>340</v>
      </c>
      <c r="M35" s="505" t="s">
        <v>340</v>
      </c>
      <c r="N35" s="506">
        <v>123.44</v>
      </c>
    </row>
    <row r="36" spans="1:14" ht="19.95" customHeight="1">
      <c r="B36" s="504" t="s">
        <v>432</v>
      </c>
      <c r="C36" s="450" t="s">
        <v>430</v>
      </c>
      <c r="D36" s="450" t="s">
        <v>346</v>
      </c>
      <c r="E36" s="450" t="s">
        <v>84</v>
      </c>
      <c r="F36" s="450" t="s">
        <v>433</v>
      </c>
      <c r="G36" s="418">
        <v>181.5</v>
      </c>
      <c r="H36" s="418">
        <v>158.5</v>
      </c>
      <c r="I36" s="418">
        <v>162</v>
      </c>
      <c r="J36" s="418">
        <v>133.5</v>
      </c>
      <c r="K36" s="418">
        <v>138.5</v>
      </c>
      <c r="L36" s="418">
        <v>118</v>
      </c>
      <c r="M36" s="505" t="s">
        <v>340</v>
      </c>
      <c r="N36" s="506">
        <v>154.94</v>
      </c>
    </row>
    <row r="37" spans="1:14" ht="19.95" customHeight="1">
      <c r="B37" s="498"/>
      <c r="C37" s="450" t="s">
        <v>434</v>
      </c>
      <c r="D37" s="450" t="s">
        <v>346</v>
      </c>
      <c r="E37" s="450" t="s">
        <v>84</v>
      </c>
      <c r="F37" s="450" t="s">
        <v>433</v>
      </c>
      <c r="G37" s="418">
        <v>155</v>
      </c>
      <c r="H37" s="418">
        <v>155</v>
      </c>
      <c r="I37" s="418">
        <v>155</v>
      </c>
      <c r="J37" s="418">
        <v>155</v>
      </c>
      <c r="K37" s="418">
        <v>155</v>
      </c>
      <c r="L37" s="418" t="s">
        <v>340</v>
      </c>
      <c r="M37" s="505" t="s">
        <v>340</v>
      </c>
      <c r="N37" s="506">
        <v>155</v>
      </c>
    </row>
    <row r="38" spans="1:14" ht="19.95" customHeight="1">
      <c r="B38" s="498"/>
      <c r="C38" s="450" t="s">
        <v>351</v>
      </c>
      <c r="D38" s="450" t="s">
        <v>346</v>
      </c>
      <c r="E38" s="450" t="s">
        <v>84</v>
      </c>
      <c r="F38" s="450" t="s">
        <v>433</v>
      </c>
      <c r="G38" s="418">
        <v>140</v>
      </c>
      <c r="H38" s="418">
        <v>140</v>
      </c>
      <c r="I38" s="418">
        <v>140</v>
      </c>
      <c r="J38" s="418">
        <v>140</v>
      </c>
      <c r="K38" s="418">
        <v>140</v>
      </c>
      <c r="L38" s="418" t="s">
        <v>340</v>
      </c>
      <c r="M38" s="505" t="s">
        <v>340</v>
      </c>
      <c r="N38" s="506">
        <v>140</v>
      </c>
    </row>
    <row r="39" spans="1:14" ht="19.95" customHeight="1">
      <c r="B39" s="498"/>
      <c r="C39" s="450" t="s">
        <v>352</v>
      </c>
      <c r="D39" s="450" t="s">
        <v>346</v>
      </c>
      <c r="E39" s="450" t="s">
        <v>84</v>
      </c>
      <c r="F39" s="450" t="s">
        <v>433</v>
      </c>
      <c r="G39" s="418">
        <v>156</v>
      </c>
      <c r="H39" s="418">
        <v>186</v>
      </c>
      <c r="I39" s="418">
        <v>206</v>
      </c>
      <c r="J39" s="418">
        <v>196</v>
      </c>
      <c r="K39" s="418">
        <v>201</v>
      </c>
      <c r="L39" s="418" t="s">
        <v>340</v>
      </c>
      <c r="M39" s="505" t="s">
        <v>340</v>
      </c>
      <c r="N39" s="506">
        <v>187.11</v>
      </c>
    </row>
    <row r="40" spans="1:14" ht="19.95" customHeight="1">
      <c r="B40" s="504" t="s">
        <v>435</v>
      </c>
      <c r="C40" s="450" t="s">
        <v>425</v>
      </c>
      <c r="D40" s="450" t="s">
        <v>387</v>
      </c>
      <c r="E40" s="450" t="s">
        <v>84</v>
      </c>
      <c r="F40" s="450" t="s">
        <v>84</v>
      </c>
      <c r="G40" s="418">
        <v>17.5</v>
      </c>
      <c r="H40" s="418">
        <v>17.5</v>
      </c>
      <c r="I40" s="418">
        <v>17.5</v>
      </c>
      <c r="J40" s="418">
        <v>17.5</v>
      </c>
      <c r="K40" s="418">
        <v>17.5</v>
      </c>
      <c r="L40" s="418" t="s">
        <v>340</v>
      </c>
      <c r="M40" s="505" t="s">
        <v>340</v>
      </c>
      <c r="N40" s="506">
        <v>17.5</v>
      </c>
    </row>
    <row r="41" spans="1:14" ht="19.95" customHeight="1">
      <c r="B41" s="498"/>
      <c r="C41" s="450" t="s">
        <v>436</v>
      </c>
      <c r="D41" s="450" t="s">
        <v>387</v>
      </c>
      <c r="E41" s="450" t="s">
        <v>84</v>
      </c>
      <c r="F41" s="450" t="s">
        <v>84</v>
      </c>
      <c r="G41" s="418">
        <v>50</v>
      </c>
      <c r="H41" s="418">
        <v>50</v>
      </c>
      <c r="I41" s="418">
        <v>50</v>
      </c>
      <c r="J41" s="418">
        <v>50</v>
      </c>
      <c r="K41" s="418">
        <v>50</v>
      </c>
      <c r="L41" s="418" t="s">
        <v>340</v>
      </c>
      <c r="M41" s="505" t="s">
        <v>340</v>
      </c>
      <c r="N41" s="506">
        <v>50</v>
      </c>
    </row>
    <row r="42" spans="1:14" ht="19.95" customHeight="1">
      <c r="B42" s="498"/>
      <c r="C42" s="450" t="s">
        <v>417</v>
      </c>
      <c r="D42" s="450" t="s">
        <v>387</v>
      </c>
      <c r="E42" s="450" t="s">
        <v>84</v>
      </c>
      <c r="F42" s="450" t="s">
        <v>84</v>
      </c>
      <c r="G42" s="508">
        <v>42.59</v>
      </c>
      <c r="H42" s="508">
        <v>42.52</v>
      </c>
      <c r="I42" s="508">
        <v>42.45</v>
      </c>
      <c r="J42" s="508">
        <v>42.44</v>
      </c>
      <c r="K42" s="508">
        <v>42.47</v>
      </c>
      <c r="L42" s="512" t="s">
        <v>340</v>
      </c>
      <c r="M42" s="513" t="s">
        <v>340</v>
      </c>
      <c r="N42" s="510">
        <v>42.49</v>
      </c>
    </row>
    <row r="43" spans="1:14" ht="19.95" customHeight="1">
      <c r="B43" s="498"/>
      <c r="C43" s="450" t="s">
        <v>420</v>
      </c>
      <c r="D43" s="450" t="s">
        <v>387</v>
      </c>
      <c r="E43" s="450" t="s">
        <v>84</v>
      </c>
      <c r="F43" s="450" t="s">
        <v>84</v>
      </c>
      <c r="G43" s="508">
        <v>54</v>
      </c>
      <c r="H43" s="508">
        <v>54</v>
      </c>
      <c r="I43" s="508">
        <v>54</v>
      </c>
      <c r="J43" s="508">
        <v>54</v>
      </c>
      <c r="K43" s="508">
        <v>54</v>
      </c>
      <c r="L43" s="512" t="s">
        <v>340</v>
      </c>
      <c r="M43" s="513" t="s">
        <v>340</v>
      </c>
      <c r="N43" s="510">
        <v>54</v>
      </c>
    </row>
    <row r="44" spans="1:14" ht="19.95" customHeight="1">
      <c r="B44" s="498"/>
      <c r="C44" s="450" t="s">
        <v>362</v>
      </c>
      <c r="D44" s="450" t="s">
        <v>387</v>
      </c>
      <c r="E44" s="450" t="s">
        <v>84</v>
      </c>
      <c r="F44" s="450" t="s">
        <v>84</v>
      </c>
      <c r="G44" s="508">
        <v>29.4</v>
      </c>
      <c r="H44" s="508">
        <v>29.4</v>
      </c>
      <c r="I44" s="508">
        <v>29.4</v>
      </c>
      <c r="J44" s="508">
        <v>29.4</v>
      </c>
      <c r="K44" s="508">
        <v>29.4</v>
      </c>
      <c r="L44" s="512" t="s">
        <v>340</v>
      </c>
      <c r="M44" s="513" t="s">
        <v>340</v>
      </c>
      <c r="N44" s="510">
        <v>29.4</v>
      </c>
    </row>
    <row r="45" spans="1:14" ht="19.95" customHeight="1">
      <c r="B45" s="498"/>
      <c r="C45" s="450" t="s">
        <v>413</v>
      </c>
      <c r="D45" s="450" t="s">
        <v>387</v>
      </c>
      <c r="E45" s="450" t="s">
        <v>84</v>
      </c>
      <c r="F45" s="450" t="s">
        <v>84</v>
      </c>
      <c r="G45" s="508">
        <v>35</v>
      </c>
      <c r="H45" s="508">
        <v>35</v>
      </c>
      <c r="I45" s="508">
        <v>35</v>
      </c>
      <c r="J45" s="508">
        <v>35</v>
      </c>
      <c r="K45" s="508">
        <v>35</v>
      </c>
      <c r="L45" s="512" t="s">
        <v>340</v>
      </c>
      <c r="M45" s="513" t="s">
        <v>340</v>
      </c>
      <c r="N45" s="510">
        <v>35</v>
      </c>
    </row>
    <row r="46" spans="1:14" ht="19.95" customHeight="1">
      <c r="B46" s="498"/>
      <c r="C46" s="449" t="s">
        <v>437</v>
      </c>
      <c r="D46" s="450" t="s">
        <v>387</v>
      </c>
      <c r="E46" s="450" t="s">
        <v>84</v>
      </c>
      <c r="F46" s="450" t="s">
        <v>84</v>
      </c>
      <c r="G46" s="508">
        <v>46</v>
      </c>
      <c r="H46" s="508">
        <v>46</v>
      </c>
      <c r="I46" s="508">
        <v>46</v>
      </c>
      <c r="J46" s="508">
        <v>46</v>
      </c>
      <c r="K46" s="508">
        <v>46</v>
      </c>
      <c r="L46" s="512" t="s">
        <v>340</v>
      </c>
      <c r="M46" s="513" t="s">
        <v>340</v>
      </c>
      <c r="N46" s="510">
        <v>46</v>
      </c>
    </row>
    <row r="47" spans="1:14" s="511" customFormat="1" ht="19.95" customHeight="1">
      <c r="A47" s="507"/>
      <c r="B47" s="498"/>
      <c r="C47" s="449" t="s">
        <v>421</v>
      </c>
      <c r="D47" s="450" t="s">
        <v>387</v>
      </c>
      <c r="E47" s="450" t="s">
        <v>84</v>
      </c>
      <c r="F47" s="450" t="s">
        <v>84</v>
      </c>
      <c r="G47" s="508">
        <v>92.9</v>
      </c>
      <c r="H47" s="508">
        <v>92.9</v>
      </c>
      <c r="I47" s="508">
        <v>92.9</v>
      </c>
      <c r="J47" s="508">
        <v>92.9</v>
      </c>
      <c r="K47" s="508">
        <v>92.9</v>
      </c>
      <c r="L47" s="508" t="s">
        <v>340</v>
      </c>
      <c r="M47" s="509" t="s">
        <v>340</v>
      </c>
      <c r="N47" s="510">
        <v>92.9</v>
      </c>
    </row>
    <row r="48" spans="1:14" s="511" customFormat="1" ht="19.95" customHeight="1">
      <c r="A48" s="507"/>
      <c r="B48" s="504" t="s">
        <v>438</v>
      </c>
      <c r="C48" s="450" t="s">
        <v>425</v>
      </c>
      <c r="D48" s="450" t="s">
        <v>439</v>
      </c>
      <c r="E48" s="450" t="s">
        <v>84</v>
      </c>
      <c r="F48" s="450" t="s">
        <v>440</v>
      </c>
      <c r="G48" s="508">
        <v>194.3</v>
      </c>
      <c r="H48" s="508">
        <v>194.3</v>
      </c>
      <c r="I48" s="508">
        <v>194.3</v>
      </c>
      <c r="J48" s="508">
        <v>194.3</v>
      </c>
      <c r="K48" s="508">
        <v>194.3</v>
      </c>
      <c r="L48" s="508" t="s">
        <v>340</v>
      </c>
      <c r="M48" s="509" t="s">
        <v>340</v>
      </c>
      <c r="N48" s="510">
        <v>194.3</v>
      </c>
    </row>
    <row r="49" spans="1:14" ht="19.95" customHeight="1">
      <c r="B49" s="498"/>
      <c r="C49" s="450" t="s">
        <v>420</v>
      </c>
      <c r="D49" s="450" t="s">
        <v>439</v>
      </c>
      <c r="E49" s="450" t="s">
        <v>84</v>
      </c>
      <c r="F49" s="450" t="s">
        <v>440</v>
      </c>
      <c r="G49" s="508">
        <v>189.8</v>
      </c>
      <c r="H49" s="508">
        <v>189.8</v>
      </c>
      <c r="I49" s="508">
        <v>189.8</v>
      </c>
      <c r="J49" s="508">
        <v>189.8</v>
      </c>
      <c r="K49" s="508">
        <v>189.8</v>
      </c>
      <c r="L49" s="512" t="s">
        <v>340</v>
      </c>
      <c r="M49" s="513" t="s">
        <v>340</v>
      </c>
      <c r="N49" s="510">
        <v>189.79</v>
      </c>
    </row>
    <row r="50" spans="1:14" ht="19.95" customHeight="1">
      <c r="B50" s="498"/>
      <c r="C50" s="450" t="s">
        <v>441</v>
      </c>
      <c r="D50" s="450" t="s">
        <v>439</v>
      </c>
      <c r="E50" s="450" t="s">
        <v>84</v>
      </c>
      <c r="F50" s="450" t="s">
        <v>440</v>
      </c>
      <c r="G50" s="508">
        <v>337</v>
      </c>
      <c r="H50" s="508">
        <v>337</v>
      </c>
      <c r="I50" s="508">
        <v>337</v>
      </c>
      <c r="J50" s="508">
        <v>337</v>
      </c>
      <c r="K50" s="508">
        <v>337</v>
      </c>
      <c r="L50" s="512" t="s">
        <v>340</v>
      </c>
      <c r="M50" s="513" t="s">
        <v>340</v>
      </c>
      <c r="N50" s="510">
        <v>337</v>
      </c>
    </row>
    <row r="51" spans="1:14" s="511" customFormat="1" ht="19.95" customHeight="1">
      <c r="A51" s="507"/>
      <c r="B51" s="514"/>
      <c r="C51" s="450" t="s">
        <v>378</v>
      </c>
      <c r="D51" s="450" t="s">
        <v>439</v>
      </c>
      <c r="E51" s="450" t="s">
        <v>84</v>
      </c>
      <c r="F51" s="450" t="s">
        <v>440</v>
      </c>
      <c r="G51" s="508">
        <v>360</v>
      </c>
      <c r="H51" s="508">
        <v>360</v>
      </c>
      <c r="I51" s="508">
        <v>360</v>
      </c>
      <c r="J51" s="508">
        <v>360</v>
      </c>
      <c r="K51" s="508">
        <v>360</v>
      </c>
      <c r="L51" s="508" t="s">
        <v>340</v>
      </c>
      <c r="M51" s="509" t="s">
        <v>340</v>
      </c>
      <c r="N51" s="510">
        <v>360</v>
      </c>
    </row>
    <row r="52" spans="1:14" s="511" customFormat="1" ht="19.95" customHeight="1">
      <c r="A52" s="507"/>
      <c r="B52" s="498" t="s">
        <v>442</v>
      </c>
      <c r="C52" s="450" t="s">
        <v>434</v>
      </c>
      <c r="D52" s="450" t="s">
        <v>387</v>
      </c>
      <c r="E52" s="450" t="s">
        <v>84</v>
      </c>
      <c r="F52" s="450" t="s">
        <v>84</v>
      </c>
      <c r="G52" s="508">
        <v>186</v>
      </c>
      <c r="H52" s="508">
        <v>186</v>
      </c>
      <c r="I52" s="508">
        <v>186</v>
      </c>
      <c r="J52" s="508">
        <v>186</v>
      </c>
      <c r="K52" s="508">
        <v>186</v>
      </c>
      <c r="L52" s="508" t="s">
        <v>340</v>
      </c>
      <c r="M52" s="509" t="s">
        <v>340</v>
      </c>
      <c r="N52" s="510">
        <v>186</v>
      </c>
    </row>
    <row r="53" spans="1:14" s="511" customFormat="1" ht="19.95" customHeight="1">
      <c r="A53" s="507"/>
      <c r="B53" s="498"/>
      <c r="C53" s="450" t="s">
        <v>428</v>
      </c>
      <c r="D53" s="450" t="s">
        <v>387</v>
      </c>
      <c r="E53" s="450" t="s">
        <v>84</v>
      </c>
      <c r="F53" s="450" t="s">
        <v>84</v>
      </c>
      <c r="G53" s="418">
        <v>138.29</v>
      </c>
      <c r="H53" s="418">
        <v>138.29</v>
      </c>
      <c r="I53" s="418">
        <v>138.29</v>
      </c>
      <c r="J53" s="418">
        <v>138.29</v>
      </c>
      <c r="K53" s="418">
        <v>138.29</v>
      </c>
      <c r="L53" s="418" t="s">
        <v>340</v>
      </c>
      <c r="M53" s="505" t="s">
        <v>340</v>
      </c>
      <c r="N53" s="506">
        <v>138.29</v>
      </c>
    </row>
    <row r="54" spans="1:14" s="511" customFormat="1" ht="19.95" customHeight="1">
      <c r="A54" s="507"/>
      <c r="B54" s="498"/>
      <c r="C54" s="450" t="s">
        <v>441</v>
      </c>
      <c r="D54" s="450" t="s">
        <v>387</v>
      </c>
      <c r="E54" s="450" t="s">
        <v>84</v>
      </c>
      <c r="F54" s="450" t="s">
        <v>84</v>
      </c>
      <c r="G54" s="418">
        <v>113.2</v>
      </c>
      <c r="H54" s="418">
        <v>113.2</v>
      </c>
      <c r="I54" s="418">
        <v>113.2</v>
      </c>
      <c r="J54" s="418">
        <v>113.2</v>
      </c>
      <c r="K54" s="418">
        <v>113.2</v>
      </c>
      <c r="L54" s="418" t="s">
        <v>340</v>
      </c>
      <c r="M54" s="505" t="s">
        <v>340</v>
      </c>
      <c r="N54" s="506">
        <v>113.2</v>
      </c>
    </row>
    <row r="55" spans="1:14" ht="19.95" customHeight="1">
      <c r="B55" s="504" t="s">
        <v>443</v>
      </c>
      <c r="C55" s="450" t="s">
        <v>351</v>
      </c>
      <c r="D55" s="450" t="s">
        <v>444</v>
      </c>
      <c r="E55" s="450" t="s">
        <v>84</v>
      </c>
      <c r="F55" s="450" t="s">
        <v>84</v>
      </c>
      <c r="G55" s="508">
        <v>75</v>
      </c>
      <c r="H55" s="508">
        <v>75</v>
      </c>
      <c r="I55" s="508">
        <v>75</v>
      </c>
      <c r="J55" s="508">
        <v>75</v>
      </c>
      <c r="K55" s="508">
        <v>75</v>
      </c>
      <c r="L55" s="512" t="s">
        <v>340</v>
      </c>
      <c r="M55" s="513" t="s">
        <v>340</v>
      </c>
      <c r="N55" s="510">
        <v>75</v>
      </c>
    </row>
    <row r="56" spans="1:14" ht="19.95" customHeight="1">
      <c r="B56" s="498"/>
      <c r="C56" s="450" t="s">
        <v>434</v>
      </c>
      <c r="D56" s="450" t="s">
        <v>387</v>
      </c>
      <c r="E56" s="450"/>
      <c r="F56" s="450"/>
      <c r="G56" s="508">
        <v>134.09</v>
      </c>
      <c r="H56" s="508">
        <v>134.09</v>
      </c>
      <c r="I56" s="508">
        <v>134.09</v>
      </c>
      <c r="J56" s="508">
        <v>134.09</v>
      </c>
      <c r="K56" s="508">
        <v>134.09</v>
      </c>
      <c r="L56" s="512" t="s">
        <v>340</v>
      </c>
      <c r="M56" s="513" t="s">
        <v>340</v>
      </c>
      <c r="N56" s="510">
        <v>134.09</v>
      </c>
    </row>
    <row r="57" spans="1:14" ht="19.95" customHeight="1">
      <c r="B57" s="498"/>
      <c r="C57" s="450" t="s">
        <v>411</v>
      </c>
      <c r="D57" s="450" t="s">
        <v>387</v>
      </c>
      <c r="E57" s="450"/>
      <c r="F57" s="450"/>
      <c r="G57" s="508">
        <v>290.83</v>
      </c>
      <c r="H57" s="508">
        <v>290.83</v>
      </c>
      <c r="I57" s="508">
        <v>290.83</v>
      </c>
      <c r="J57" s="508">
        <v>290.83</v>
      </c>
      <c r="K57" s="508">
        <v>290.83</v>
      </c>
      <c r="L57" s="512" t="s">
        <v>340</v>
      </c>
      <c r="M57" s="513" t="s">
        <v>340</v>
      </c>
      <c r="N57" s="510">
        <v>290.83</v>
      </c>
    </row>
    <row r="58" spans="1:14" ht="19.95" customHeight="1">
      <c r="B58" s="498"/>
      <c r="C58" s="450" t="s">
        <v>370</v>
      </c>
      <c r="D58" s="450" t="s">
        <v>387</v>
      </c>
      <c r="E58" s="450"/>
      <c r="F58" s="450"/>
      <c r="G58" s="508">
        <v>52</v>
      </c>
      <c r="H58" s="508">
        <v>52</v>
      </c>
      <c r="I58" s="508">
        <v>52</v>
      </c>
      <c r="J58" s="508">
        <v>52</v>
      </c>
      <c r="K58" s="508">
        <v>52</v>
      </c>
      <c r="L58" s="512" t="s">
        <v>340</v>
      </c>
      <c r="M58" s="513" t="s">
        <v>340</v>
      </c>
      <c r="N58" s="510">
        <v>52</v>
      </c>
    </row>
    <row r="59" spans="1:14" ht="19.95" customHeight="1">
      <c r="B59" s="498"/>
      <c r="C59" s="450" t="s">
        <v>412</v>
      </c>
      <c r="D59" s="450" t="s">
        <v>387</v>
      </c>
      <c r="E59" s="450"/>
      <c r="F59" s="450"/>
      <c r="G59" s="508">
        <v>141</v>
      </c>
      <c r="H59" s="508">
        <v>141</v>
      </c>
      <c r="I59" s="508">
        <v>141</v>
      </c>
      <c r="J59" s="508">
        <v>141</v>
      </c>
      <c r="K59" s="508">
        <v>141</v>
      </c>
      <c r="L59" s="512" t="s">
        <v>340</v>
      </c>
      <c r="M59" s="513" t="s">
        <v>340</v>
      </c>
      <c r="N59" s="510">
        <v>141</v>
      </c>
    </row>
    <row r="60" spans="1:14" ht="19.95" customHeight="1">
      <c r="B60" s="498"/>
      <c r="C60" s="450" t="s">
        <v>413</v>
      </c>
      <c r="D60" s="450" t="s">
        <v>387</v>
      </c>
      <c r="E60" s="450" t="s">
        <v>84</v>
      </c>
      <c r="F60" s="450" t="s">
        <v>84</v>
      </c>
      <c r="G60" s="508">
        <v>90</v>
      </c>
      <c r="H60" s="508">
        <v>90</v>
      </c>
      <c r="I60" s="508">
        <v>90</v>
      </c>
      <c r="J60" s="508">
        <v>90</v>
      </c>
      <c r="K60" s="508">
        <v>90</v>
      </c>
      <c r="L60" s="512" t="s">
        <v>340</v>
      </c>
      <c r="M60" s="513" t="s">
        <v>340</v>
      </c>
      <c r="N60" s="510">
        <v>90</v>
      </c>
    </row>
    <row r="61" spans="1:14" ht="19.95" customHeight="1">
      <c r="B61" s="498"/>
      <c r="C61" s="450" t="s">
        <v>414</v>
      </c>
      <c r="D61" s="450" t="s">
        <v>387</v>
      </c>
      <c r="E61" s="450"/>
      <c r="F61" s="450"/>
      <c r="G61" s="508">
        <v>141</v>
      </c>
      <c r="H61" s="508">
        <v>141</v>
      </c>
      <c r="I61" s="508">
        <v>141</v>
      </c>
      <c r="J61" s="508">
        <v>141</v>
      </c>
      <c r="K61" s="508">
        <v>141</v>
      </c>
      <c r="L61" s="512" t="s">
        <v>340</v>
      </c>
      <c r="M61" s="513" t="s">
        <v>340</v>
      </c>
      <c r="N61" s="510">
        <v>141</v>
      </c>
    </row>
    <row r="62" spans="1:14" ht="19.95" customHeight="1">
      <c r="B62" s="498"/>
      <c r="C62" s="450" t="s">
        <v>415</v>
      </c>
      <c r="D62" s="450" t="s">
        <v>387</v>
      </c>
      <c r="E62" s="450"/>
      <c r="F62" s="450"/>
      <c r="G62" s="508">
        <v>198.3</v>
      </c>
      <c r="H62" s="508">
        <v>198.3</v>
      </c>
      <c r="I62" s="508">
        <v>198.3</v>
      </c>
      <c r="J62" s="508">
        <v>198.3</v>
      </c>
      <c r="K62" s="508">
        <v>198.3</v>
      </c>
      <c r="L62" s="512" t="s">
        <v>340</v>
      </c>
      <c r="M62" s="513" t="s">
        <v>340</v>
      </c>
      <c r="N62" s="510">
        <v>198.3</v>
      </c>
    </row>
    <row r="63" spans="1:14" ht="19.95" customHeight="1">
      <c r="B63" s="498"/>
      <c r="C63" s="450" t="s">
        <v>437</v>
      </c>
      <c r="D63" s="450" t="s">
        <v>387</v>
      </c>
      <c r="E63" s="450" t="s">
        <v>84</v>
      </c>
      <c r="F63" s="450" t="s">
        <v>84</v>
      </c>
      <c r="G63" s="508">
        <v>60</v>
      </c>
      <c r="H63" s="508">
        <v>60</v>
      </c>
      <c r="I63" s="508">
        <v>60</v>
      </c>
      <c r="J63" s="508">
        <v>60</v>
      </c>
      <c r="K63" s="508">
        <v>60</v>
      </c>
      <c r="L63" s="512" t="s">
        <v>340</v>
      </c>
      <c r="M63" s="513" t="s">
        <v>340</v>
      </c>
      <c r="N63" s="510">
        <v>60</v>
      </c>
    </row>
    <row r="64" spans="1:14" ht="19.95" customHeight="1">
      <c r="B64" s="504" t="s">
        <v>445</v>
      </c>
      <c r="C64" s="450" t="s">
        <v>437</v>
      </c>
      <c r="D64" s="450" t="s">
        <v>340</v>
      </c>
      <c r="E64" s="450" t="s">
        <v>84</v>
      </c>
      <c r="F64" s="450" t="s">
        <v>84</v>
      </c>
      <c r="G64" s="508">
        <v>50</v>
      </c>
      <c r="H64" s="508">
        <v>50</v>
      </c>
      <c r="I64" s="508">
        <v>50</v>
      </c>
      <c r="J64" s="508">
        <v>50</v>
      </c>
      <c r="K64" s="508">
        <v>50</v>
      </c>
      <c r="L64" s="512" t="s">
        <v>340</v>
      </c>
      <c r="M64" s="513" t="s">
        <v>340</v>
      </c>
      <c r="N64" s="510">
        <v>50</v>
      </c>
    </row>
    <row r="65" spans="1:14" ht="19.95" customHeight="1">
      <c r="B65" s="504" t="s">
        <v>446</v>
      </c>
      <c r="C65" s="450" t="s">
        <v>430</v>
      </c>
      <c r="D65" s="450" t="s">
        <v>447</v>
      </c>
      <c r="E65" s="450" t="s">
        <v>84</v>
      </c>
      <c r="F65" s="450" t="s">
        <v>84</v>
      </c>
      <c r="G65" s="418">
        <v>261.75</v>
      </c>
      <c r="H65" s="418">
        <v>278.25</v>
      </c>
      <c r="I65" s="418">
        <v>285.25</v>
      </c>
      <c r="J65" s="418">
        <v>289</v>
      </c>
      <c r="K65" s="418">
        <v>362.25</v>
      </c>
      <c r="L65" s="419">
        <v>293</v>
      </c>
      <c r="M65" s="515" t="s">
        <v>340</v>
      </c>
      <c r="N65" s="506">
        <v>292.38</v>
      </c>
    </row>
    <row r="66" spans="1:14" ht="19.95" customHeight="1">
      <c r="B66" s="498"/>
      <c r="C66" s="450" t="s">
        <v>434</v>
      </c>
      <c r="D66" s="450" t="s">
        <v>447</v>
      </c>
      <c r="E66" s="450"/>
      <c r="F66" s="450"/>
      <c r="G66" s="418">
        <v>287.5</v>
      </c>
      <c r="H66" s="418">
        <v>287.5</v>
      </c>
      <c r="I66" s="418">
        <v>287.5</v>
      </c>
      <c r="J66" s="418">
        <v>287.5</v>
      </c>
      <c r="K66" s="418">
        <v>287.5</v>
      </c>
      <c r="L66" s="419" t="s">
        <v>340</v>
      </c>
      <c r="M66" s="515" t="s">
        <v>340</v>
      </c>
      <c r="N66" s="506">
        <v>287.5</v>
      </c>
    </row>
    <row r="67" spans="1:14" ht="19.95" customHeight="1">
      <c r="B67" s="498"/>
      <c r="C67" s="450" t="s">
        <v>351</v>
      </c>
      <c r="D67" s="450" t="s">
        <v>447</v>
      </c>
      <c r="E67" s="450" t="s">
        <v>84</v>
      </c>
      <c r="F67" s="450" t="s">
        <v>84</v>
      </c>
      <c r="G67" s="418">
        <v>375</v>
      </c>
      <c r="H67" s="418">
        <v>375</v>
      </c>
      <c r="I67" s="418">
        <v>375</v>
      </c>
      <c r="J67" s="418">
        <v>375</v>
      </c>
      <c r="K67" s="418">
        <v>375</v>
      </c>
      <c r="L67" s="419" t="s">
        <v>340</v>
      </c>
      <c r="M67" s="515" t="s">
        <v>340</v>
      </c>
      <c r="N67" s="506">
        <v>375</v>
      </c>
    </row>
    <row r="68" spans="1:14" ht="19.95" customHeight="1">
      <c r="B68" s="498"/>
      <c r="C68" s="450" t="s">
        <v>415</v>
      </c>
      <c r="D68" s="450" t="s">
        <v>447</v>
      </c>
      <c r="E68" s="450" t="s">
        <v>84</v>
      </c>
      <c r="F68" s="450" t="s">
        <v>84</v>
      </c>
      <c r="G68" s="418">
        <v>478.3</v>
      </c>
      <c r="H68" s="418">
        <v>478.3</v>
      </c>
      <c r="I68" s="418">
        <v>478.3</v>
      </c>
      <c r="J68" s="418">
        <v>478.3</v>
      </c>
      <c r="K68" s="418">
        <v>478.3</v>
      </c>
      <c r="L68" s="419" t="s">
        <v>340</v>
      </c>
      <c r="M68" s="515" t="s">
        <v>340</v>
      </c>
      <c r="N68" s="506">
        <v>478.3</v>
      </c>
    </row>
    <row r="69" spans="1:14" s="511" customFormat="1" ht="19.95" customHeight="1">
      <c r="A69" s="507"/>
      <c r="B69" s="498"/>
      <c r="C69" s="450" t="s">
        <v>362</v>
      </c>
      <c r="D69" s="450" t="s">
        <v>387</v>
      </c>
      <c r="E69" s="450" t="s">
        <v>84</v>
      </c>
      <c r="F69" s="450" t="s">
        <v>84</v>
      </c>
      <c r="G69" s="508">
        <v>488</v>
      </c>
      <c r="H69" s="508">
        <v>488</v>
      </c>
      <c r="I69" s="508">
        <v>488</v>
      </c>
      <c r="J69" s="508">
        <v>488</v>
      </c>
      <c r="K69" s="508">
        <v>488</v>
      </c>
      <c r="L69" s="508" t="s">
        <v>340</v>
      </c>
      <c r="M69" s="509" t="s">
        <v>340</v>
      </c>
      <c r="N69" s="510">
        <v>488</v>
      </c>
    </row>
    <row r="70" spans="1:14" s="511" customFormat="1" ht="19.95" customHeight="1">
      <c r="A70" s="507"/>
      <c r="B70" s="498"/>
      <c r="C70" s="450" t="s">
        <v>378</v>
      </c>
      <c r="D70" s="450" t="s">
        <v>387</v>
      </c>
      <c r="E70" s="450" t="s">
        <v>84</v>
      </c>
      <c r="F70" s="450" t="s">
        <v>84</v>
      </c>
      <c r="G70" s="508">
        <v>360</v>
      </c>
      <c r="H70" s="508">
        <v>360</v>
      </c>
      <c r="I70" s="508">
        <v>360</v>
      </c>
      <c r="J70" s="508">
        <v>360</v>
      </c>
      <c r="K70" s="508">
        <v>360</v>
      </c>
      <c r="L70" s="508" t="s">
        <v>340</v>
      </c>
      <c r="M70" s="509" t="s">
        <v>340</v>
      </c>
      <c r="N70" s="510">
        <v>360</v>
      </c>
    </row>
    <row r="71" spans="1:14" ht="19.95" customHeight="1">
      <c r="B71" s="504" t="s">
        <v>448</v>
      </c>
      <c r="C71" s="450" t="s">
        <v>352</v>
      </c>
      <c r="D71" s="450" t="s">
        <v>449</v>
      </c>
      <c r="E71" s="450" t="s">
        <v>338</v>
      </c>
      <c r="F71" s="450" t="s">
        <v>84</v>
      </c>
      <c r="G71" s="418">
        <v>115</v>
      </c>
      <c r="H71" s="418">
        <v>105</v>
      </c>
      <c r="I71" s="418">
        <v>115</v>
      </c>
      <c r="J71" s="418">
        <v>117</v>
      </c>
      <c r="K71" s="418">
        <v>110</v>
      </c>
      <c r="L71" s="419" t="s">
        <v>340</v>
      </c>
      <c r="M71" s="515" t="s">
        <v>340</v>
      </c>
      <c r="N71" s="506">
        <v>113.08</v>
      </c>
    </row>
    <row r="72" spans="1:14" ht="19.95" customHeight="1">
      <c r="B72" s="498"/>
      <c r="C72" s="450" t="s">
        <v>352</v>
      </c>
      <c r="D72" s="450" t="s">
        <v>450</v>
      </c>
      <c r="E72" s="450" t="s">
        <v>338</v>
      </c>
      <c r="F72" s="450" t="s">
        <v>451</v>
      </c>
      <c r="G72" s="418">
        <v>110</v>
      </c>
      <c r="H72" s="418">
        <v>95</v>
      </c>
      <c r="I72" s="418">
        <v>105</v>
      </c>
      <c r="J72" s="418">
        <v>105</v>
      </c>
      <c r="K72" s="418">
        <v>120</v>
      </c>
      <c r="L72" s="419" t="s">
        <v>340</v>
      </c>
      <c r="M72" s="515" t="s">
        <v>340</v>
      </c>
      <c r="N72" s="506">
        <v>106.15</v>
      </c>
    </row>
    <row r="73" spans="1:14" ht="19.95" customHeight="1">
      <c r="B73" s="498"/>
      <c r="C73" s="450" t="s">
        <v>352</v>
      </c>
      <c r="D73" s="450" t="s">
        <v>452</v>
      </c>
      <c r="E73" s="450" t="s">
        <v>338</v>
      </c>
      <c r="F73" s="450"/>
      <c r="G73" s="418">
        <v>85</v>
      </c>
      <c r="H73" s="418">
        <v>85</v>
      </c>
      <c r="I73" s="418">
        <v>90</v>
      </c>
      <c r="J73" s="418">
        <v>83</v>
      </c>
      <c r="K73" s="418">
        <v>83</v>
      </c>
      <c r="L73" s="419" t="s">
        <v>340</v>
      </c>
      <c r="M73" s="515" t="s">
        <v>340</v>
      </c>
      <c r="N73" s="506">
        <v>84.94</v>
      </c>
    </row>
    <row r="74" spans="1:14" s="511" customFormat="1" ht="19.95" customHeight="1">
      <c r="A74" s="507"/>
      <c r="B74" s="498"/>
      <c r="C74" s="450" t="s">
        <v>362</v>
      </c>
      <c r="D74" s="450" t="s">
        <v>387</v>
      </c>
      <c r="E74" s="450" t="s">
        <v>338</v>
      </c>
      <c r="F74" s="450" t="s">
        <v>84</v>
      </c>
      <c r="G74" s="418">
        <v>79.47</v>
      </c>
      <c r="H74" s="418">
        <v>79.47</v>
      </c>
      <c r="I74" s="418">
        <v>79.47</v>
      </c>
      <c r="J74" s="418">
        <v>79.47</v>
      </c>
      <c r="K74" s="418">
        <v>79.47</v>
      </c>
      <c r="L74" s="418" t="s">
        <v>340</v>
      </c>
      <c r="M74" s="505" t="s">
        <v>340</v>
      </c>
      <c r="N74" s="506">
        <v>79.47</v>
      </c>
    </row>
    <row r="75" spans="1:14" s="511" customFormat="1" ht="19.95" customHeight="1">
      <c r="A75" s="507"/>
      <c r="B75" s="498"/>
      <c r="C75" s="450" t="s">
        <v>378</v>
      </c>
      <c r="D75" s="450" t="s">
        <v>387</v>
      </c>
      <c r="E75" s="450" t="s">
        <v>338</v>
      </c>
      <c r="F75" s="450" t="s">
        <v>84</v>
      </c>
      <c r="G75" s="418">
        <v>169</v>
      </c>
      <c r="H75" s="418">
        <v>169</v>
      </c>
      <c r="I75" s="418">
        <v>169</v>
      </c>
      <c r="J75" s="418">
        <v>169</v>
      </c>
      <c r="K75" s="418">
        <v>169</v>
      </c>
      <c r="L75" s="418" t="s">
        <v>340</v>
      </c>
      <c r="M75" s="505" t="s">
        <v>340</v>
      </c>
      <c r="N75" s="506">
        <v>169</v>
      </c>
    </row>
    <row r="76" spans="1:14" s="511" customFormat="1" ht="19.95" customHeight="1">
      <c r="A76" s="507"/>
      <c r="B76" s="498"/>
      <c r="C76" s="450" t="s">
        <v>437</v>
      </c>
      <c r="D76" s="450" t="s">
        <v>387</v>
      </c>
      <c r="E76" s="450" t="s">
        <v>338</v>
      </c>
      <c r="F76" s="450" t="s">
        <v>84</v>
      </c>
      <c r="G76" s="418">
        <v>60</v>
      </c>
      <c r="H76" s="418">
        <v>60</v>
      </c>
      <c r="I76" s="418">
        <v>60</v>
      </c>
      <c r="J76" s="418">
        <v>60</v>
      </c>
      <c r="K76" s="418">
        <v>60</v>
      </c>
      <c r="L76" s="418" t="s">
        <v>340</v>
      </c>
      <c r="M76" s="505" t="s">
        <v>340</v>
      </c>
      <c r="N76" s="506">
        <v>60</v>
      </c>
    </row>
    <row r="77" spans="1:14" s="511" customFormat="1" ht="19.95" customHeight="1">
      <c r="A77" s="507"/>
      <c r="B77" s="498"/>
      <c r="C77" s="450" t="s">
        <v>421</v>
      </c>
      <c r="D77" s="450" t="s">
        <v>387</v>
      </c>
      <c r="E77" s="450" t="s">
        <v>338</v>
      </c>
      <c r="F77" s="450" t="s">
        <v>84</v>
      </c>
      <c r="G77" s="418">
        <v>56.5</v>
      </c>
      <c r="H77" s="418">
        <v>56.5</v>
      </c>
      <c r="I77" s="418">
        <v>56.5</v>
      </c>
      <c r="J77" s="418">
        <v>56.5</v>
      </c>
      <c r="K77" s="418">
        <v>56.5</v>
      </c>
      <c r="L77" s="418" t="s">
        <v>340</v>
      </c>
      <c r="M77" s="505" t="s">
        <v>340</v>
      </c>
      <c r="N77" s="506">
        <v>56.5</v>
      </c>
    </row>
    <row r="78" spans="1:14" s="511" customFormat="1" ht="19.95" customHeight="1">
      <c r="A78" s="507"/>
      <c r="B78" s="504" t="s">
        <v>453</v>
      </c>
      <c r="C78" s="450" t="s">
        <v>417</v>
      </c>
      <c r="D78" s="450" t="s">
        <v>387</v>
      </c>
      <c r="E78" s="450" t="s">
        <v>84</v>
      </c>
      <c r="F78" s="450" t="s">
        <v>84</v>
      </c>
      <c r="G78" s="418">
        <v>74.8</v>
      </c>
      <c r="H78" s="418">
        <v>72</v>
      </c>
      <c r="I78" s="418">
        <v>70</v>
      </c>
      <c r="J78" s="418">
        <v>68</v>
      </c>
      <c r="K78" s="418">
        <v>71</v>
      </c>
      <c r="L78" s="418" t="s">
        <v>340</v>
      </c>
      <c r="M78" s="505" t="s">
        <v>340</v>
      </c>
      <c r="N78" s="506">
        <v>71.16</v>
      </c>
    </row>
    <row r="79" spans="1:14" s="511" customFormat="1" ht="19.95" customHeight="1">
      <c r="A79" s="507"/>
      <c r="B79" s="498"/>
      <c r="C79" s="450" t="s">
        <v>421</v>
      </c>
      <c r="D79" s="450" t="s">
        <v>387</v>
      </c>
      <c r="E79" s="450" t="s">
        <v>84</v>
      </c>
      <c r="F79" s="450" t="s">
        <v>84</v>
      </c>
      <c r="G79" s="418">
        <v>76.3</v>
      </c>
      <c r="H79" s="418">
        <v>75.900000000000006</v>
      </c>
      <c r="I79" s="418">
        <v>75.3</v>
      </c>
      <c r="J79" s="418">
        <v>75.3</v>
      </c>
      <c r="K79" s="418">
        <v>75.3</v>
      </c>
      <c r="L79" s="418" t="s">
        <v>340</v>
      </c>
      <c r="M79" s="505" t="s">
        <v>340</v>
      </c>
      <c r="N79" s="506">
        <v>75.62</v>
      </c>
    </row>
    <row r="80" spans="1:14" s="511" customFormat="1" ht="19.95" customHeight="1">
      <c r="A80" s="507"/>
      <c r="B80" s="504" t="s">
        <v>454</v>
      </c>
      <c r="C80" s="449" t="s">
        <v>430</v>
      </c>
      <c r="D80" s="450" t="s">
        <v>455</v>
      </c>
      <c r="E80" s="450" t="s">
        <v>84</v>
      </c>
      <c r="F80" s="450" t="s">
        <v>84</v>
      </c>
      <c r="G80" s="418">
        <v>72.45</v>
      </c>
      <c r="H80" s="418">
        <v>74.44</v>
      </c>
      <c r="I80" s="418">
        <v>78.84</v>
      </c>
      <c r="J80" s="418">
        <v>72.02</v>
      </c>
      <c r="K80" s="418">
        <v>75.66</v>
      </c>
      <c r="L80" s="418">
        <v>75.040000000000006</v>
      </c>
      <c r="M80" s="505" t="s">
        <v>340</v>
      </c>
      <c r="N80" s="506">
        <v>74.86</v>
      </c>
    </row>
    <row r="81" spans="1:14" s="511" customFormat="1" ht="19.95" customHeight="1">
      <c r="A81" s="507"/>
      <c r="B81" s="498"/>
      <c r="C81" s="449" t="s">
        <v>428</v>
      </c>
      <c r="D81" s="450" t="s">
        <v>455</v>
      </c>
      <c r="E81" s="450" t="s">
        <v>84</v>
      </c>
      <c r="F81" s="450" t="s">
        <v>84</v>
      </c>
      <c r="G81" s="418">
        <v>101</v>
      </c>
      <c r="H81" s="418">
        <v>109</v>
      </c>
      <c r="I81" s="418">
        <v>107</v>
      </c>
      <c r="J81" s="418">
        <v>101</v>
      </c>
      <c r="K81" s="418">
        <v>102</v>
      </c>
      <c r="L81" s="418">
        <v>110</v>
      </c>
      <c r="M81" s="505" t="s">
        <v>340</v>
      </c>
      <c r="N81" s="506">
        <v>105.02</v>
      </c>
    </row>
    <row r="82" spans="1:14" s="511" customFormat="1" ht="19.95" customHeight="1">
      <c r="A82" s="507"/>
      <c r="B82" s="498"/>
      <c r="C82" s="449" t="s">
        <v>430</v>
      </c>
      <c r="D82" s="450" t="s">
        <v>456</v>
      </c>
      <c r="E82" s="450" t="s">
        <v>84</v>
      </c>
      <c r="F82" s="450" t="s">
        <v>84</v>
      </c>
      <c r="G82" s="418">
        <v>86</v>
      </c>
      <c r="H82" s="418">
        <v>85</v>
      </c>
      <c r="I82" s="418">
        <v>97</v>
      </c>
      <c r="J82" s="418">
        <v>98</v>
      </c>
      <c r="K82" s="418">
        <v>98</v>
      </c>
      <c r="L82" s="418">
        <v>90</v>
      </c>
      <c r="M82" s="505" t="s">
        <v>340</v>
      </c>
      <c r="N82" s="506">
        <v>92.21</v>
      </c>
    </row>
    <row r="83" spans="1:14" ht="19.95" customHeight="1">
      <c r="B83" s="498"/>
      <c r="C83" s="450" t="s">
        <v>413</v>
      </c>
      <c r="D83" s="450" t="s">
        <v>456</v>
      </c>
      <c r="E83" s="450" t="s">
        <v>84</v>
      </c>
      <c r="F83" s="450" t="s">
        <v>84</v>
      </c>
      <c r="G83" s="418">
        <v>78</v>
      </c>
      <c r="H83" s="418">
        <v>78</v>
      </c>
      <c r="I83" s="418">
        <v>78</v>
      </c>
      <c r="J83" s="418">
        <v>78</v>
      </c>
      <c r="K83" s="418">
        <v>78</v>
      </c>
      <c r="L83" s="419" t="s">
        <v>340</v>
      </c>
      <c r="M83" s="515" t="s">
        <v>340</v>
      </c>
      <c r="N83" s="506">
        <v>78</v>
      </c>
    </row>
    <row r="84" spans="1:14" s="511" customFormat="1" ht="19.95" customHeight="1">
      <c r="A84" s="507"/>
      <c r="B84" s="498"/>
      <c r="C84" s="450" t="s">
        <v>352</v>
      </c>
      <c r="D84" s="450" t="s">
        <v>456</v>
      </c>
      <c r="E84" s="450" t="s">
        <v>84</v>
      </c>
      <c r="F84" s="450" t="s">
        <v>84</v>
      </c>
      <c r="G84" s="508">
        <v>100</v>
      </c>
      <c r="H84" s="508">
        <v>110</v>
      </c>
      <c r="I84" s="508">
        <v>110</v>
      </c>
      <c r="J84" s="508">
        <v>130</v>
      </c>
      <c r="K84" s="508">
        <v>145</v>
      </c>
      <c r="L84" s="508" t="s">
        <v>340</v>
      </c>
      <c r="M84" s="509" t="s">
        <v>340</v>
      </c>
      <c r="N84" s="510">
        <v>119.34</v>
      </c>
    </row>
    <row r="85" spans="1:14" s="511" customFormat="1" ht="19.95" customHeight="1">
      <c r="A85" s="507"/>
      <c r="B85" s="516"/>
      <c r="C85" s="449" t="s">
        <v>434</v>
      </c>
      <c r="D85" s="450" t="s">
        <v>457</v>
      </c>
      <c r="E85" s="450" t="s">
        <v>84</v>
      </c>
      <c r="F85" s="450" t="s">
        <v>84</v>
      </c>
      <c r="G85" s="508">
        <v>120</v>
      </c>
      <c r="H85" s="508">
        <v>120</v>
      </c>
      <c r="I85" s="508">
        <v>120</v>
      </c>
      <c r="J85" s="508">
        <v>120</v>
      </c>
      <c r="K85" s="508">
        <v>120</v>
      </c>
      <c r="L85" s="508" t="s">
        <v>340</v>
      </c>
      <c r="M85" s="509" t="s">
        <v>340</v>
      </c>
      <c r="N85" s="510">
        <v>120</v>
      </c>
    </row>
    <row r="86" spans="1:14" ht="19.95" customHeight="1">
      <c r="B86" s="504" t="s">
        <v>458</v>
      </c>
      <c r="C86" s="449" t="s">
        <v>430</v>
      </c>
      <c r="D86" s="450" t="s">
        <v>459</v>
      </c>
      <c r="E86" s="450" t="s">
        <v>338</v>
      </c>
      <c r="F86" s="450" t="s">
        <v>460</v>
      </c>
      <c r="G86" s="418">
        <v>143.24</v>
      </c>
      <c r="H86" s="418">
        <v>159.28</v>
      </c>
      <c r="I86" s="418">
        <v>156.28</v>
      </c>
      <c r="J86" s="418">
        <v>164.2</v>
      </c>
      <c r="K86" s="418">
        <v>178.06</v>
      </c>
      <c r="L86" s="419">
        <v>160.44999999999999</v>
      </c>
      <c r="M86" s="515" t="s">
        <v>340</v>
      </c>
      <c r="N86" s="506">
        <v>160.86000000000001</v>
      </c>
    </row>
    <row r="87" spans="1:14" ht="19.95" customHeight="1">
      <c r="B87" s="498"/>
      <c r="C87" s="449" t="s">
        <v>428</v>
      </c>
      <c r="D87" s="450" t="s">
        <v>459</v>
      </c>
      <c r="E87" s="450" t="s">
        <v>338</v>
      </c>
      <c r="F87" s="450" t="s">
        <v>460</v>
      </c>
      <c r="G87" s="418">
        <v>239.62</v>
      </c>
      <c r="H87" s="418" t="s">
        <v>340</v>
      </c>
      <c r="I87" s="418">
        <v>245.96</v>
      </c>
      <c r="J87" s="418" t="s">
        <v>340</v>
      </c>
      <c r="K87" s="418" t="s">
        <v>340</v>
      </c>
      <c r="L87" s="419" t="s">
        <v>340</v>
      </c>
      <c r="M87" s="515" t="s">
        <v>340</v>
      </c>
      <c r="N87" s="506">
        <v>243.45</v>
      </c>
    </row>
    <row r="88" spans="1:14" ht="19.95" customHeight="1">
      <c r="B88" s="498"/>
      <c r="C88" s="449" t="s">
        <v>430</v>
      </c>
      <c r="D88" s="450" t="s">
        <v>461</v>
      </c>
      <c r="E88" s="450" t="s">
        <v>338</v>
      </c>
      <c r="F88" s="450" t="s">
        <v>460</v>
      </c>
      <c r="G88" s="418">
        <v>142.12</v>
      </c>
      <c r="H88" s="418">
        <v>144.12</v>
      </c>
      <c r="I88" s="418">
        <v>144.71</v>
      </c>
      <c r="J88" s="418">
        <v>137.06</v>
      </c>
      <c r="K88" s="418">
        <v>127.48</v>
      </c>
      <c r="L88" s="419">
        <v>122.86</v>
      </c>
      <c r="M88" s="515" t="s">
        <v>340</v>
      </c>
      <c r="N88" s="506">
        <v>136.13</v>
      </c>
    </row>
    <row r="89" spans="1:14" ht="19.95" customHeight="1">
      <c r="B89" s="498"/>
      <c r="C89" s="449" t="s">
        <v>428</v>
      </c>
      <c r="D89" s="450" t="s">
        <v>461</v>
      </c>
      <c r="E89" s="450" t="s">
        <v>338</v>
      </c>
      <c r="F89" s="450" t="s">
        <v>462</v>
      </c>
      <c r="G89" s="418">
        <v>219</v>
      </c>
      <c r="H89" s="418" t="s">
        <v>340</v>
      </c>
      <c r="I89" s="418">
        <v>219</v>
      </c>
      <c r="J89" s="418" t="s">
        <v>340</v>
      </c>
      <c r="K89" s="418" t="s">
        <v>340</v>
      </c>
      <c r="L89" s="419" t="s">
        <v>340</v>
      </c>
      <c r="M89" s="515" t="s">
        <v>340</v>
      </c>
      <c r="N89" s="506">
        <v>219</v>
      </c>
    </row>
    <row r="90" spans="1:14" ht="19.95" customHeight="1">
      <c r="B90" s="498"/>
      <c r="C90" s="449" t="s">
        <v>430</v>
      </c>
      <c r="D90" s="450" t="s">
        <v>463</v>
      </c>
      <c r="E90" s="450" t="s">
        <v>338</v>
      </c>
      <c r="F90" s="450" t="s">
        <v>464</v>
      </c>
      <c r="G90" s="418">
        <v>88</v>
      </c>
      <c r="H90" s="418">
        <v>112</v>
      </c>
      <c r="I90" s="418">
        <v>117</v>
      </c>
      <c r="J90" s="418">
        <v>115</v>
      </c>
      <c r="K90" s="418">
        <v>109</v>
      </c>
      <c r="L90" s="419">
        <v>109</v>
      </c>
      <c r="M90" s="515" t="s">
        <v>340</v>
      </c>
      <c r="N90" s="506">
        <v>107.72</v>
      </c>
    </row>
    <row r="91" spans="1:14" s="511" customFormat="1" ht="19.95" customHeight="1">
      <c r="A91" s="507"/>
      <c r="B91" s="498"/>
      <c r="C91" s="449" t="s">
        <v>411</v>
      </c>
      <c r="D91" s="450" t="s">
        <v>463</v>
      </c>
      <c r="E91" s="450" t="s">
        <v>338</v>
      </c>
      <c r="F91" s="450" t="s">
        <v>464</v>
      </c>
      <c r="G91" s="508">
        <v>395</v>
      </c>
      <c r="H91" s="508">
        <v>395</v>
      </c>
      <c r="I91" s="508">
        <v>395</v>
      </c>
      <c r="J91" s="508">
        <v>395</v>
      </c>
      <c r="K91" s="508">
        <v>395</v>
      </c>
      <c r="L91" s="508" t="s">
        <v>340</v>
      </c>
      <c r="M91" s="509" t="s">
        <v>340</v>
      </c>
      <c r="N91" s="510">
        <v>395</v>
      </c>
    </row>
    <row r="92" spans="1:14" s="511" customFormat="1" ht="19.95" customHeight="1">
      <c r="A92" s="507"/>
      <c r="B92" s="498"/>
      <c r="C92" s="449" t="s">
        <v>351</v>
      </c>
      <c r="D92" s="450" t="s">
        <v>463</v>
      </c>
      <c r="E92" s="450" t="s">
        <v>338</v>
      </c>
      <c r="F92" s="450" t="s">
        <v>464</v>
      </c>
      <c r="G92" s="508">
        <v>125</v>
      </c>
      <c r="H92" s="508">
        <v>125</v>
      </c>
      <c r="I92" s="508">
        <v>125</v>
      </c>
      <c r="J92" s="508">
        <v>125</v>
      </c>
      <c r="K92" s="508">
        <v>125</v>
      </c>
      <c r="L92" s="508" t="s">
        <v>340</v>
      </c>
      <c r="M92" s="509" t="s">
        <v>340</v>
      </c>
      <c r="N92" s="510">
        <v>125</v>
      </c>
    </row>
    <row r="93" spans="1:14" s="511" customFormat="1" ht="19.95" customHeight="1">
      <c r="A93" s="507"/>
      <c r="B93" s="498"/>
      <c r="C93" s="449" t="s">
        <v>414</v>
      </c>
      <c r="D93" s="450" t="s">
        <v>463</v>
      </c>
      <c r="E93" s="450" t="s">
        <v>338</v>
      </c>
      <c r="F93" s="450" t="s">
        <v>464</v>
      </c>
      <c r="G93" s="508">
        <v>438</v>
      </c>
      <c r="H93" s="508">
        <v>438</v>
      </c>
      <c r="I93" s="508">
        <v>438</v>
      </c>
      <c r="J93" s="508">
        <v>438</v>
      </c>
      <c r="K93" s="508">
        <v>438</v>
      </c>
      <c r="L93" s="508" t="s">
        <v>340</v>
      </c>
      <c r="M93" s="509" t="s">
        <v>340</v>
      </c>
      <c r="N93" s="510">
        <v>438</v>
      </c>
    </row>
    <row r="94" spans="1:14" s="511" customFormat="1" ht="19.95" customHeight="1">
      <c r="A94" s="507"/>
      <c r="B94" s="498"/>
      <c r="C94" s="449" t="s">
        <v>415</v>
      </c>
      <c r="D94" s="450" t="s">
        <v>463</v>
      </c>
      <c r="E94" s="450" t="s">
        <v>338</v>
      </c>
      <c r="F94" s="450" t="s">
        <v>464</v>
      </c>
      <c r="G94" s="508">
        <v>327.5</v>
      </c>
      <c r="H94" s="508">
        <v>327.5</v>
      </c>
      <c r="I94" s="508">
        <v>327.5</v>
      </c>
      <c r="J94" s="508">
        <v>327.5</v>
      </c>
      <c r="K94" s="508">
        <v>327.5</v>
      </c>
      <c r="L94" s="508" t="s">
        <v>340</v>
      </c>
      <c r="M94" s="509" t="s">
        <v>340</v>
      </c>
      <c r="N94" s="510">
        <v>327.5</v>
      </c>
    </row>
    <row r="95" spans="1:14" s="511" customFormat="1" ht="19.95" customHeight="1">
      <c r="A95" s="507"/>
      <c r="B95" s="504" t="s">
        <v>465</v>
      </c>
      <c r="C95" s="449" t="s">
        <v>434</v>
      </c>
      <c r="D95" s="450" t="s">
        <v>387</v>
      </c>
      <c r="E95" s="450" t="s">
        <v>84</v>
      </c>
      <c r="F95" s="450" t="s">
        <v>84</v>
      </c>
      <c r="G95" s="508">
        <v>166.5</v>
      </c>
      <c r="H95" s="508">
        <v>166.5</v>
      </c>
      <c r="I95" s="508">
        <v>166.5</v>
      </c>
      <c r="J95" s="508">
        <v>166.5</v>
      </c>
      <c r="K95" s="508">
        <v>166.5</v>
      </c>
      <c r="L95" s="508" t="s">
        <v>340</v>
      </c>
      <c r="M95" s="509" t="s">
        <v>340</v>
      </c>
      <c r="N95" s="510">
        <v>166.5</v>
      </c>
    </row>
    <row r="96" spans="1:14" s="511" customFormat="1" ht="19.95" customHeight="1">
      <c r="A96" s="507"/>
      <c r="B96" s="498"/>
      <c r="C96" s="450" t="s">
        <v>378</v>
      </c>
      <c r="D96" s="450" t="s">
        <v>387</v>
      </c>
      <c r="E96" s="450" t="s">
        <v>84</v>
      </c>
      <c r="F96" s="450" t="s">
        <v>84</v>
      </c>
      <c r="G96" s="418">
        <v>117</v>
      </c>
      <c r="H96" s="418">
        <v>117</v>
      </c>
      <c r="I96" s="418">
        <v>117</v>
      </c>
      <c r="J96" s="418">
        <v>117</v>
      </c>
      <c r="K96" s="418">
        <v>117</v>
      </c>
      <c r="L96" s="418" t="s">
        <v>340</v>
      </c>
      <c r="M96" s="505" t="s">
        <v>340</v>
      </c>
      <c r="N96" s="506">
        <v>117</v>
      </c>
    </row>
    <row r="97" spans="1:14" s="511" customFormat="1" ht="19.95" customHeight="1">
      <c r="A97" s="507"/>
      <c r="B97" s="498"/>
      <c r="C97" s="450" t="s">
        <v>437</v>
      </c>
      <c r="D97" s="450" t="s">
        <v>387</v>
      </c>
      <c r="E97" s="450" t="s">
        <v>84</v>
      </c>
      <c r="F97" s="450" t="s">
        <v>84</v>
      </c>
      <c r="G97" s="418">
        <v>103</v>
      </c>
      <c r="H97" s="418">
        <v>103</v>
      </c>
      <c r="I97" s="418">
        <v>103</v>
      </c>
      <c r="J97" s="418">
        <v>103</v>
      </c>
      <c r="K97" s="418">
        <v>103</v>
      </c>
      <c r="L97" s="418" t="s">
        <v>340</v>
      </c>
      <c r="M97" s="505" t="s">
        <v>340</v>
      </c>
      <c r="N97" s="506">
        <v>103</v>
      </c>
    </row>
    <row r="98" spans="1:14" s="511" customFormat="1" ht="19.95" customHeight="1">
      <c r="A98" s="507"/>
      <c r="B98" s="498"/>
      <c r="C98" s="450" t="s">
        <v>421</v>
      </c>
      <c r="D98" s="450" t="s">
        <v>387</v>
      </c>
      <c r="E98" s="450" t="s">
        <v>84</v>
      </c>
      <c r="F98" s="450" t="s">
        <v>84</v>
      </c>
      <c r="G98" s="418">
        <v>171.6</v>
      </c>
      <c r="H98" s="418">
        <v>171.6</v>
      </c>
      <c r="I98" s="418">
        <v>171.6</v>
      </c>
      <c r="J98" s="418">
        <v>171.6</v>
      </c>
      <c r="K98" s="418">
        <v>171.6</v>
      </c>
      <c r="L98" s="418" t="s">
        <v>340</v>
      </c>
      <c r="M98" s="505" t="s">
        <v>340</v>
      </c>
      <c r="N98" s="506">
        <v>171.6</v>
      </c>
    </row>
    <row r="99" spans="1:14" ht="19.95" customHeight="1">
      <c r="B99" s="504" t="s">
        <v>466</v>
      </c>
      <c r="C99" s="450" t="s">
        <v>421</v>
      </c>
      <c r="D99" s="450" t="s">
        <v>387</v>
      </c>
      <c r="E99" s="450" t="s">
        <v>84</v>
      </c>
      <c r="F99" s="450" t="s">
        <v>84</v>
      </c>
      <c r="G99" s="418">
        <v>72.900000000000006</v>
      </c>
      <c r="H99" s="418">
        <v>72.900000000000006</v>
      </c>
      <c r="I99" s="418">
        <v>72.900000000000006</v>
      </c>
      <c r="J99" s="418">
        <v>72.900000000000006</v>
      </c>
      <c r="K99" s="418">
        <v>72.900000000000006</v>
      </c>
      <c r="L99" s="418" t="s">
        <v>340</v>
      </c>
      <c r="M99" s="505" t="s">
        <v>340</v>
      </c>
      <c r="N99" s="506">
        <v>72.900000000000006</v>
      </c>
    </row>
    <row r="100" spans="1:14" ht="19.95" customHeight="1">
      <c r="B100" s="504" t="s">
        <v>467</v>
      </c>
      <c r="C100" s="450" t="s">
        <v>430</v>
      </c>
      <c r="D100" s="450" t="s">
        <v>468</v>
      </c>
      <c r="E100" s="450" t="s">
        <v>338</v>
      </c>
      <c r="F100" s="450" t="s">
        <v>84</v>
      </c>
      <c r="G100" s="418" t="s">
        <v>340</v>
      </c>
      <c r="H100" s="418">
        <v>472</v>
      </c>
      <c r="I100" s="418" t="s">
        <v>340</v>
      </c>
      <c r="J100" s="418">
        <v>483</v>
      </c>
      <c r="K100" s="418" t="s">
        <v>340</v>
      </c>
      <c r="L100" s="418">
        <v>384</v>
      </c>
      <c r="M100" s="505" t="s">
        <v>340</v>
      </c>
      <c r="N100" s="506">
        <v>445.55</v>
      </c>
    </row>
    <row r="101" spans="1:14" ht="19.95" customHeight="1">
      <c r="B101" s="498"/>
      <c r="C101" s="450" t="s">
        <v>428</v>
      </c>
      <c r="D101" s="450" t="s">
        <v>468</v>
      </c>
      <c r="E101" s="450" t="s">
        <v>338</v>
      </c>
      <c r="F101" s="450" t="s">
        <v>84</v>
      </c>
      <c r="G101" s="418">
        <v>163.16</v>
      </c>
      <c r="H101" s="418">
        <v>163.16</v>
      </c>
      <c r="I101" s="418">
        <v>163.16</v>
      </c>
      <c r="J101" s="418">
        <v>163.16</v>
      </c>
      <c r="K101" s="418">
        <v>163.16</v>
      </c>
      <c r="L101" s="418" t="s">
        <v>340</v>
      </c>
      <c r="M101" s="505" t="s">
        <v>340</v>
      </c>
      <c r="N101" s="506">
        <v>163.16</v>
      </c>
    </row>
    <row r="102" spans="1:14" ht="19.95" customHeight="1">
      <c r="B102" s="498"/>
      <c r="C102" s="450" t="s">
        <v>351</v>
      </c>
      <c r="D102" s="450" t="s">
        <v>468</v>
      </c>
      <c r="E102" s="450" t="s">
        <v>338</v>
      </c>
      <c r="F102" s="450" t="s">
        <v>84</v>
      </c>
      <c r="G102" s="418">
        <v>215.14</v>
      </c>
      <c r="H102" s="418">
        <v>215.14</v>
      </c>
      <c r="I102" s="418">
        <v>215.14</v>
      </c>
      <c r="J102" s="418">
        <v>215.14</v>
      </c>
      <c r="K102" s="418">
        <v>215.14</v>
      </c>
      <c r="L102" s="418" t="s">
        <v>340</v>
      </c>
      <c r="M102" s="505" t="s">
        <v>340</v>
      </c>
      <c r="N102" s="506">
        <v>215.14</v>
      </c>
    </row>
    <row r="103" spans="1:14" ht="19.95" customHeight="1">
      <c r="B103" s="498"/>
      <c r="C103" s="450" t="s">
        <v>352</v>
      </c>
      <c r="D103" s="450" t="s">
        <v>468</v>
      </c>
      <c r="E103" s="450" t="s">
        <v>338</v>
      </c>
      <c r="F103" s="450" t="s">
        <v>84</v>
      </c>
      <c r="G103" s="418">
        <v>180</v>
      </c>
      <c r="H103" s="418">
        <v>200</v>
      </c>
      <c r="I103" s="418">
        <v>215</v>
      </c>
      <c r="J103" s="418">
        <v>215</v>
      </c>
      <c r="K103" s="418">
        <v>220</v>
      </c>
      <c r="L103" s="418" t="s">
        <v>340</v>
      </c>
      <c r="M103" s="505" t="s">
        <v>340</v>
      </c>
      <c r="N103" s="506">
        <v>206.6</v>
      </c>
    </row>
    <row r="104" spans="1:14" ht="19.95" customHeight="1">
      <c r="B104" s="498"/>
      <c r="C104" s="450" t="s">
        <v>430</v>
      </c>
      <c r="D104" s="450" t="s">
        <v>469</v>
      </c>
      <c r="E104" s="450" t="s">
        <v>338</v>
      </c>
      <c r="F104" s="450" t="s">
        <v>84</v>
      </c>
      <c r="G104" s="418" t="s">
        <v>340</v>
      </c>
      <c r="H104" s="418" t="s">
        <v>340</v>
      </c>
      <c r="I104" s="418" t="s">
        <v>340</v>
      </c>
      <c r="J104" s="418">
        <v>169</v>
      </c>
      <c r="K104" s="418" t="s">
        <v>340</v>
      </c>
      <c r="L104" s="418">
        <v>151</v>
      </c>
      <c r="M104" s="505" t="s">
        <v>340</v>
      </c>
      <c r="N104" s="506">
        <v>158.66</v>
      </c>
    </row>
    <row r="105" spans="1:14" ht="19.95" customHeight="1">
      <c r="B105" s="498"/>
      <c r="C105" s="450" t="s">
        <v>434</v>
      </c>
      <c r="D105" s="450" t="s">
        <v>469</v>
      </c>
      <c r="E105" s="450" t="s">
        <v>338</v>
      </c>
      <c r="F105" s="450" t="s">
        <v>84</v>
      </c>
      <c r="G105" s="418">
        <v>152.5</v>
      </c>
      <c r="H105" s="418">
        <v>152.5</v>
      </c>
      <c r="I105" s="418">
        <v>152.5</v>
      </c>
      <c r="J105" s="418">
        <v>152.5</v>
      </c>
      <c r="K105" s="418">
        <v>152.5</v>
      </c>
      <c r="L105" s="418" t="s">
        <v>340</v>
      </c>
      <c r="M105" s="505" t="s">
        <v>340</v>
      </c>
      <c r="N105" s="506">
        <v>152.5</v>
      </c>
    </row>
    <row r="106" spans="1:14" ht="19.95" customHeight="1">
      <c r="B106" s="498"/>
      <c r="C106" s="450" t="s">
        <v>430</v>
      </c>
      <c r="D106" s="450" t="s">
        <v>470</v>
      </c>
      <c r="E106" s="450" t="s">
        <v>338</v>
      </c>
      <c r="F106" s="517" t="s">
        <v>471</v>
      </c>
      <c r="G106" s="418">
        <v>116</v>
      </c>
      <c r="H106" s="418">
        <v>119</v>
      </c>
      <c r="I106" s="418">
        <v>101</v>
      </c>
      <c r="J106" s="418">
        <v>109.33</v>
      </c>
      <c r="K106" s="418">
        <v>109</v>
      </c>
      <c r="L106" s="418">
        <v>147.27000000000001</v>
      </c>
      <c r="M106" s="505" t="s">
        <v>340</v>
      </c>
      <c r="N106" s="506">
        <v>113.43</v>
      </c>
    </row>
    <row r="107" spans="1:14" ht="19.95" customHeight="1">
      <c r="B107" s="498"/>
      <c r="C107" s="450" t="s">
        <v>428</v>
      </c>
      <c r="D107" s="450" t="s">
        <v>470</v>
      </c>
      <c r="E107" s="450" t="s">
        <v>338</v>
      </c>
      <c r="F107" s="517" t="s">
        <v>471</v>
      </c>
      <c r="G107" s="418">
        <v>100</v>
      </c>
      <c r="H107" s="418">
        <v>100</v>
      </c>
      <c r="I107" s="418">
        <v>100</v>
      </c>
      <c r="J107" s="418">
        <v>100</v>
      </c>
      <c r="K107" s="418">
        <v>100</v>
      </c>
      <c r="L107" s="418" t="s">
        <v>340</v>
      </c>
      <c r="M107" s="505" t="s">
        <v>340</v>
      </c>
      <c r="N107" s="506">
        <v>100</v>
      </c>
    </row>
    <row r="108" spans="1:14" ht="19.95" customHeight="1">
      <c r="B108" s="498"/>
      <c r="C108" s="450" t="s">
        <v>351</v>
      </c>
      <c r="D108" s="450" t="s">
        <v>470</v>
      </c>
      <c r="E108" s="450" t="s">
        <v>338</v>
      </c>
      <c r="F108" s="517" t="s">
        <v>471</v>
      </c>
      <c r="G108" s="418">
        <v>160</v>
      </c>
      <c r="H108" s="418">
        <v>160</v>
      </c>
      <c r="I108" s="418">
        <v>160</v>
      </c>
      <c r="J108" s="418">
        <v>160</v>
      </c>
      <c r="K108" s="418">
        <v>160</v>
      </c>
      <c r="L108" s="418" t="s">
        <v>340</v>
      </c>
      <c r="M108" s="505" t="s">
        <v>340</v>
      </c>
      <c r="N108" s="506">
        <v>160</v>
      </c>
    </row>
    <row r="109" spans="1:14" s="520" customFormat="1" ht="19.95" customHeight="1">
      <c r="A109" s="518"/>
      <c r="B109" s="519"/>
      <c r="C109" s="517" t="s">
        <v>352</v>
      </c>
      <c r="D109" s="517" t="s">
        <v>470</v>
      </c>
      <c r="E109" s="517" t="s">
        <v>338</v>
      </c>
      <c r="F109" s="517" t="s">
        <v>471</v>
      </c>
      <c r="G109" s="508">
        <v>155</v>
      </c>
      <c r="H109" s="508">
        <v>129</v>
      </c>
      <c r="I109" s="508">
        <v>137</v>
      </c>
      <c r="J109" s="508">
        <v>145</v>
      </c>
      <c r="K109" s="508">
        <v>145</v>
      </c>
      <c r="L109" s="508" t="s">
        <v>340</v>
      </c>
      <c r="M109" s="509" t="s">
        <v>340</v>
      </c>
      <c r="N109" s="510">
        <v>143.61000000000001</v>
      </c>
    </row>
    <row r="110" spans="1:14" s="520" customFormat="1" ht="19.95" customHeight="1">
      <c r="A110" s="518"/>
      <c r="B110" s="498" t="s">
        <v>472</v>
      </c>
      <c r="C110" s="450" t="s">
        <v>437</v>
      </c>
      <c r="D110" s="450" t="s">
        <v>387</v>
      </c>
      <c r="E110" s="450" t="s">
        <v>84</v>
      </c>
      <c r="F110" s="450" t="s">
        <v>84</v>
      </c>
      <c r="G110" s="508">
        <v>46</v>
      </c>
      <c r="H110" s="508">
        <v>46</v>
      </c>
      <c r="I110" s="508">
        <v>46</v>
      </c>
      <c r="J110" s="508">
        <v>46</v>
      </c>
      <c r="K110" s="508">
        <v>46</v>
      </c>
      <c r="L110" s="508" t="s">
        <v>340</v>
      </c>
      <c r="M110" s="509" t="s">
        <v>340</v>
      </c>
      <c r="N110" s="510">
        <v>46</v>
      </c>
    </row>
    <row r="111" spans="1:14" s="511" customFormat="1" ht="19.95" customHeight="1">
      <c r="A111" s="507"/>
      <c r="B111" s="498"/>
      <c r="C111" s="450" t="s">
        <v>421</v>
      </c>
      <c r="D111" s="450" t="s">
        <v>387</v>
      </c>
      <c r="E111" s="450" t="s">
        <v>84</v>
      </c>
      <c r="F111" s="450" t="s">
        <v>84</v>
      </c>
      <c r="G111" s="418">
        <v>46.2</v>
      </c>
      <c r="H111" s="418">
        <v>46.2</v>
      </c>
      <c r="I111" s="418">
        <v>46.2</v>
      </c>
      <c r="J111" s="418">
        <v>46.2</v>
      </c>
      <c r="K111" s="418">
        <v>46.2</v>
      </c>
      <c r="L111" s="418" t="s">
        <v>340</v>
      </c>
      <c r="M111" s="505" t="s">
        <v>340</v>
      </c>
      <c r="N111" s="506">
        <v>46.2</v>
      </c>
    </row>
    <row r="112" spans="1:14" ht="19.95" customHeight="1" thickBot="1">
      <c r="B112" s="451"/>
      <c r="C112" s="521" t="s">
        <v>473</v>
      </c>
      <c r="D112" s="428" t="s">
        <v>387</v>
      </c>
      <c r="E112" s="428" t="s">
        <v>84</v>
      </c>
      <c r="F112" s="428" t="s">
        <v>84</v>
      </c>
      <c r="G112" s="429">
        <v>40</v>
      </c>
      <c r="H112" s="429">
        <v>40</v>
      </c>
      <c r="I112" s="429">
        <v>40</v>
      </c>
      <c r="J112" s="429">
        <v>40</v>
      </c>
      <c r="K112" s="429">
        <v>40</v>
      </c>
      <c r="L112" s="429" t="s">
        <v>340</v>
      </c>
      <c r="M112" s="430" t="s">
        <v>340</v>
      </c>
      <c r="N112" s="431">
        <v>40</v>
      </c>
    </row>
    <row r="113" spans="13:14" ht="16.350000000000001" customHeight="1">
      <c r="N113" s="121" t="s">
        <v>76</v>
      </c>
    </row>
    <row r="114" spans="13:14" ht="16.350000000000001" customHeight="1">
      <c r="M114" s="522"/>
      <c r="N114" s="34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4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ED118-1B3E-4087-81FE-ED87DC31E15A}">
  <sheetPr>
    <pageSetUpPr fitToPage="1"/>
  </sheetPr>
  <dimension ref="A2:I40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523" customWidth="1"/>
    <col min="2" max="2" width="36.33203125" style="496" bestFit="1" customWidth="1"/>
    <col min="3" max="3" width="12.6640625" style="496" customWidth="1"/>
    <col min="4" max="4" width="31.33203125" style="496" bestFit="1" customWidth="1"/>
    <col min="5" max="5" width="7.6640625" style="496" customWidth="1"/>
    <col min="6" max="6" width="21.6640625" style="496" customWidth="1"/>
    <col min="7" max="7" width="52.5546875" style="496" customWidth="1"/>
    <col min="8" max="8" width="3.6640625" style="381" customWidth="1"/>
    <col min="9" max="9" width="9.33203125" style="381" customWidth="1"/>
    <col min="10" max="10" width="12.5546875" style="381"/>
    <col min="11" max="12" width="14.6640625" style="381" bestFit="1" customWidth="1"/>
    <col min="13" max="13" width="12.6640625" style="381" bestFit="1" customWidth="1"/>
    <col min="14" max="16384" width="12.5546875" style="381"/>
  </cols>
  <sheetData>
    <row r="2" spans="1:9">
      <c r="G2" s="384"/>
      <c r="H2" s="385"/>
    </row>
    <row r="3" spans="1:9" ht="8.25" customHeight="1">
      <c r="H3" s="385"/>
    </row>
    <row r="4" spans="1:9" ht="0.75" customHeight="1" thickBot="1">
      <c r="H4" s="385"/>
    </row>
    <row r="5" spans="1:9" ht="26.25" customHeight="1" thickBot="1">
      <c r="B5" s="457" t="s">
        <v>474</v>
      </c>
      <c r="C5" s="458"/>
      <c r="D5" s="458"/>
      <c r="E5" s="458"/>
      <c r="F5" s="458"/>
      <c r="G5" s="459"/>
      <c r="H5" s="387"/>
    </row>
    <row r="6" spans="1:9" ht="15" customHeight="1">
      <c r="B6" s="461"/>
      <c r="C6" s="461"/>
      <c r="D6" s="461"/>
      <c r="E6" s="461"/>
      <c r="F6" s="461"/>
      <c r="G6" s="461"/>
      <c r="H6" s="389"/>
    </row>
    <row r="7" spans="1:9" ht="15" customHeight="1">
      <c r="B7" s="461" t="s">
        <v>400</v>
      </c>
      <c r="C7" s="461"/>
      <c r="D7" s="461"/>
      <c r="E7" s="461"/>
      <c r="F7" s="461"/>
      <c r="G7" s="461"/>
      <c r="H7" s="389"/>
    </row>
    <row r="8" spans="1:9" ht="15" customHeight="1">
      <c r="B8" s="524"/>
      <c r="C8" s="524"/>
      <c r="D8" s="524"/>
      <c r="E8" s="524"/>
      <c r="F8" s="524"/>
      <c r="G8" s="524"/>
      <c r="H8" s="389"/>
    </row>
    <row r="9" spans="1:9" ht="16.5" customHeight="1">
      <c r="B9" s="396" t="s">
        <v>401</v>
      </c>
      <c r="C9" s="396"/>
      <c r="D9" s="396"/>
      <c r="E9" s="396"/>
      <c r="F9" s="396"/>
      <c r="G9" s="396"/>
      <c r="H9" s="389"/>
    </row>
    <row r="10" spans="1:9" ht="12" customHeight="1">
      <c r="B10" s="525"/>
      <c r="C10" s="525"/>
      <c r="D10" s="525"/>
      <c r="E10" s="525"/>
      <c r="F10" s="525"/>
      <c r="G10" s="525"/>
      <c r="H10" s="389"/>
    </row>
    <row r="11" spans="1:9" ht="17.25" customHeight="1">
      <c r="A11" s="464"/>
      <c r="B11" s="465" t="s">
        <v>105</v>
      </c>
      <c r="C11" s="465"/>
      <c r="D11" s="465"/>
      <c r="E11" s="465"/>
      <c r="F11" s="465"/>
      <c r="G11" s="465"/>
      <c r="H11" s="466"/>
    </row>
    <row r="12" spans="1:9" ht="6.75" customHeight="1" thickBot="1">
      <c r="A12" s="464"/>
      <c r="B12" s="525"/>
      <c r="C12" s="525"/>
      <c r="D12" s="525"/>
      <c r="E12" s="525"/>
      <c r="F12" s="525"/>
      <c r="G12" s="525"/>
      <c r="H12" s="466"/>
    </row>
    <row r="13" spans="1:9" ht="16.350000000000001" customHeight="1">
      <c r="A13" s="464"/>
      <c r="B13" s="400" t="s">
        <v>242</v>
      </c>
      <c r="C13" s="401" t="s">
        <v>327</v>
      </c>
      <c r="D13" s="402" t="s">
        <v>328</v>
      </c>
      <c r="E13" s="401" t="s">
        <v>329</v>
      </c>
      <c r="F13" s="402" t="s">
        <v>330</v>
      </c>
      <c r="G13" s="468" t="str">
        <f>'[9]Pág. 15'!$G$11</f>
        <v>PRECIO MEDIO PONDERADO SEMANAL NACIONAL</v>
      </c>
      <c r="H13" s="526"/>
    </row>
    <row r="14" spans="1:9" ht="16.350000000000001" customHeight="1">
      <c r="A14" s="464"/>
      <c r="B14" s="409"/>
      <c r="C14" s="410"/>
      <c r="D14" s="469" t="s">
        <v>333</v>
      </c>
      <c r="E14" s="410"/>
      <c r="F14" s="411"/>
      <c r="G14" s="470" t="str">
        <f>'[9]Pág. 15'!$G$12</f>
        <v>Semana 40- 2024: 30/09 -06/10</v>
      </c>
      <c r="H14" s="527"/>
    </row>
    <row r="15" spans="1:9" ht="30" customHeight="1">
      <c r="A15" s="464"/>
      <c r="B15" s="416" t="s">
        <v>416</v>
      </c>
      <c r="C15" s="417" t="s">
        <v>404</v>
      </c>
      <c r="D15" s="417" t="s">
        <v>418</v>
      </c>
      <c r="E15" s="417" t="s">
        <v>84</v>
      </c>
      <c r="F15" s="417" t="s">
        <v>419</v>
      </c>
      <c r="G15" s="528">
        <v>206.59</v>
      </c>
      <c r="H15" s="494"/>
      <c r="I15" s="529"/>
    </row>
    <row r="16" spans="1:9" ht="30" customHeight="1">
      <c r="A16" s="464"/>
      <c r="B16" s="416"/>
      <c r="C16" s="417" t="s">
        <v>404</v>
      </c>
      <c r="D16" s="417" t="s">
        <v>422</v>
      </c>
      <c r="E16" s="417" t="s">
        <v>84</v>
      </c>
      <c r="F16" s="417" t="s">
        <v>423</v>
      </c>
      <c r="G16" s="528">
        <v>270.44</v>
      </c>
      <c r="H16" s="494"/>
      <c r="I16" s="529"/>
    </row>
    <row r="17" spans="1:9" s="511" customFormat="1" ht="30" customHeight="1">
      <c r="A17" s="530"/>
      <c r="B17" s="531"/>
      <c r="C17" s="417" t="s">
        <v>404</v>
      </c>
      <c r="D17" s="417" t="s">
        <v>426</v>
      </c>
      <c r="E17" s="417" t="s">
        <v>84</v>
      </c>
      <c r="F17" s="417" t="s">
        <v>419</v>
      </c>
      <c r="G17" s="528">
        <v>236.25</v>
      </c>
      <c r="H17" s="532"/>
      <c r="I17" s="533"/>
    </row>
    <row r="18" spans="1:9" s="425" customFormat="1" ht="30" customHeight="1">
      <c r="A18" s="523"/>
      <c r="B18" s="471" t="s">
        <v>429</v>
      </c>
      <c r="C18" s="417" t="s">
        <v>404</v>
      </c>
      <c r="D18" s="417" t="s">
        <v>387</v>
      </c>
      <c r="E18" s="417" t="s">
        <v>84</v>
      </c>
      <c r="F18" s="417"/>
      <c r="G18" s="528">
        <v>87.33</v>
      </c>
      <c r="H18" s="424"/>
      <c r="I18" s="534"/>
    </row>
    <row r="19" spans="1:9" s="425" customFormat="1" ht="30" customHeight="1">
      <c r="A19" s="523"/>
      <c r="B19" s="471" t="s">
        <v>432</v>
      </c>
      <c r="C19" s="417" t="s">
        <v>404</v>
      </c>
      <c r="D19" s="417" t="s">
        <v>387</v>
      </c>
      <c r="E19" s="417" t="s">
        <v>84</v>
      </c>
      <c r="F19" s="417" t="s">
        <v>475</v>
      </c>
      <c r="G19" s="528">
        <v>154.75</v>
      </c>
      <c r="H19" s="424"/>
      <c r="I19" s="534"/>
    </row>
    <row r="20" spans="1:9" s="425" customFormat="1" ht="30" customHeight="1">
      <c r="A20" s="523"/>
      <c r="B20" s="471" t="s">
        <v>435</v>
      </c>
      <c r="C20" s="417" t="s">
        <v>404</v>
      </c>
      <c r="D20" s="417" t="s">
        <v>387</v>
      </c>
      <c r="E20" s="417" t="s">
        <v>84</v>
      </c>
      <c r="F20" s="417" t="s">
        <v>84</v>
      </c>
      <c r="G20" s="528">
        <v>33.229999999999997</v>
      </c>
      <c r="H20" s="424"/>
      <c r="I20" s="534"/>
    </row>
    <row r="21" spans="1:9" s="425" customFormat="1" ht="30" customHeight="1">
      <c r="A21" s="523"/>
      <c r="B21" s="535" t="s">
        <v>438</v>
      </c>
      <c r="C21" s="417" t="s">
        <v>404</v>
      </c>
      <c r="D21" s="417" t="s">
        <v>439</v>
      </c>
      <c r="E21" s="417" t="s">
        <v>84</v>
      </c>
      <c r="F21" s="417" t="s">
        <v>476</v>
      </c>
      <c r="G21" s="536">
        <v>227.74</v>
      </c>
      <c r="H21" s="424"/>
      <c r="I21" s="534"/>
    </row>
    <row r="22" spans="1:9" s="425" customFormat="1" ht="30" customHeight="1">
      <c r="A22" s="523"/>
      <c r="B22" s="471" t="s">
        <v>442</v>
      </c>
      <c r="C22" s="417" t="s">
        <v>404</v>
      </c>
      <c r="D22" s="417" t="s">
        <v>387</v>
      </c>
      <c r="E22" s="417" t="s">
        <v>84</v>
      </c>
      <c r="F22" s="417" t="s">
        <v>84</v>
      </c>
      <c r="G22" s="536">
        <v>131.15</v>
      </c>
      <c r="H22" s="424"/>
      <c r="I22" s="534"/>
    </row>
    <row r="23" spans="1:9" s="425" customFormat="1" ht="30" customHeight="1">
      <c r="A23" s="523"/>
      <c r="B23" s="471" t="s">
        <v>443</v>
      </c>
      <c r="C23" s="417" t="s">
        <v>404</v>
      </c>
      <c r="D23" s="417" t="s">
        <v>387</v>
      </c>
      <c r="E23" s="417" t="s">
        <v>84</v>
      </c>
      <c r="F23" s="417" t="s">
        <v>84</v>
      </c>
      <c r="G23" s="528">
        <v>120.82</v>
      </c>
      <c r="H23" s="424"/>
      <c r="I23" s="534"/>
    </row>
    <row r="24" spans="1:9" s="425" customFormat="1" ht="30" customHeight="1">
      <c r="A24" s="523"/>
      <c r="B24" s="471" t="s">
        <v>446</v>
      </c>
      <c r="C24" s="417" t="s">
        <v>404</v>
      </c>
      <c r="D24" s="417" t="s">
        <v>387</v>
      </c>
      <c r="E24" s="417" t="s">
        <v>84</v>
      </c>
      <c r="F24" s="417" t="s">
        <v>84</v>
      </c>
      <c r="G24" s="528">
        <v>336.9</v>
      </c>
      <c r="H24" s="424"/>
      <c r="I24" s="534"/>
    </row>
    <row r="25" spans="1:9" s="425" customFormat="1" ht="30" customHeight="1">
      <c r="A25" s="523"/>
      <c r="B25" s="471" t="s">
        <v>448</v>
      </c>
      <c r="C25" s="417" t="s">
        <v>404</v>
      </c>
      <c r="D25" s="417" t="s">
        <v>387</v>
      </c>
      <c r="E25" s="417" t="s">
        <v>338</v>
      </c>
      <c r="F25" s="417" t="s">
        <v>477</v>
      </c>
      <c r="G25" s="528">
        <v>99.87</v>
      </c>
      <c r="H25" s="424"/>
      <c r="I25" s="534"/>
    </row>
    <row r="26" spans="1:9" s="425" customFormat="1" ht="30" customHeight="1">
      <c r="A26" s="523"/>
      <c r="B26" s="471" t="s">
        <v>453</v>
      </c>
      <c r="C26" s="417" t="s">
        <v>404</v>
      </c>
      <c r="D26" s="417" t="s">
        <v>387</v>
      </c>
      <c r="E26" s="417" t="s">
        <v>84</v>
      </c>
      <c r="F26" s="417" t="s">
        <v>84</v>
      </c>
      <c r="G26" s="528">
        <v>71.33</v>
      </c>
      <c r="H26" s="424"/>
      <c r="I26" s="534"/>
    </row>
    <row r="27" spans="1:9" s="425" customFormat="1" ht="30" customHeight="1">
      <c r="A27" s="523"/>
      <c r="B27" s="471" t="s">
        <v>454</v>
      </c>
      <c r="C27" s="417" t="s">
        <v>404</v>
      </c>
      <c r="D27" s="417" t="s">
        <v>478</v>
      </c>
      <c r="E27" s="417" t="s">
        <v>84</v>
      </c>
      <c r="F27" s="417" t="s">
        <v>479</v>
      </c>
      <c r="G27" s="528">
        <v>79.38</v>
      </c>
      <c r="H27" s="424"/>
      <c r="I27" s="534"/>
    </row>
    <row r="28" spans="1:9" s="425" customFormat="1" ht="30" customHeight="1">
      <c r="A28" s="523"/>
      <c r="B28" s="471" t="s">
        <v>458</v>
      </c>
      <c r="C28" s="417" t="s">
        <v>404</v>
      </c>
      <c r="D28" s="417" t="s">
        <v>387</v>
      </c>
      <c r="E28" s="417" t="s">
        <v>338</v>
      </c>
      <c r="F28" s="417" t="s">
        <v>84</v>
      </c>
      <c r="G28" s="528">
        <v>162.09</v>
      </c>
      <c r="H28" s="424"/>
      <c r="I28" s="534"/>
    </row>
    <row r="29" spans="1:9" ht="30" customHeight="1">
      <c r="A29" s="464"/>
      <c r="B29" s="423" t="s">
        <v>465</v>
      </c>
      <c r="C29" s="417" t="s">
        <v>404</v>
      </c>
      <c r="D29" s="417" t="s">
        <v>387</v>
      </c>
      <c r="E29" s="417" t="s">
        <v>84</v>
      </c>
      <c r="F29" s="417" t="s">
        <v>84</v>
      </c>
      <c r="G29" s="528">
        <v>122.06</v>
      </c>
      <c r="I29" s="529"/>
    </row>
    <row r="30" spans="1:9" ht="30" customHeight="1">
      <c r="A30" s="464"/>
      <c r="B30" s="423" t="s">
        <v>466</v>
      </c>
      <c r="C30" s="417" t="s">
        <v>404</v>
      </c>
      <c r="D30" s="417" t="s">
        <v>387</v>
      </c>
      <c r="E30" s="417" t="s">
        <v>84</v>
      </c>
      <c r="F30" s="417" t="s">
        <v>84</v>
      </c>
      <c r="G30" s="528">
        <v>72.900000000000006</v>
      </c>
      <c r="I30" s="529"/>
    </row>
    <row r="31" spans="1:9" ht="30" customHeight="1">
      <c r="A31" s="464"/>
      <c r="B31" s="423" t="s">
        <v>467</v>
      </c>
      <c r="C31" s="417" t="s">
        <v>404</v>
      </c>
      <c r="D31" s="417" t="s">
        <v>468</v>
      </c>
      <c r="E31" s="417" t="s">
        <v>338</v>
      </c>
      <c r="F31" s="417" t="s">
        <v>84</v>
      </c>
      <c r="G31" s="528">
        <v>200.85</v>
      </c>
      <c r="I31" s="529"/>
    </row>
    <row r="32" spans="1:9" ht="30" customHeight="1">
      <c r="A32" s="464"/>
      <c r="B32" s="416"/>
      <c r="C32" s="417" t="s">
        <v>404</v>
      </c>
      <c r="D32" s="417" t="s">
        <v>469</v>
      </c>
      <c r="E32" s="417" t="s">
        <v>338</v>
      </c>
      <c r="F32" s="417" t="s">
        <v>84</v>
      </c>
      <c r="G32" s="528">
        <v>158.52000000000001</v>
      </c>
      <c r="I32" s="529"/>
    </row>
    <row r="33" spans="1:9" ht="30" customHeight="1">
      <c r="B33" s="531"/>
      <c r="C33" s="417" t="s">
        <v>404</v>
      </c>
      <c r="D33" s="417" t="s">
        <v>470</v>
      </c>
      <c r="E33" s="417" t="s">
        <v>338</v>
      </c>
      <c r="F33" s="417" t="s">
        <v>471</v>
      </c>
      <c r="G33" s="528">
        <v>119.77</v>
      </c>
      <c r="H33" s="494"/>
      <c r="I33" s="533"/>
    </row>
    <row r="34" spans="1:9" s="425" customFormat="1" ht="30" customHeight="1" thickBot="1">
      <c r="A34" s="523"/>
      <c r="B34" s="537" t="s">
        <v>472</v>
      </c>
      <c r="C34" s="538" t="s">
        <v>404</v>
      </c>
      <c r="D34" s="538" t="s">
        <v>387</v>
      </c>
      <c r="E34" s="538" t="s">
        <v>84</v>
      </c>
      <c r="F34" s="538" t="s">
        <v>84</v>
      </c>
      <c r="G34" s="539">
        <v>45.1</v>
      </c>
      <c r="H34" s="424"/>
      <c r="I34" s="534"/>
    </row>
    <row r="35" spans="1:9" ht="12.75" customHeight="1">
      <c r="A35" s="381"/>
      <c r="G35" s="177" t="s">
        <v>76</v>
      </c>
    </row>
    <row r="36" spans="1:9" ht="14.25" customHeight="1">
      <c r="A36" s="381"/>
      <c r="G36" s="345"/>
    </row>
    <row r="39" spans="1:9" ht="21" customHeight="1">
      <c r="A39" s="381"/>
    </row>
    <row r="40" spans="1:9" ht="18" customHeight="1">
      <c r="A40" s="38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4C03-77BD-4BF7-82E9-7726C391AE2B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0" customWidth="1"/>
    <col min="2" max="2" width="25" style="540" customWidth="1"/>
    <col min="3" max="3" width="11.5546875" style="540" customWidth="1"/>
    <col min="4" max="4" width="11.44140625" style="540"/>
    <col min="5" max="5" width="19" style="540" customWidth="1"/>
    <col min="6" max="7" width="16.5546875" style="540" customWidth="1"/>
    <col min="8" max="8" width="15.88671875" style="540" customWidth="1"/>
    <col min="9" max="9" width="2.6640625" style="540" customWidth="1"/>
    <col min="10" max="16384" width="11.44140625" style="540"/>
  </cols>
  <sheetData>
    <row r="3" spans="2:8" ht="17.399999999999999">
      <c r="B3" s="386" t="s">
        <v>480</v>
      </c>
      <c r="C3" s="386"/>
      <c r="D3" s="386"/>
      <c r="E3" s="386"/>
      <c r="F3" s="386"/>
      <c r="G3" s="386"/>
      <c r="H3" s="386"/>
    </row>
    <row r="4" spans="2:8" ht="16.2">
      <c r="B4" s="541" t="s">
        <v>481</v>
      </c>
      <c r="C4" s="541"/>
      <c r="D4" s="541"/>
      <c r="E4" s="541"/>
      <c r="F4" s="541"/>
      <c r="G4" s="541"/>
      <c r="H4" s="541"/>
    </row>
    <row r="5" spans="2:8" ht="16.8" thickBot="1">
      <c r="B5" s="542"/>
      <c r="C5" s="542"/>
      <c r="D5" s="542"/>
      <c r="E5" s="542"/>
      <c r="F5" s="542"/>
      <c r="G5" s="542"/>
      <c r="H5" s="542"/>
    </row>
    <row r="6" spans="2:8" ht="14.4" thickBot="1">
      <c r="B6" s="457" t="s">
        <v>482</v>
      </c>
      <c r="C6" s="458"/>
      <c r="D6" s="458"/>
      <c r="E6" s="458"/>
      <c r="F6" s="458"/>
      <c r="G6" s="458"/>
      <c r="H6" s="459"/>
    </row>
    <row r="7" spans="2:8" ht="9" customHeight="1">
      <c r="B7" s="543"/>
      <c r="C7" s="543"/>
      <c r="D7" s="543"/>
      <c r="E7" s="543"/>
      <c r="F7" s="543"/>
      <c r="G7" s="543"/>
      <c r="H7" s="543"/>
    </row>
    <row r="8" spans="2:8">
      <c r="B8" s="544" t="s">
        <v>483</v>
      </c>
      <c r="C8" s="544"/>
      <c r="D8" s="544"/>
      <c r="E8" s="544"/>
      <c r="F8" s="544"/>
      <c r="G8" s="544"/>
      <c r="H8" s="544"/>
    </row>
    <row r="9" spans="2:8">
      <c r="B9" s="272" t="s">
        <v>484</v>
      </c>
      <c r="C9" s="272" t="s">
        <v>485</v>
      </c>
      <c r="D9" s="272"/>
      <c r="E9" s="272"/>
      <c r="F9" s="272"/>
      <c r="G9" s="272"/>
      <c r="H9" s="272"/>
    </row>
    <row r="10" spans="2:8" ht="13.8" thickBot="1">
      <c r="B10" s="545"/>
      <c r="C10" s="545"/>
      <c r="D10" s="545"/>
      <c r="E10" s="545"/>
      <c r="F10" s="545"/>
      <c r="G10" s="545"/>
      <c r="H10" s="545"/>
    </row>
    <row r="11" spans="2:8" ht="12.75" customHeight="1">
      <c r="B11" s="546"/>
      <c r="C11" s="547" t="s">
        <v>486</v>
      </c>
      <c r="D11" s="548"/>
      <c r="E11" s="549"/>
      <c r="F11" s="550" t="s">
        <v>487</v>
      </c>
      <c r="G11" s="550" t="s">
        <v>488</v>
      </c>
      <c r="H11" s="551"/>
    </row>
    <row r="12" spans="2:8">
      <c r="B12" s="552" t="s">
        <v>489</v>
      </c>
      <c r="C12" s="553" t="s">
        <v>490</v>
      </c>
      <c r="D12" s="554"/>
      <c r="E12" s="555"/>
      <c r="F12" s="556"/>
      <c r="G12" s="556"/>
      <c r="H12" s="557" t="s">
        <v>491</v>
      </c>
    </row>
    <row r="13" spans="2:8" ht="13.8" thickBot="1">
      <c r="B13" s="552"/>
      <c r="C13" s="553" t="s">
        <v>492</v>
      </c>
      <c r="D13" s="554"/>
      <c r="E13" s="555"/>
      <c r="F13" s="558"/>
      <c r="G13" s="558"/>
      <c r="H13" s="557"/>
    </row>
    <row r="14" spans="2:8" ht="15.9" customHeight="1">
      <c r="B14" s="559" t="s">
        <v>493</v>
      </c>
      <c r="C14" s="560" t="s">
        <v>494</v>
      </c>
      <c r="D14" s="561"/>
      <c r="E14" s="562"/>
      <c r="F14" s="563" t="s">
        <v>495</v>
      </c>
      <c r="G14" s="563" t="s">
        <v>496</v>
      </c>
      <c r="H14" s="564">
        <v>5.3099999999999454</v>
      </c>
    </row>
    <row r="15" spans="2:8" ht="15.9" customHeight="1">
      <c r="B15" s="565"/>
      <c r="C15" s="566" t="s">
        <v>497</v>
      </c>
      <c r="D15" s="567"/>
      <c r="E15" s="568"/>
      <c r="F15" s="569" t="s">
        <v>498</v>
      </c>
      <c r="G15" s="569" t="s">
        <v>499</v>
      </c>
      <c r="H15" s="570">
        <v>-7.5599999999999454</v>
      </c>
    </row>
    <row r="16" spans="2:8" ht="15.9" customHeight="1">
      <c r="B16" s="565"/>
      <c r="C16" s="571" t="s">
        <v>500</v>
      </c>
      <c r="D16" s="567"/>
      <c r="E16" s="568"/>
      <c r="F16" s="572" t="s">
        <v>501</v>
      </c>
      <c r="G16" s="572" t="s">
        <v>502</v>
      </c>
      <c r="H16" s="573">
        <v>1.4600000000000364</v>
      </c>
    </row>
    <row r="17" spans="2:8" ht="15.9" customHeight="1">
      <c r="B17" s="565"/>
      <c r="C17" s="574" t="s">
        <v>503</v>
      </c>
      <c r="D17" s="267"/>
      <c r="E17" s="575"/>
      <c r="F17" s="569" t="s">
        <v>504</v>
      </c>
      <c r="G17" s="569" t="s">
        <v>505</v>
      </c>
      <c r="H17" s="570">
        <v>7.2200000000000273</v>
      </c>
    </row>
    <row r="18" spans="2:8" ht="15.9" customHeight="1">
      <c r="B18" s="565"/>
      <c r="C18" s="566" t="s">
        <v>506</v>
      </c>
      <c r="D18" s="567"/>
      <c r="E18" s="568"/>
      <c r="F18" s="569" t="s">
        <v>507</v>
      </c>
      <c r="G18" s="569" t="s">
        <v>508</v>
      </c>
      <c r="H18" s="570">
        <v>4.0799999999999272</v>
      </c>
    </row>
    <row r="19" spans="2:8" ht="15.9" customHeight="1">
      <c r="B19" s="565"/>
      <c r="C19" s="571" t="s">
        <v>509</v>
      </c>
      <c r="D19" s="567"/>
      <c r="E19" s="568"/>
      <c r="F19" s="572" t="s">
        <v>510</v>
      </c>
      <c r="G19" s="572" t="s">
        <v>511</v>
      </c>
      <c r="H19" s="573">
        <v>6.0099999999999909</v>
      </c>
    </row>
    <row r="20" spans="2:8" ht="15.9" customHeight="1">
      <c r="B20" s="576"/>
      <c r="C20" s="574" t="s">
        <v>512</v>
      </c>
      <c r="D20" s="267"/>
      <c r="E20" s="575"/>
      <c r="F20" s="569" t="s">
        <v>513</v>
      </c>
      <c r="G20" s="569" t="s">
        <v>514</v>
      </c>
      <c r="H20" s="570">
        <v>-16.440000000000055</v>
      </c>
    </row>
    <row r="21" spans="2:8" ht="15.9" customHeight="1">
      <c r="B21" s="576"/>
      <c r="C21" s="566" t="s">
        <v>515</v>
      </c>
      <c r="D21" s="567"/>
      <c r="E21" s="568"/>
      <c r="F21" s="569" t="s">
        <v>516</v>
      </c>
      <c r="G21" s="569" t="s">
        <v>517</v>
      </c>
      <c r="H21" s="570">
        <v>-24.220000000000027</v>
      </c>
    </row>
    <row r="22" spans="2:8" ht="15.9" customHeight="1" thickBot="1">
      <c r="B22" s="577"/>
      <c r="C22" s="578" t="s">
        <v>518</v>
      </c>
      <c r="D22" s="579"/>
      <c r="E22" s="580"/>
      <c r="F22" s="581" t="s">
        <v>519</v>
      </c>
      <c r="G22" s="581" t="s">
        <v>520</v>
      </c>
      <c r="H22" s="582">
        <v>-19.340000000000032</v>
      </c>
    </row>
    <row r="23" spans="2:8" ht="15.9" customHeight="1">
      <c r="B23" s="559" t="s">
        <v>521</v>
      </c>
      <c r="C23" s="560" t="s">
        <v>522</v>
      </c>
      <c r="D23" s="561"/>
      <c r="E23" s="562"/>
      <c r="F23" s="563" t="s">
        <v>523</v>
      </c>
      <c r="G23" s="563" t="s">
        <v>524</v>
      </c>
      <c r="H23" s="564">
        <v>-14.610000000000014</v>
      </c>
    </row>
    <row r="24" spans="2:8" ht="15.9" customHeight="1">
      <c r="B24" s="565"/>
      <c r="C24" s="566" t="s">
        <v>525</v>
      </c>
      <c r="D24" s="567"/>
      <c r="E24" s="568"/>
      <c r="F24" s="569" t="s">
        <v>526</v>
      </c>
      <c r="G24" s="569" t="s">
        <v>527</v>
      </c>
      <c r="H24" s="570">
        <v>-32.099999999999966</v>
      </c>
    </row>
    <row r="25" spans="2:8" ht="15.9" customHeight="1">
      <c r="B25" s="565"/>
      <c r="C25" s="571" t="s">
        <v>528</v>
      </c>
      <c r="D25" s="567"/>
      <c r="E25" s="568"/>
      <c r="F25" s="572" t="s">
        <v>529</v>
      </c>
      <c r="G25" s="572" t="s">
        <v>530</v>
      </c>
      <c r="H25" s="573">
        <v>-17.919999999999959</v>
      </c>
    </row>
    <row r="26" spans="2:8" ht="15.9" customHeight="1">
      <c r="B26" s="565"/>
      <c r="C26" s="574" t="s">
        <v>506</v>
      </c>
      <c r="D26" s="267"/>
      <c r="E26" s="575"/>
      <c r="F26" s="569" t="s">
        <v>531</v>
      </c>
      <c r="G26" s="569" t="s">
        <v>532</v>
      </c>
      <c r="H26" s="570">
        <v>-10.189999999999998</v>
      </c>
    </row>
    <row r="27" spans="2:8" ht="15.9" customHeight="1">
      <c r="B27" s="565"/>
      <c r="C27" s="566" t="s">
        <v>533</v>
      </c>
      <c r="D27" s="567"/>
      <c r="E27" s="568"/>
      <c r="F27" s="569" t="s">
        <v>534</v>
      </c>
      <c r="G27" s="569" t="s">
        <v>535</v>
      </c>
      <c r="H27" s="570">
        <v>-9.9599999999999795</v>
      </c>
    </row>
    <row r="28" spans="2:8" ht="15.9" customHeight="1">
      <c r="B28" s="565"/>
      <c r="C28" s="571" t="s">
        <v>509</v>
      </c>
      <c r="D28" s="567"/>
      <c r="E28" s="568"/>
      <c r="F28" s="572" t="s">
        <v>536</v>
      </c>
      <c r="G28" s="572" t="s">
        <v>537</v>
      </c>
      <c r="H28" s="573">
        <v>-10.150000000000034</v>
      </c>
    </row>
    <row r="29" spans="2:8" ht="15.9" customHeight="1">
      <c r="B29" s="576"/>
      <c r="C29" s="583" t="s">
        <v>512</v>
      </c>
      <c r="D29" s="584"/>
      <c r="E29" s="575"/>
      <c r="F29" s="569" t="s">
        <v>538</v>
      </c>
      <c r="G29" s="569" t="s">
        <v>539</v>
      </c>
      <c r="H29" s="570">
        <v>-9.9499999999999886</v>
      </c>
    </row>
    <row r="30" spans="2:8" ht="15.9" customHeight="1">
      <c r="B30" s="576"/>
      <c r="C30" s="583" t="s">
        <v>540</v>
      </c>
      <c r="D30" s="584"/>
      <c r="E30" s="575"/>
      <c r="F30" s="569" t="s">
        <v>541</v>
      </c>
      <c r="G30" s="569" t="s">
        <v>542</v>
      </c>
      <c r="H30" s="570">
        <v>-8.8999999999999773</v>
      </c>
    </row>
    <row r="31" spans="2:8" ht="15.9" customHeight="1">
      <c r="B31" s="576"/>
      <c r="C31" s="585" t="s">
        <v>543</v>
      </c>
      <c r="D31" s="586"/>
      <c r="E31" s="568"/>
      <c r="F31" s="569" t="s">
        <v>544</v>
      </c>
      <c r="G31" s="569" t="s">
        <v>545</v>
      </c>
      <c r="H31" s="570">
        <v>-4.1299999999999955</v>
      </c>
    </row>
    <row r="32" spans="2:8" ht="15.9" customHeight="1" thickBot="1">
      <c r="B32" s="577"/>
      <c r="C32" s="578" t="s">
        <v>518</v>
      </c>
      <c r="D32" s="579"/>
      <c r="E32" s="580"/>
      <c r="F32" s="581" t="s">
        <v>546</v>
      </c>
      <c r="G32" s="581" t="s">
        <v>547</v>
      </c>
      <c r="H32" s="582">
        <v>-8.7400000000000091</v>
      </c>
    </row>
    <row r="33" spans="2:8" ht="15.9" customHeight="1">
      <c r="B33" s="559" t="s">
        <v>548</v>
      </c>
      <c r="C33" s="560" t="s">
        <v>494</v>
      </c>
      <c r="D33" s="561"/>
      <c r="E33" s="562"/>
      <c r="F33" s="563" t="s">
        <v>549</v>
      </c>
      <c r="G33" s="563" t="s">
        <v>550</v>
      </c>
      <c r="H33" s="564">
        <v>18.310000000000059</v>
      </c>
    </row>
    <row r="34" spans="2:8" ht="15.9" customHeight="1">
      <c r="B34" s="565"/>
      <c r="C34" s="566" t="s">
        <v>497</v>
      </c>
      <c r="D34" s="567"/>
      <c r="E34" s="568"/>
      <c r="F34" s="569" t="s">
        <v>551</v>
      </c>
      <c r="G34" s="569" t="s">
        <v>552</v>
      </c>
      <c r="H34" s="570">
        <v>6.5699999999999363</v>
      </c>
    </row>
    <row r="35" spans="2:8" ht="15.9" customHeight="1">
      <c r="B35" s="565"/>
      <c r="C35" s="571" t="s">
        <v>500</v>
      </c>
      <c r="D35" s="567"/>
      <c r="E35" s="568"/>
      <c r="F35" s="572" t="s">
        <v>553</v>
      </c>
      <c r="G35" s="572" t="s">
        <v>554</v>
      </c>
      <c r="H35" s="573">
        <v>10.379999999999995</v>
      </c>
    </row>
    <row r="36" spans="2:8" ht="15.9" customHeight="1">
      <c r="B36" s="565"/>
      <c r="C36" s="574" t="s">
        <v>503</v>
      </c>
      <c r="D36" s="267"/>
      <c r="E36" s="575"/>
      <c r="F36" s="569" t="s">
        <v>555</v>
      </c>
      <c r="G36" s="569" t="s">
        <v>556</v>
      </c>
      <c r="H36" s="570">
        <v>7.3600000000000136</v>
      </c>
    </row>
    <row r="37" spans="2:8" ht="15.9" customHeight="1">
      <c r="B37" s="565"/>
      <c r="C37" s="583" t="s">
        <v>506</v>
      </c>
      <c r="D37" s="584"/>
      <c r="E37" s="575"/>
      <c r="F37" s="569" t="s">
        <v>557</v>
      </c>
      <c r="G37" s="569" t="s">
        <v>558</v>
      </c>
      <c r="H37" s="570">
        <v>-3.7100000000000364</v>
      </c>
    </row>
    <row r="38" spans="2:8" ht="15.9" customHeight="1">
      <c r="B38" s="565"/>
      <c r="C38" s="585" t="s">
        <v>533</v>
      </c>
      <c r="D38" s="586"/>
      <c r="E38" s="568"/>
      <c r="F38" s="569" t="s">
        <v>559</v>
      </c>
      <c r="G38" s="569" t="s">
        <v>560</v>
      </c>
      <c r="H38" s="570">
        <v>-20.770000000000039</v>
      </c>
    </row>
    <row r="39" spans="2:8" ht="15.9" customHeight="1">
      <c r="B39" s="576"/>
      <c r="C39" s="571" t="s">
        <v>509</v>
      </c>
      <c r="D39" s="567"/>
      <c r="E39" s="568"/>
      <c r="F39" s="572" t="s">
        <v>561</v>
      </c>
      <c r="G39" s="572" t="s">
        <v>562</v>
      </c>
      <c r="H39" s="573">
        <v>-2.3400000000000318</v>
      </c>
    </row>
    <row r="40" spans="2:8" ht="15.9" customHeight="1">
      <c r="B40" s="576"/>
      <c r="C40" s="583" t="s">
        <v>512</v>
      </c>
      <c r="D40" s="587"/>
      <c r="E40" s="588"/>
      <c r="F40" s="569" t="s">
        <v>563</v>
      </c>
      <c r="G40" s="569" t="s">
        <v>564</v>
      </c>
      <c r="H40" s="570">
        <v>11.810000000000002</v>
      </c>
    </row>
    <row r="41" spans="2:8" ht="15.9" customHeight="1">
      <c r="B41" s="576"/>
      <c r="C41" s="583" t="s">
        <v>540</v>
      </c>
      <c r="D41" s="584"/>
      <c r="E41" s="575"/>
      <c r="F41" s="569" t="s">
        <v>565</v>
      </c>
      <c r="G41" s="569" t="s">
        <v>566</v>
      </c>
      <c r="H41" s="570">
        <v>13.579999999999984</v>
      </c>
    </row>
    <row r="42" spans="2:8" ht="15.9" customHeight="1">
      <c r="B42" s="576"/>
      <c r="C42" s="585" t="s">
        <v>567</v>
      </c>
      <c r="D42" s="586"/>
      <c r="E42" s="568"/>
      <c r="F42" s="569" t="s">
        <v>568</v>
      </c>
      <c r="G42" s="569" t="s">
        <v>569</v>
      </c>
      <c r="H42" s="570">
        <v>-26.650000000000034</v>
      </c>
    </row>
    <row r="43" spans="2:8" ht="15.9" customHeight="1" thickBot="1">
      <c r="B43" s="577"/>
      <c r="C43" s="578" t="s">
        <v>570</v>
      </c>
      <c r="D43" s="579"/>
      <c r="E43" s="580"/>
      <c r="F43" s="581" t="s">
        <v>571</v>
      </c>
      <c r="G43" s="581" t="s">
        <v>572</v>
      </c>
      <c r="H43" s="582">
        <v>9.9799999999999613</v>
      </c>
    </row>
    <row r="44" spans="2:8" ht="15.9" customHeight="1">
      <c r="B44" s="565" t="s">
        <v>573</v>
      </c>
      <c r="C44" s="574" t="s">
        <v>494</v>
      </c>
      <c r="D44" s="267"/>
      <c r="E44" s="575"/>
      <c r="F44" s="563" t="s">
        <v>574</v>
      </c>
      <c r="G44" s="563" t="s">
        <v>575</v>
      </c>
      <c r="H44" s="564">
        <v>0.88999999999998636</v>
      </c>
    </row>
    <row r="45" spans="2:8" ht="15.9" customHeight="1">
      <c r="B45" s="565"/>
      <c r="C45" s="566" t="s">
        <v>497</v>
      </c>
      <c r="D45" s="567"/>
      <c r="E45" s="568"/>
      <c r="F45" s="569" t="s">
        <v>576</v>
      </c>
      <c r="G45" s="569" t="s">
        <v>577</v>
      </c>
      <c r="H45" s="570">
        <v>0.88999999999998636</v>
      </c>
    </row>
    <row r="46" spans="2:8" ht="15.9" customHeight="1">
      <c r="B46" s="565"/>
      <c r="C46" s="571" t="s">
        <v>500</v>
      </c>
      <c r="D46" s="567"/>
      <c r="E46" s="568"/>
      <c r="F46" s="572" t="s">
        <v>578</v>
      </c>
      <c r="G46" s="572" t="s">
        <v>579</v>
      </c>
      <c r="H46" s="573">
        <v>0.89999999999997726</v>
      </c>
    </row>
    <row r="47" spans="2:8" ht="15.9" customHeight="1">
      <c r="B47" s="565"/>
      <c r="C47" s="574" t="s">
        <v>503</v>
      </c>
      <c r="D47" s="267"/>
      <c r="E47" s="575"/>
      <c r="F47" s="569" t="s">
        <v>580</v>
      </c>
      <c r="G47" s="569" t="s">
        <v>581</v>
      </c>
      <c r="H47" s="570">
        <v>-1.0400000000000773</v>
      </c>
    </row>
    <row r="48" spans="2:8" ht="15.9" customHeight="1">
      <c r="B48" s="565"/>
      <c r="C48" s="566" t="s">
        <v>506</v>
      </c>
      <c r="D48" s="567"/>
      <c r="E48" s="568"/>
      <c r="F48" s="569" t="s">
        <v>582</v>
      </c>
      <c r="G48" s="569" t="s">
        <v>583</v>
      </c>
      <c r="H48" s="570">
        <v>-0.41999999999995907</v>
      </c>
    </row>
    <row r="49" spans="2:8" ht="15.9" customHeight="1">
      <c r="B49" s="565"/>
      <c r="C49" s="571" t="s">
        <v>509</v>
      </c>
      <c r="D49" s="567"/>
      <c r="E49" s="568"/>
      <c r="F49" s="572" t="s">
        <v>584</v>
      </c>
      <c r="G49" s="572" t="s">
        <v>585</v>
      </c>
      <c r="H49" s="573">
        <v>-0.59000000000003183</v>
      </c>
    </row>
    <row r="50" spans="2:8" ht="15.9" customHeight="1">
      <c r="B50" s="576"/>
      <c r="C50" s="574" t="s">
        <v>512</v>
      </c>
      <c r="D50" s="267"/>
      <c r="E50" s="575"/>
      <c r="F50" s="569" t="s">
        <v>586</v>
      </c>
      <c r="G50" s="569" t="s">
        <v>587</v>
      </c>
      <c r="H50" s="570">
        <v>13.700000000000045</v>
      </c>
    </row>
    <row r="51" spans="2:8" ht="15.9" customHeight="1">
      <c r="B51" s="576"/>
      <c r="C51" s="566" t="s">
        <v>515</v>
      </c>
      <c r="D51" s="567"/>
      <c r="E51" s="568"/>
      <c r="F51" s="569" t="s">
        <v>588</v>
      </c>
      <c r="G51" s="569" t="s">
        <v>589</v>
      </c>
      <c r="H51" s="570">
        <v>10.449999999999989</v>
      </c>
    </row>
    <row r="52" spans="2:8" ht="15.9" customHeight="1" thickBot="1">
      <c r="B52" s="589"/>
      <c r="C52" s="578" t="s">
        <v>518</v>
      </c>
      <c r="D52" s="579"/>
      <c r="E52" s="580"/>
      <c r="F52" s="581" t="s">
        <v>590</v>
      </c>
      <c r="G52" s="581" t="s">
        <v>591</v>
      </c>
      <c r="H52" s="582">
        <v>12.759999999999991</v>
      </c>
    </row>
    <row r="53" spans="2:8">
      <c r="H53" s="177" t="s">
        <v>76</v>
      </c>
    </row>
    <row r="54" spans="2:8">
      <c r="F54" s="177"/>
      <c r="G54" s="17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1 F52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4B08A-180F-48C2-BE90-5672F2C6F97F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67" customWidth="1"/>
    <col min="2" max="2" width="48" style="267" customWidth="1"/>
    <col min="3" max="5" width="17.6640625" style="267" customWidth="1"/>
    <col min="6" max="6" width="4.109375" style="267" customWidth="1"/>
    <col min="7" max="16384" width="9.109375" style="267"/>
  </cols>
  <sheetData>
    <row r="1" spans="1:7">
      <c r="A1" s="267" t="s">
        <v>331</v>
      </c>
    </row>
    <row r="2" spans="1:7" ht="10.199999999999999" customHeight="1" thickBot="1">
      <c r="B2" s="590"/>
      <c r="C2" s="590"/>
      <c r="D2" s="590"/>
      <c r="E2" s="590"/>
    </row>
    <row r="3" spans="1:7" ht="18.600000000000001" customHeight="1" thickBot="1">
      <c r="B3" s="457" t="s">
        <v>592</v>
      </c>
      <c r="C3" s="458"/>
      <c r="D3" s="458"/>
      <c r="E3" s="459"/>
    </row>
    <row r="4" spans="1:7" ht="13.2" customHeight="1" thickBot="1">
      <c r="B4" s="591" t="s">
        <v>593</v>
      </c>
      <c r="C4" s="591"/>
      <c r="D4" s="591"/>
      <c r="E4" s="591"/>
      <c r="F4" s="272"/>
      <c r="G4" s="272"/>
    </row>
    <row r="5" spans="1:7" ht="40.200000000000003" customHeight="1">
      <c r="B5" s="592" t="s">
        <v>594</v>
      </c>
      <c r="C5" s="593" t="s">
        <v>487</v>
      </c>
      <c r="D5" s="593" t="s">
        <v>488</v>
      </c>
      <c r="E5" s="594" t="s">
        <v>200</v>
      </c>
      <c r="F5" s="272"/>
      <c r="G5" s="272"/>
    </row>
    <row r="6" spans="1:7" ht="12.9" customHeight="1">
      <c r="B6" s="595" t="s">
        <v>595</v>
      </c>
      <c r="C6" s="596">
        <v>310.98</v>
      </c>
      <c r="D6" s="597">
        <v>317.08999999999997</v>
      </c>
      <c r="E6" s="598">
        <v>6.1099999999999568</v>
      </c>
    </row>
    <row r="7" spans="1:7" ht="12.9" customHeight="1">
      <c r="B7" s="599" t="s">
        <v>596</v>
      </c>
      <c r="C7" s="600">
        <v>303.43</v>
      </c>
      <c r="D7" s="600">
        <v>307.44</v>
      </c>
      <c r="E7" s="598">
        <v>4.0099999999999909</v>
      </c>
    </row>
    <row r="8" spans="1:7" ht="12.9" customHeight="1">
      <c r="B8" s="599" t="s">
        <v>597</v>
      </c>
      <c r="C8" s="600">
        <v>181.77</v>
      </c>
      <c r="D8" s="600">
        <v>183.74</v>
      </c>
      <c r="E8" s="598">
        <v>1.9699999999999989</v>
      </c>
    </row>
    <row r="9" spans="1:7" ht="12.9" customHeight="1">
      <c r="B9" s="599" t="s">
        <v>598</v>
      </c>
      <c r="C9" s="600">
        <v>327.22000000000003</v>
      </c>
      <c r="D9" s="600">
        <v>331.66</v>
      </c>
      <c r="E9" s="598">
        <v>4.4399999999999977</v>
      </c>
    </row>
    <row r="10" spans="1:7" ht="12.9" customHeight="1" thickBot="1">
      <c r="B10" s="601" t="s">
        <v>599</v>
      </c>
      <c r="C10" s="602">
        <v>287.43</v>
      </c>
      <c r="D10" s="602">
        <v>291.39999999999998</v>
      </c>
      <c r="E10" s="603">
        <v>3.9699999999999704</v>
      </c>
    </row>
    <row r="11" spans="1:7" ht="12.9" customHeight="1" thickBot="1">
      <c r="B11" s="604"/>
      <c r="C11" s="605"/>
      <c r="D11" s="605"/>
      <c r="E11" s="606"/>
    </row>
    <row r="12" spans="1:7" ht="15.75" customHeight="1" thickBot="1">
      <c r="B12" s="457" t="s">
        <v>600</v>
      </c>
      <c r="C12" s="458"/>
      <c r="D12" s="458"/>
      <c r="E12" s="459"/>
    </row>
    <row r="13" spans="1:7" ht="12" customHeight="1" thickBot="1">
      <c r="B13" s="607"/>
      <c r="C13" s="607"/>
      <c r="D13" s="607"/>
      <c r="E13" s="607"/>
    </row>
    <row r="14" spans="1:7" ht="40.200000000000003" customHeight="1">
      <c r="B14" s="608" t="s">
        <v>601</v>
      </c>
      <c r="C14" s="593" t="s">
        <v>487</v>
      </c>
      <c r="D14" s="593" t="s">
        <v>488</v>
      </c>
      <c r="E14" s="609" t="s">
        <v>200</v>
      </c>
    </row>
    <row r="15" spans="1:7" ht="12.9" customHeight="1">
      <c r="B15" s="610" t="s">
        <v>602</v>
      </c>
      <c r="C15" s="611"/>
      <c r="D15" s="611"/>
      <c r="E15" s="612"/>
    </row>
    <row r="16" spans="1:7" ht="12.9" customHeight="1">
      <c r="B16" s="610" t="s">
        <v>603</v>
      </c>
      <c r="C16" s="600">
        <v>126.3</v>
      </c>
      <c r="D16" s="613">
        <v>126.31</v>
      </c>
      <c r="E16" s="614">
        <v>1.0000000000005116E-2</v>
      </c>
    </row>
    <row r="17" spans="2:5" ht="12.9" customHeight="1">
      <c r="B17" s="610" t="s">
        <v>604</v>
      </c>
      <c r="C17" s="600">
        <v>230.63</v>
      </c>
      <c r="D17" s="613">
        <v>237.43</v>
      </c>
      <c r="E17" s="614">
        <v>6.8000000000000114</v>
      </c>
    </row>
    <row r="18" spans="2:5" ht="12.9" customHeight="1">
      <c r="B18" s="610" t="s">
        <v>605</v>
      </c>
      <c r="C18" s="600">
        <v>109.63</v>
      </c>
      <c r="D18" s="613">
        <v>109.42</v>
      </c>
      <c r="E18" s="614">
        <v>-0.20999999999999375</v>
      </c>
    </row>
    <row r="19" spans="2:5" ht="12.9" customHeight="1">
      <c r="B19" s="610" t="s">
        <v>606</v>
      </c>
      <c r="C19" s="600">
        <v>183.49</v>
      </c>
      <c r="D19" s="613">
        <v>191.11</v>
      </c>
      <c r="E19" s="614">
        <v>7.6200000000000045</v>
      </c>
    </row>
    <row r="20" spans="2:5" ht="12.9" customHeight="1">
      <c r="B20" s="615" t="s">
        <v>607</v>
      </c>
      <c r="C20" s="616">
        <v>169.24</v>
      </c>
      <c r="D20" s="617">
        <v>172.95</v>
      </c>
      <c r="E20" s="618">
        <v>3.7099999999999795</v>
      </c>
    </row>
    <row r="21" spans="2:5" ht="12.9" customHeight="1">
      <c r="B21" s="610" t="s">
        <v>608</v>
      </c>
      <c r="C21" s="619"/>
      <c r="D21" s="620"/>
      <c r="E21" s="621"/>
    </row>
    <row r="22" spans="2:5" ht="12.9" customHeight="1">
      <c r="B22" s="610" t="s">
        <v>609</v>
      </c>
      <c r="C22" s="600">
        <v>243.49</v>
      </c>
      <c r="D22" s="613">
        <v>244.39</v>
      </c>
      <c r="E22" s="621">
        <v>0.89999999999997726</v>
      </c>
    </row>
    <row r="23" spans="2:5" ht="12.9" customHeight="1">
      <c r="B23" s="610" t="s">
        <v>610</v>
      </c>
      <c r="C23" s="600">
        <v>435.99</v>
      </c>
      <c r="D23" s="600">
        <v>441.18</v>
      </c>
      <c r="E23" s="621">
        <v>5.1899999999999977</v>
      </c>
    </row>
    <row r="24" spans="2:5" ht="12.9" customHeight="1">
      <c r="B24" s="610" t="s">
        <v>611</v>
      </c>
      <c r="C24" s="600">
        <v>270</v>
      </c>
      <c r="D24" s="600">
        <v>270</v>
      </c>
      <c r="E24" s="621">
        <v>0</v>
      </c>
    </row>
    <row r="25" spans="2:5" ht="12.9" customHeight="1">
      <c r="B25" s="610" t="s">
        <v>612</v>
      </c>
      <c r="C25" s="600">
        <v>315</v>
      </c>
      <c r="D25" s="600">
        <v>320.38</v>
      </c>
      <c r="E25" s="621">
        <v>5.3799999999999955</v>
      </c>
    </row>
    <row r="26" spans="2:5" ht="12.9" customHeight="1" thickBot="1">
      <c r="B26" s="622" t="s">
        <v>613</v>
      </c>
      <c r="C26" s="623">
        <v>381.55</v>
      </c>
      <c r="D26" s="624">
        <v>386.66</v>
      </c>
      <c r="E26" s="625">
        <v>5.1100000000000136</v>
      </c>
    </row>
    <row r="27" spans="2:5" ht="12.9" customHeight="1">
      <c r="B27" s="626"/>
      <c r="C27" s="627"/>
      <c r="D27" s="627"/>
      <c r="E27" s="628"/>
    </row>
    <row r="28" spans="2:5" ht="18.600000000000001" customHeight="1">
      <c r="B28" s="541" t="s">
        <v>614</v>
      </c>
      <c r="C28" s="541"/>
      <c r="D28" s="541"/>
      <c r="E28" s="541"/>
    </row>
    <row r="29" spans="2:5" ht="10.5" customHeight="1" thickBot="1">
      <c r="B29" s="542"/>
      <c r="C29" s="542"/>
      <c r="D29" s="542"/>
      <c r="E29" s="542"/>
    </row>
    <row r="30" spans="2:5" ht="18.600000000000001" customHeight="1" thickBot="1">
      <c r="B30" s="457" t="s">
        <v>615</v>
      </c>
      <c r="C30" s="458"/>
      <c r="D30" s="458"/>
      <c r="E30" s="459"/>
    </row>
    <row r="31" spans="2:5" ht="14.4" customHeight="1" thickBot="1">
      <c r="B31" s="591" t="s">
        <v>616</v>
      </c>
      <c r="C31" s="591"/>
      <c r="D31" s="591"/>
      <c r="E31" s="591"/>
    </row>
    <row r="32" spans="2:5" ht="40.200000000000003" customHeight="1">
      <c r="B32" s="592" t="s">
        <v>617</v>
      </c>
      <c r="C32" s="593" t="s">
        <v>487</v>
      </c>
      <c r="D32" s="593" t="s">
        <v>488</v>
      </c>
      <c r="E32" s="594" t="s">
        <v>200</v>
      </c>
    </row>
    <row r="33" spans="2:5" ht="15" customHeight="1">
      <c r="B33" s="595" t="s">
        <v>618</v>
      </c>
      <c r="C33" s="596">
        <v>943.96</v>
      </c>
      <c r="D33" s="597">
        <v>944.52</v>
      </c>
      <c r="E33" s="629">
        <v>0.55999999999994543</v>
      </c>
    </row>
    <row r="34" spans="2:5" ht="14.25" customHeight="1">
      <c r="B34" s="599" t="s">
        <v>619</v>
      </c>
      <c r="C34" s="600">
        <v>893.49</v>
      </c>
      <c r="D34" s="597">
        <v>893.58</v>
      </c>
      <c r="E34" s="629">
        <v>9.0000000000031832E-2</v>
      </c>
    </row>
    <row r="35" spans="2:5" ht="12" thickBot="1">
      <c r="B35" s="630" t="s">
        <v>620</v>
      </c>
      <c r="C35" s="623">
        <v>918.73</v>
      </c>
      <c r="D35" s="631">
        <v>919.05</v>
      </c>
      <c r="E35" s="632">
        <v>0.31999999999993634</v>
      </c>
    </row>
    <row r="36" spans="2:5">
      <c r="B36" s="633"/>
      <c r="E36" s="634"/>
    </row>
    <row r="37" spans="2:5" ht="12" thickBot="1">
      <c r="B37" s="635" t="s">
        <v>621</v>
      </c>
      <c r="C37" s="636"/>
      <c r="D37" s="636"/>
      <c r="E37" s="637"/>
    </row>
    <row r="38" spans="2:5" ht="40.200000000000003" customHeight="1">
      <c r="B38" s="638" t="s">
        <v>622</v>
      </c>
      <c r="C38" s="593" t="s">
        <v>487</v>
      </c>
      <c r="D38" s="593" t="s">
        <v>488</v>
      </c>
      <c r="E38" s="639" t="s">
        <v>200</v>
      </c>
    </row>
    <row r="39" spans="2:5">
      <c r="B39" s="640" t="s">
        <v>434</v>
      </c>
      <c r="C39" s="596">
        <v>1048.73</v>
      </c>
      <c r="D39" s="597">
        <v>1055.8599999999999</v>
      </c>
      <c r="E39" s="641">
        <v>7.1299999999998818</v>
      </c>
    </row>
    <row r="40" spans="2:5">
      <c r="B40" s="642" t="s">
        <v>413</v>
      </c>
      <c r="C40" s="600">
        <v>1058.42</v>
      </c>
      <c r="D40" s="600">
        <v>1058.42</v>
      </c>
      <c r="E40" s="641">
        <v>0</v>
      </c>
    </row>
    <row r="41" spans="2:5">
      <c r="B41" s="642" t="s">
        <v>341</v>
      </c>
      <c r="C41" s="600">
        <v>897.32</v>
      </c>
      <c r="D41" s="600">
        <v>903.19</v>
      </c>
      <c r="E41" s="641">
        <v>5.8700000000000045</v>
      </c>
    </row>
    <row r="42" spans="2:5">
      <c r="B42" s="642" t="s">
        <v>425</v>
      </c>
      <c r="C42" s="600">
        <v>984.59</v>
      </c>
      <c r="D42" s="600">
        <v>984.59</v>
      </c>
      <c r="E42" s="641">
        <v>0</v>
      </c>
    </row>
    <row r="43" spans="2:5">
      <c r="B43" s="642" t="s">
        <v>623</v>
      </c>
      <c r="C43" s="600">
        <v>969.03</v>
      </c>
      <c r="D43" s="600">
        <v>968.13</v>
      </c>
      <c r="E43" s="641">
        <v>-0.89999999999997726</v>
      </c>
    </row>
    <row r="44" spans="2:5">
      <c r="B44" s="642" t="s">
        <v>437</v>
      </c>
      <c r="C44" s="600">
        <v>936.54</v>
      </c>
      <c r="D44" s="600">
        <v>936.54</v>
      </c>
      <c r="E44" s="641">
        <v>0</v>
      </c>
    </row>
    <row r="45" spans="2:5">
      <c r="B45" s="642" t="s">
        <v>421</v>
      </c>
      <c r="C45" s="600">
        <v>971.1</v>
      </c>
      <c r="D45" s="600">
        <v>971.1</v>
      </c>
      <c r="E45" s="641">
        <v>0</v>
      </c>
    </row>
    <row r="46" spans="2:5">
      <c r="B46" s="643" t="s">
        <v>367</v>
      </c>
      <c r="C46" s="600">
        <v>981.47</v>
      </c>
      <c r="D46" s="600">
        <v>981.47</v>
      </c>
      <c r="E46" s="641">
        <v>0</v>
      </c>
    </row>
    <row r="47" spans="2:5" ht="12" thickBot="1">
      <c r="B47" s="644" t="s">
        <v>620</v>
      </c>
      <c r="C47" s="623">
        <v>967.55</v>
      </c>
      <c r="D47" s="623">
        <v>967.72</v>
      </c>
      <c r="E47" s="582">
        <v>0.17000000000007276</v>
      </c>
    </row>
    <row r="48" spans="2:5">
      <c r="E48" s="177" t="s">
        <v>76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E7AB-C4F0-415F-8174-0EFB78D0EB6E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0" customWidth="1"/>
    <col min="2" max="2" width="32.88671875" style="540" customWidth="1"/>
    <col min="3" max="11" width="16.6640625" style="540" customWidth="1"/>
    <col min="12" max="12" width="3.33203125" style="540" customWidth="1"/>
    <col min="13" max="13" width="11.44140625" style="540"/>
    <col min="14" max="14" width="16.109375" style="540" customWidth="1"/>
    <col min="15" max="16384" width="11.44140625" style="540"/>
  </cols>
  <sheetData>
    <row r="1" spans="2:20" hidden="1">
      <c r="B1" s="645"/>
      <c r="C1" s="645"/>
      <c r="D1" s="645"/>
      <c r="E1" s="645"/>
      <c r="F1" s="645"/>
      <c r="G1" s="645"/>
      <c r="H1" s="645"/>
      <c r="I1" s="645"/>
      <c r="J1" s="645"/>
      <c r="K1" s="646"/>
      <c r="L1" s="647" t="s">
        <v>624</v>
      </c>
      <c r="M1" s="648"/>
      <c r="N1" s="648"/>
      <c r="O1" s="648"/>
      <c r="P1" s="648"/>
      <c r="Q1" s="648"/>
      <c r="R1" s="648"/>
      <c r="S1" s="648"/>
      <c r="T1" s="648"/>
    </row>
    <row r="2" spans="2:20" ht="21.6" customHeight="1">
      <c r="B2" s="645"/>
      <c r="C2" s="645"/>
      <c r="D2" s="645"/>
      <c r="E2" s="645"/>
      <c r="F2" s="645"/>
      <c r="G2" s="645"/>
      <c r="H2" s="645"/>
      <c r="I2" s="645"/>
      <c r="J2" s="645"/>
      <c r="K2" s="649"/>
      <c r="L2" s="650"/>
      <c r="M2" s="651"/>
      <c r="N2" s="651"/>
      <c r="O2" s="651"/>
      <c r="P2" s="651"/>
      <c r="Q2" s="651"/>
      <c r="R2" s="651"/>
      <c r="S2" s="651"/>
      <c r="T2" s="651"/>
    </row>
    <row r="3" spans="2:20" ht="9.6" customHeight="1"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</row>
    <row r="4" spans="2:20" ht="23.4" customHeight="1" thickBot="1">
      <c r="B4" s="388" t="s">
        <v>625</v>
      </c>
      <c r="C4" s="388"/>
      <c r="D4" s="388"/>
      <c r="E4" s="388"/>
      <c r="F4" s="388"/>
      <c r="G4" s="388"/>
      <c r="H4" s="388"/>
      <c r="I4" s="388"/>
      <c r="J4" s="388"/>
      <c r="K4" s="388"/>
      <c r="L4" s="651"/>
      <c r="M4" s="651"/>
      <c r="N4" s="651"/>
      <c r="O4" s="651"/>
      <c r="P4" s="651"/>
      <c r="Q4" s="651"/>
      <c r="R4" s="651"/>
      <c r="S4" s="645"/>
      <c r="T4" s="645"/>
    </row>
    <row r="5" spans="2:20" ht="21" customHeight="1" thickBot="1">
      <c r="B5" s="457" t="s">
        <v>626</v>
      </c>
      <c r="C5" s="458"/>
      <c r="D5" s="458"/>
      <c r="E5" s="458"/>
      <c r="F5" s="458"/>
      <c r="G5" s="458"/>
      <c r="H5" s="458"/>
      <c r="I5" s="458"/>
      <c r="J5" s="458"/>
      <c r="K5" s="459"/>
      <c r="L5" s="652"/>
      <c r="M5" s="652"/>
      <c r="N5" s="652"/>
      <c r="O5" s="652"/>
      <c r="P5" s="652"/>
      <c r="Q5" s="652"/>
      <c r="R5" s="652"/>
      <c r="S5" s="645"/>
      <c r="T5" s="645"/>
    </row>
    <row r="6" spans="2:20" ht="13.2" customHeight="1">
      <c r="L6" s="651"/>
      <c r="M6" s="651"/>
      <c r="N6" s="651"/>
      <c r="O6" s="651"/>
      <c r="P6" s="651"/>
      <c r="Q6" s="651"/>
      <c r="R6" s="652"/>
      <c r="S6" s="645"/>
      <c r="T6" s="645"/>
    </row>
    <row r="7" spans="2:20" ht="13.2" customHeight="1">
      <c r="B7" s="653" t="s">
        <v>627</v>
      </c>
      <c r="C7" s="653"/>
      <c r="D7" s="653"/>
      <c r="E7" s="653"/>
      <c r="F7" s="653"/>
      <c r="G7" s="653"/>
      <c r="H7" s="653"/>
      <c r="I7" s="653"/>
      <c r="J7" s="653"/>
      <c r="K7" s="653"/>
      <c r="L7" s="651"/>
      <c r="M7" s="651"/>
      <c r="N7" s="651"/>
      <c r="O7" s="651"/>
      <c r="P7" s="651"/>
      <c r="Q7" s="651"/>
      <c r="R7" s="652"/>
      <c r="S7" s="645"/>
      <c r="T7" s="645"/>
    </row>
    <row r="8" spans="2:20" ht="13.8" thickBot="1">
      <c r="B8" s="267"/>
      <c r="C8" s="267"/>
      <c r="D8" s="267"/>
      <c r="E8" s="267"/>
      <c r="F8" s="267"/>
      <c r="G8" s="267"/>
      <c r="H8" s="267"/>
      <c r="I8" s="267"/>
      <c r="J8" s="267"/>
      <c r="K8" s="267"/>
    </row>
    <row r="9" spans="2:20" ht="19.95" customHeight="1">
      <c r="B9" s="654" t="s">
        <v>628</v>
      </c>
      <c r="C9" s="655" t="s">
        <v>629</v>
      </c>
      <c r="D9" s="656"/>
      <c r="E9" s="657"/>
      <c r="F9" s="655" t="s">
        <v>630</v>
      </c>
      <c r="G9" s="656"/>
      <c r="H9" s="657"/>
      <c r="I9" s="655" t="s">
        <v>631</v>
      </c>
      <c r="J9" s="656"/>
      <c r="K9" s="658"/>
    </row>
    <row r="10" spans="2:20" ht="37.200000000000003" customHeight="1">
      <c r="B10" s="659"/>
      <c r="C10" s="660" t="s">
        <v>487</v>
      </c>
      <c r="D10" s="660" t="s">
        <v>488</v>
      </c>
      <c r="E10" s="661" t="s">
        <v>632</v>
      </c>
      <c r="F10" s="660" t="s">
        <v>487</v>
      </c>
      <c r="G10" s="660" t="s">
        <v>488</v>
      </c>
      <c r="H10" s="661" t="s">
        <v>632</v>
      </c>
      <c r="I10" s="660" t="s">
        <v>487</v>
      </c>
      <c r="J10" s="660" t="s">
        <v>488</v>
      </c>
      <c r="K10" s="662" t="s">
        <v>632</v>
      </c>
    </row>
    <row r="11" spans="2:20" ht="30" customHeight="1" thickBot="1">
      <c r="B11" s="663" t="s">
        <v>633</v>
      </c>
      <c r="C11" s="664">
        <v>217.51</v>
      </c>
      <c r="D11" s="664">
        <v>214.78</v>
      </c>
      <c r="E11" s="665">
        <v>-2.7299999999999898</v>
      </c>
      <c r="F11" s="664">
        <v>209.19</v>
      </c>
      <c r="G11" s="664">
        <v>205.66</v>
      </c>
      <c r="H11" s="665">
        <v>-3.5300000000000011</v>
      </c>
      <c r="I11" s="664">
        <v>218.86</v>
      </c>
      <c r="J11" s="664">
        <v>214.88</v>
      </c>
      <c r="K11" s="666">
        <v>-3.9800000000000182</v>
      </c>
    </row>
    <row r="12" spans="2:20" ht="19.95" customHeight="1">
      <c r="B12" s="267"/>
      <c r="C12" s="267"/>
      <c r="D12" s="267"/>
      <c r="E12" s="267"/>
      <c r="F12" s="267"/>
      <c r="G12" s="267"/>
      <c r="H12" s="267"/>
      <c r="I12" s="267"/>
      <c r="J12" s="267"/>
      <c r="K12" s="267"/>
    </row>
    <row r="13" spans="2:20" ht="19.95" customHeight="1" thickBot="1"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spans="2:20" ht="19.95" customHeight="1">
      <c r="B14" s="654" t="s">
        <v>628</v>
      </c>
      <c r="C14" s="655" t="s">
        <v>634</v>
      </c>
      <c r="D14" s="656"/>
      <c r="E14" s="657"/>
      <c r="F14" s="655" t="s">
        <v>635</v>
      </c>
      <c r="G14" s="656"/>
      <c r="H14" s="657"/>
      <c r="I14" s="655" t="s">
        <v>636</v>
      </c>
      <c r="J14" s="656"/>
      <c r="K14" s="658"/>
    </row>
    <row r="15" spans="2:20" ht="37.200000000000003" customHeight="1">
      <c r="B15" s="659"/>
      <c r="C15" s="660" t="s">
        <v>487</v>
      </c>
      <c r="D15" s="660" t="s">
        <v>488</v>
      </c>
      <c r="E15" s="661" t="s">
        <v>200</v>
      </c>
      <c r="F15" s="660" t="s">
        <v>487</v>
      </c>
      <c r="G15" s="660" t="s">
        <v>488</v>
      </c>
      <c r="H15" s="661" t="s">
        <v>200</v>
      </c>
      <c r="I15" s="660" t="s">
        <v>487</v>
      </c>
      <c r="J15" s="660" t="s">
        <v>488</v>
      </c>
      <c r="K15" s="662" t="s">
        <v>200</v>
      </c>
    </row>
    <row r="16" spans="2:20" ht="30" customHeight="1" thickBot="1">
      <c r="B16" s="663" t="s">
        <v>633</v>
      </c>
      <c r="C16" s="664">
        <v>218.25</v>
      </c>
      <c r="D16" s="664">
        <v>215.6</v>
      </c>
      <c r="E16" s="665">
        <v>-2.6500000000000057</v>
      </c>
      <c r="F16" s="664">
        <v>212.95</v>
      </c>
      <c r="G16" s="664">
        <v>213.15</v>
      </c>
      <c r="H16" s="665">
        <v>0.20000000000001705</v>
      </c>
      <c r="I16" s="664">
        <v>200.6</v>
      </c>
      <c r="J16" s="664">
        <v>198.78</v>
      </c>
      <c r="K16" s="666">
        <v>-1.8199999999999932</v>
      </c>
    </row>
    <row r="17" spans="2:11" ht="19.95" customHeight="1"/>
    <row r="18" spans="2:11" ht="19.95" customHeight="1" thickBot="1"/>
    <row r="19" spans="2:11" ht="19.95" customHeight="1" thickBot="1">
      <c r="B19" s="457" t="s">
        <v>637</v>
      </c>
      <c r="C19" s="458"/>
      <c r="D19" s="458"/>
      <c r="E19" s="458"/>
      <c r="F19" s="458"/>
      <c r="G19" s="458"/>
      <c r="H19" s="458"/>
      <c r="I19" s="458"/>
      <c r="J19" s="458"/>
      <c r="K19" s="459"/>
    </row>
    <row r="20" spans="2:11" ht="19.95" customHeight="1">
      <c r="B20" s="289"/>
    </row>
    <row r="21" spans="2:11" ht="19.95" customHeight="1" thickBot="1"/>
    <row r="22" spans="2:11" ht="19.95" customHeight="1">
      <c r="B22" s="654" t="s">
        <v>638</v>
      </c>
      <c r="C22" s="655" t="s">
        <v>639</v>
      </c>
      <c r="D22" s="656"/>
      <c r="E22" s="657"/>
      <c r="F22" s="655" t="s">
        <v>640</v>
      </c>
      <c r="G22" s="656"/>
      <c r="H22" s="657"/>
      <c r="I22" s="655" t="s">
        <v>641</v>
      </c>
      <c r="J22" s="656"/>
      <c r="K22" s="658"/>
    </row>
    <row r="23" spans="2:11" ht="37.200000000000003" customHeight="1">
      <c r="B23" s="659"/>
      <c r="C23" s="667" t="s">
        <v>487</v>
      </c>
      <c r="D23" s="667" t="s">
        <v>488</v>
      </c>
      <c r="E23" s="668" t="s">
        <v>200</v>
      </c>
      <c r="F23" s="667" t="s">
        <v>487</v>
      </c>
      <c r="G23" s="667" t="s">
        <v>488</v>
      </c>
      <c r="H23" s="668" t="s">
        <v>200</v>
      </c>
      <c r="I23" s="667" t="s">
        <v>487</v>
      </c>
      <c r="J23" s="667" t="s">
        <v>488</v>
      </c>
      <c r="K23" s="669" t="s">
        <v>200</v>
      </c>
    </row>
    <row r="24" spans="2:11" ht="30" customHeight="1">
      <c r="B24" s="670" t="s">
        <v>642</v>
      </c>
      <c r="C24" s="671" t="s">
        <v>84</v>
      </c>
      <c r="D24" s="671" t="s">
        <v>84</v>
      </c>
      <c r="E24" s="672" t="s">
        <v>84</v>
      </c>
      <c r="F24" s="671">
        <v>1.75</v>
      </c>
      <c r="G24" s="671">
        <v>1.72</v>
      </c>
      <c r="H24" s="672">
        <v>-3.0000000000000027E-2</v>
      </c>
      <c r="I24" s="671">
        <v>1.72</v>
      </c>
      <c r="J24" s="671">
        <v>1.69</v>
      </c>
      <c r="K24" s="673">
        <v>-3.0000000000000027E-2</v>
      </c>
    </row>
    <row r="25" spans="2:11" ht="30" customHeight="1">
      <c r="B25" s="670" t="s">
        <v>643</v>
      </c>
      <c r="C25" s="671">
        <v>1.71</v>
      </c>
      <c r="D25" s="671">
        <v>1.68</v>
      </c>
      <c r="E25" s="672">
        <v>-3.0000000000000027E-2</v>
      </c>
      <c r="F25" s="671">
        <v>1.69</v>
      </c>
      <c r="G25" s="671">
        <v>1.66</v>
      </c>
      <c r="H25" s="672">
        <v>-3.0000000000000027E-2</v>
      </c>
      <c r="I25" s="671">
        <v>1.67</v>
      </c>
      <c r="J25" s="671">
        <v>1.64</v>
      </c>
      <c r="K25" s="673">
        <v>-3.0000000000000027E-2</v>
      </c>
    </row>
    <row r="26" spans="2:11" ht="30" customHeight="1">
      <c r="B26" s="670" t="s">
        <v>644</v>
      </c>
      <c r="C26" s="671">
        <v>1.69</v>
      </c>
      <c r="D26" s="671">
        <v>1.67</v>
      </c>
      <c r="E26" s="672">
        <v>-2.0000000000000018E-2</v>
      </c>
      <c r="F26" s="671">
        <v>1.68</v>
      </c>
      <c r="G26" s="671">
        <v>1.66</v>
      </c>
      <c r="H26" s="672">
        <v>-2.0000000000000018E-2</v>
      </c>
      <c r="I26" s="671">
        <v>1.67</v>
      </c>
      <c r="J26" s="671">
        <v>1.64</v>
      </c>
      <c r="K26" s="673">
        <v>-3.0000000000000027E-2</v>
      </c>
    </row>
    <row r="27" spans="2:11" ht="30" customHeight="1">
      <c r="B27" s="670" t="s">
        <v>645</v>
      </c>
      <c r="C27" s="671">
        <v>1.73</v>
      </c>
      <c r="D27" s="671">
        <v>1.7</v>
      </c>
      <c r="E27" s="672">
        <v>-3.0000000000000027E-2</v>
      </c>
      <c r="F27" s="671">
        <v>1.72</v>
      </c>
      <c r="G27" s="671">
        <v>1.7</v>
      </c>
      <c r="H27" s="672">
        <v>-2.0000000000000018E-2</v>
      </c>
      <c r="I27" s="671">
        <v>1.71</v>
      </c>
      <c r="J27" s="671">
        <v>1.68</v>
      </c>
      <c r="K27" s="673">
        <v>-3.0000000000000027E-2</v>
      </c>
    </row>
    <row r="28" spans="2:11" ht="30" customHeight="1">
      <c r="B28" s="670" t="s">
        <v>646</v>
      </c>
      <c r="C28" s="671">
        <v>1.72</v>
      </c>
      <c r="D28" s="671">
        <v>1.68</v>
      </c>
      <c r="E28" s="672">
        <v>-4.0000000000000036E-2</v>
      </c>
      <c r="F28" s="671">
        <v>1.7</v>
      </c>
      <c r="G28" s="671">
        <v>1.66</v>
      </c>
      <c r="H28" s="672">
        <v>-4.0000000000000036E-2</v>
      </c>
      <c r="I28" s="671">
        <v>2.21</v>
      </c>
      <c r="J28" s="671">
        <v>2.16</v>
      </c>
      <c r="K28" s="673">
        <v>-4.9999999999999822E-2</v>
      </c>
    </row>
    <row r="29" spans="2:11" ht="30" customHeight="1">
      <c r="B29" s="670" t="s">
        <v>647</v>
      </c>
      <c r="C29" s="671">
        <v>1.68</v>
      </c>
      <c r="D29" s="671">
        <v>1.66</v>
      </c>
      <c r="E29" s="672">
        <v>-2.0000000000000018E-2</v>
      </c>
      <c r="F29" s="671">
        <v>1.68</v>
      </c>
      <c r="G29" s="671">
        <v>1.66</v>
      </c>
      <c r="H29" s="672">
        <v>-2.0000000000000018E-2</v>
      </c>
      <c r="I29" s="671">
        <v>1.66</v>
      </c>
      <c r="J29" s="671">
        <v>1.66</v>
      </c>
      <c r="K29" s="673">
        <v>0</v>
      </c>
    </row>
    <row r="30" spans="2:11" ht="30" customHeight="1">
      <c r="B30" s="670" t="s">
        <v>648</v>
      </c>
      <c r="C30" s="671">
        <v>1.69</v>
      </c>
      <c r="D30" s="671">
        <v>1.67</v>
      </c>
      <c r="E30" s="672">
        <v>-2.0000000000000018E-2</v>
      </c>
      <c r="F30" s="671">
        <v>1.68</v>
      </c>
      <c r="G30" s="671">
        <v>1.66</v>
      </c>
      <c r="H30" s="672">
        <v>-2.0000000000000018E-2</v>
      </c>
      <c r="I30" s="671">
        <v>1.93</v>
      </c>
      <c r="J30" s="671">
        <v>1.92</v>
      </c>
      <c r="K30" s="673">
        <v>-1.0000000000000009E-2</v>
      </c>
    </row>
    <row r="31" spans="2:11" ht="30" customHeight="1" thickBot="1">
      <c r="B31" s="674" t="s">
        <v>649</v>
      </c>
      <c r="C31" s="675">
        <v>1.75</v>
      </c>
      <c r="D31" s="675">
        <v>1.72</v>
      </c>
      <c r="E31" s="676">
        <v>-3.0000000000000027E-2</v>
      </c>
      <c r="F31" s="675">
        <v>1.7</v>
      </c>
      <c r="G31" s="675">
        <v>1.68</v>
      </c>
      <c r="H31" s="676">
        <v>-2.0000000000000018E-2</v>
      </c>
      <c r="I31" s="675">
        <v>1.69</v>
      </c>
      <c r="J31" s="675">
        <v>1.67</v>
      </c>
      <c r="K31" s="677">
        <v>-2.0000000000000018E-2</v>
      </c>
    </row>
    <row r="32" spans="2:11" ht="16.5" customHeight="1">
      <c r="B32" s="678" t="s">
        <v>650</v>
      </c>
    </row>
    <row r="33" spans="11:11">
      <c r="K33" s="177" t="s">
        <v>76</v>
      </c>
    </row>
    <row r="34" spans="11:11">
      <c r="K34" s="345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39D0E-8290-4C1B-806A-4CE3E50B1C6C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67" customWidth="1"/>
    <col min="2" max="2" width="40.88671875" style="267" customWidth="1"/>
    <col min="3" max="5" width="20.6640625" style="267" customWidth="1"/>
    <col min="6" max="6" width="4.109375" style="267" customWidth="1"/>
    <col min="7" max="8" width="10.6640625" style="267" customWidth="1"/>
    <col min="9" max="16384" width="9.109375" style="267"/>
  </cols>
  <sheetData>
    <row r="2" spans="2:8" ht="13.8">
      <c r="E2" s="268"/>
    </row>
    <row r="3" spans="2:8" ht="13.95" customHeight="1" thickBot="1">
      <c r="B3" s="590"/>
      <c r="C3" s="590"/>
      <c r="D3" s="590"/>
      <c r="E3" s="590"/>
      <c r="F3" s="590"/>
      <c r="G3" s="590"/>
      <c r="H3" s="590"/>
    </row>
    <row r="4" spans="2:8" ht="19.95" customHeight="1" thickBot="1">
      <c r="B4" s="457" t="s">
        <v>651</v>
      </c>
      <c r="C4" s="458"/>
      <c r="D4" s="458"/>
      <c r="E4" s="459"/>
      <c r="F4" s="679"/>
      <c r="G4" s="679"/>
      <c r="H4" s="590"/>
    </row>
    <row r="5" spans="2:8" ht="22.95" customHeight="1">
      <c r="B5" s="680" t="s">
        <v>652</v>
      </c>
      <c r="C5" s="680"/>
      <c r="D5" s="680"/>
      <c r="E5" s="680"/>
      <c r="G5" s="590"/>
      <c r="H5" s="590"/>
    </row>
    <row r="6" spans="2:8" ht="15" customHeight="1">
      <c r="B6" s="681"/>
      <c r="C6" s="681"/>
      <c r="D6" s="681"/>
      <c r="E6" s="681"/>
      <c r="F6" s="272"/>
      <c r="G6" s="682"/>
      <c r="H6" s="590"/>
    </row>
    <row r="7" spans="2:8" ht="0.9" customHeight="1" thickBot="1">
      <c r="B7" s="682"/>
      <c r="C7" s="682"/>
      <c r="D7" s="682"/>
      <c r="E7" s="682"/>
      <c r="F7" s="682"/>
      <c r="G7" s="682"/>
      <c r="H7" s="590"/>
    </row>
    <row r="8" spans="2:8" ht="40.200000000000003" customHeight="1">
      <c r="B8" s="683" t="s">
        <v>653</v>
      </c>
      <c r="C8" s="593" t="s">
        <v>487</v>
      </c>
      <c r="D8" s="593" t="s">
        <v>488</v>
      </c>
      <c r="E8" s="684" t="s">
        <v>491</v>
      </c>
      <c r="F8" s="590"/>
      <c r="G8" s="590"/>
      <c r="H8" s="590"/>
    </row>
    <row r="9" spans="2:8" ht="12.9" customHeight="1">
      <c r="B9" s="685" t="s">
        <v>654</v>
      </c>
      <c r="C9" s="686">
        <v>73.69</v>
      </c>
      <c r="D9" s="686">
        <v>73.69</v>
      </c>
      <c r="E9" s="687">
        <v>0</v>
      </c>
      <c r="F9" s="590"/>
      <c r="G9" s="590"/>
      <c r="H9" s="590"/>
    </row>
    <row r="10" spans="2:8" ht="32.1" customHeight="1">
      <c r="B10" s="688" t="s">
        <v>655</v>
      </c>
      <c r="C10" s="689"/>
      <c r="D10" s="689"/>
      <c r="E10" s="690"/>
      <c r="F10" s="590"/>
      <c r="G10" s="590"/>
      <c r="H10" s="590"/>
    </row>
    <row r="11" spans="2:8" ht="12.9" customHeight="1">
      <c r="B11" s="685" t="s">
        <v>656</v>
      </c>
      <c r="C11" s="691">
        <v>168.52</v>
      </c>
      <c r="D11" s="691">
        <v>165.46</v>
      </c>
      <c r="E11" s="687">
        <v>-3.0600000000000023</v>
      </c>
      <c r="F11" s="590"/>
      <c r="G11" s="590"/>
      <c r="H11" s="590"/>
    </row>
    <row r="12" spans="2:8" ht="11.25" hidden="1" customHeight="1">
      <c r="B12" s="692"/>
      <c r="C12" s="693"/>
      <c r="D12" s="693"/>
      <c r="E12" s="694"/>
      <c r="F12" s="590"/>
      <c r="G12" s="590"/>
      <c r="H12" s="590"/>
    </row>
    <row r="13" spans="2:8" ht="32.1" customHeight="1">
      <c r="B13" s="688" t="s">
        <v>657</v>
      </c>
      <c r="C13" s="689"/>
      <c r="D13" s="689"/>
      <c r="E13" s="690"/>
      <c r="F13" s="590"/>
      <c r="G13" s="590"/>
      <c r="H13" s="590"/>
    </row>
    <row r="14" spans="2:8" ht="12.9" customHeight="1">
      <c r="B14" s="685" t="s">
        <v>658</v>
      </c>
      <c r="C14" s="691">
        <v>230</v>
      </c>
      <c r="D14" s="691">
        <v>230</v>
      </c>
      <c r="E14" s="687">
        <v>0</v>
      </c>
      <c r="F14" s="590"/>
      <c r="G14" s="590"/>
      <c r="H14" s="590"/>
    </row>
    <row r="15" spans="2:8" ht="12.9" customHeight="1">
      <c r="B15" s="685" t="s">
        <v>659</v>
      </c>
      <c r="C15" s="691">
        <v>280</v>
      </c>
      <c r="D15" s="691">
        <v>280</v>
      </c>
      <c r="E15" s="687">
        <v>0</v>
      </c>
      <c r="F15" s="590"/>
      <c r="G15" s="590"/>
      <c r="H15" s="590"/>
    </row>
    <row r="16" spans="2:8" ht="12.9" customHeight="1" thickBot="1">
      <c r="B16" s="695" t="s">
        <v>660</v>
      </c>
      <c r="C16" s="696">
        <v>261.81</v>
      </c>
      <c r="D16" s="696">
        <v>261.81</v>
      </c>
      <c r="E16" s="697">
        <v>0</v>
      </c>
      <c r="F16" s="590"/>
      <c r="G16" s="590"/>
      <c r="H16" s="590"/>
    </row>
    <row r="17" spans="2:8" ht="0.9" customHeight="1">
      <c r="B17" s="698">
        <v>5</v>
      </c>
      <c r="C17" s="698"/>
      <c r="D17" s="698"/>
      <c r="E17" s="698"/>
      <c r="F17" s="590"/>
      <c r="G17" s="590"/>
      <c r="H17" s="590"/>
    </row>
    <row r="18" spans="2:8" ht="21.9" customHeight="1" thickBot="1">
      <c r="B18" s="699"/>
      <c r="C18" s="699"/>
      <c r="D18" s="699"/>
      <c r="E18" s="699"/>
      <c r="F18" s="590"/>
      <c r="G18" s="590"/>
      <c r="H18" s="590"/>
    </row>
    <row r="19" spans="2:8" ht="14.4" customHeight="1" thickBot="1">
      <c r="B19" s="457" t="s">
        <v>661</v>
      </c>
      <c r="C19" s="458"/>
      <c r="D19" s="458"/>
      <c r="E19" s="459"/>
      <c r="F19" s="590"/>
      <c r="G19" s="590"/>
      <c r="H19" s="590"/>
    </row>
    <row r="20" spans="2:8" ht="21.75" customHeight="1">
      <c r="B20" s="680" t="s">
        <v>652</v>
      </c>
      <c r="C20" s="680"/>
      <c r="D20" s="680"/>
      <c r="E20" s="680"/>
      <c r="F20" s="590"/>
      <c r="G20" s="590"/>
      <c r="H20" s="590"/>
    </row>
    <row r="21" spans="2:8" ht="12" customHeight="1" thickBot="1">
      <c r="B21" s="700"/>
      <c r="C21" s="700"/>
      <c r="D21" s="700"/>
      <c r="E21" s="700"/>
      <c r="F21" s="590"/>
      <c r="G21" s="590"/>
      <c r="H21" s="590"/>
    </row>
    <row r="22" spans="2:8" ht="40.200000000000003" customHeight="1">
      <c r="B22" s="683" t="s">
        <v>662</v>
      </c>
      <c r="C22" s="593" t="s">
        <v>487</v>
      </c>
      <c r="D22" s="593" t="s">
        <v>488</v>
      </c>
      <c r="E22" s="684" t="s">
        <v>491</v>
      </c>
      <c r="F22" s="590"/>
      <c r="G22" s="590"/>
      <c r="H22" s="590"/>
    </row>
    <row r="23" spans="2:8" ht="12.75" customHeight="1">
      <c r="B23" s="685" t="s">
        <v>663</v>
      </c>
      <c r="C23" s="701">
        <v>702.86</v>
      </c>
      <c r="D23" s="701">
        <v>668.57</v>
      </c>
      <c r="E23" s="687">
        <v>-34.289999999999964</v>
      </c>
      <c r="F23" s="590"/>
      <c r="G23" s="590"/>
      <c r="H23" s="590"/>
    </row>
    <row r="24" spans="2:8">
      <c r="B24" s="685" t="s">
        <v>664</v>
      </c>
      <c r="C24" s="701">
        <v>962.86</v>
      </c>
      <c r="D24" s="701">
        <v>928.57</v>
      </c>
      <c r="E24" s="687">
        <v>-34.289999999999964</v>
      </c>
    </row>
    <row r="25" spans="2:8" ht="32.1" customHeight="1">
      <c r="B25" s="688" t="s">
        <v>657</v>
      </c>
      <c r="C25" s="702"/>
      <c r="D25" s="702"/>
      <c r="E25" s="703"/>
    </row>
    <row r="26" spans="2:8" ht="14.25" customHeight="1">
      <c r="B26" s="685" t="s">
        <v>665</v>
      </c>
      <c r="C26" s="701">
        <v>508.19</v>
      </c>
      <c r="D26" s="701">
        <v>517.69000000000005</v>
      </c>
      <c r="E26" s="687">
        <v>9.5000000000000568</v>
      </c>
    </row>
    <row r="27" spans="2:8" ht="32.1" customHeight="1">
      <c r="B27" s="688" t="s">
        <v>666</v>
      </c>
      <c r="C27" s="702"/>
      <c r="D27" s="702"/>
      <c r="E27" s="704"/>
    </row>
    <row r="28" spans="2:8" ht="14.25" customHeight="1">
      <c r="B28" s="685" t="s">
        <v>667</v>
      </c>
      <c r="C28" s="705">
        <v>397.93</v>
      </c>
      <c r="D28" s="705">
        <v>397.93</v>
      </c>
      <c r="E28" s="706">
        <v>0</v>
      </c>
    </row>
    <row r="29" spans="2:8" ht="32.1" customHeight="1">
      <c r="B29" s="688" t="s">
        <v>668</v>
      </c>
      <c r="C29" s="702"/>
      <c r="D29" s="702"/>
      <c r="E29" s="703"/>
    </row>
    <row r="30" spans="2:8">
      <c r="B30" s="685" t="s">
        <v>669</v>
      </c>
      <c r="C30" s="705">
        <v>378.15</v>
      </c>
      <c r="D30" s="705">
        <v>380.38</v>
      </c>
      <c r="E30" s="706">
        <v>2.2300000000000182</v>
      </c>
    </row>
    <row r="31" spans="2:8" ht="27.75" customHeight="1">
      <c r="B31" s="688" t="s">
        <v>670</v>
      </c>
      <c r="C31" s="702"/>
      <c r="D31" s="702"/>
      <c r="E31" s="703"/>
    </row>
    <row r="32" spans="2:8">
      <c r="B32" s="685" t="s">
        <v>671</v>
      </c>
      <c r="C32" s="705">
        <v>262.05</v>
      </c>
      <c r="D32" s="705">
        <v>262.47000000000003</v>
      </c>
      <c r="E32" s="706">
        <v>0.42000000000001592</v>
      </c>
    </row>
    <row r="33" spans="2:5">
      <c r="B33" s="685" t="s">
        <v>672</v>
      </c>
      <c r="C33" s="705">
        <v>298.02</v>
      </c>
      <c r="D33" s="705">
        <v>298.18</v>
      </c>
      <c r="E33" s="706">
        <v>0.16000000000002501</v>
      </c>
    </row>
    <row r="34" spans="2:5">
      <c r="B34" s="685" t="s">
        <v>673</v>
      </c>
      <c r="C34" s="707" t="s">
        <v>340</v>
      </c>
      <c r="D34" s="707" t="s">
        <v>340</v>
      </c>
      <c r="E34" s="701" t="s">
        <v>340</v>
      </c>
    </row>
    <row r="35" spans="2:5" ht="32.1" customHeight="1">
      <c r="B35" s="688" t="s">
        <v>674</v>
      </c>
      <c r="C35" s="702"/>
      <c r="D35" s="702"/>
      <c r="E35" s="704"/>
    </row>
    <row r="36" spans="2:5" ht="16.5" customHeight="1">
      <c r="B36" s="685" t="s">
        <v>675</v>
      </c>
      <c r="C36" s="705">
        <v>191.3</v>
      </c>
      <c r="D36" s="705">
        <v>191.3</v>
      </c>
      <c r="E36" s="706">
        <v>0</v>
      </c>
    </row>
    <row r="37" spans="2:5" ht="23.25" customHeight="1">
      <c r="B37" s="688" t="s">
        <v>676</v>
      </c>
      <c r="C37" s="702"/>
      <c r="D37" s="702"/>
      <c r="E37" s="704"/>
    </row>
    <row r="38" spans="2:5" ht="13.5" customHeight="1">
      <c r="B38" s="685" t="s">
        <v>677</v>
      </c>
      <c r="C38" s="705">
        <v>418</v>
      </c>
      <c r="D38" s="705">
        <v>418</v>
      </c>
      <c r="E38" s="706">
        <v>0</v>
      </c>
    </row>
    <row r="39" spans="2:5" ht="32.1" customHeight="1">
      <c r="B39" s="688" t="s">
        <v>678</v>
      </c>
      <c r="C39" s="702"/>
      <c r="D39" s="702"/>
      <c r="E39" s="703"/>
    </row>
    <row r="40" spans="2:5" ht="16.5" customHeight="1" thickBot="1">
      <c r="B40" s="695" t="s">
        <v>679</v>
      </c>
      <c r="C40" s="708">
        <v>126.09</v>
      </c>
      <c r="D40" s="708">
        <v>126.09</v>
      </c>
      <c r="E40" s="709">
        <v>0</v>
      </c>
    </row>
    <row r="41" spans="2:5">
      <c r="B41" s="267" t="s">
        <v>680</v>
      </c>
    </row>
    <row r="42" spans="2:5">
      <c r="C42" s="345"/>
      <c r="D42" s="345"/>
      <c r="E42" s="345"/>
    </row>
    <row r="43" spans="2:5" ht="13.2" customHeight="1" thickBot="1">
      <c r="B43" s="345"/>
      <c r="C43" s="345"/>
      <c r="D43" s="345"/>
      <c r="E43" s="345"/>
    </row>
    <row r="44" spans="2:5">
      <c r="B44" s="710"/>
      <c r="C44" s="561"/>
      <c r="D44" s="561"/>
      <c r="E44" s="711"/>
    </row>
    <row r="45" spans="2:5">
      <c r="B45" s="584"/>
      <c r="E45" s="712"/>
    </row>
    <row r="46" spans="2:5" ht="12.75" customHeight="1">
      <c r="B46" s="713" t="s">
        <v>681</v>
      </c>
      <c r="C46" s="714"/>
      <c r="D46" s="714"/>
      <c r="E46" s="715"/>
    </row>
    <row r="47" spans="2:5" ht="18" customHeight="1">
      <c r="B47" s="713"/>
      <c r="C47" s="714"/>
      <c r="D47" s="714"/>
      <c r="E47" s="715"/>
    </row>
    <row r="48" spans="2:5">
      <c r="B48" s="584"/>
      <c r="E48" s="712"/>
    </row>
    <row r="49" spans="2:5" ht="13.8">
      <c r="B49" s="716" t="s">
        <v>682</v>
      </c>
      <c r="C49" s="717"/>
      <c r="D49" s="717"/>
      <c r="E49" s="718"/>
    </row>
    <row r="50" spans="2:5">
      <c r="B50" s="584"/>
      <c r="E50" s="712"/>
    </row>
    <row r="51" spans="2:5">
      <c r="B51" s="584"/>
      <c r="E51" s="712"/>
    </row>
    <row r="52" spans="2:5" ht="12" thickBot="1">
      <c r="B52" s="719"/>
      <c r="C52" s="579"/>
      <c r="D52" s="579"/>
      <c r="E52" s="720"/>
    </row>
    <row r="54" spans="2:5">
      <c r="E54" s="177" t="s">
        <v>76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7B715A39-14F5-4517-9384-543DB15A94B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C714-A1CD-48AD-A296-986A7832D08F}">
  <sheetPr>
    <pageSetUpPr fitToPage="1"/>
  </sheetPr>
  <dimension ref="A1:Q93"/>
  <sheetViews>
    <sheetView showGridLines="0" zoomScaleNormal="100" workbookViewId="0"/>
  </sheetViews>
  <sheetFormatPr baseColWidth="10" defaultColWidth="15" defaultRowHeight="13.8"/>
  <cols>
    <col min="1" max="1" width="4" style="1" customWidth="1"/>
    <col min="2" max="2" width="12.44140625" style="1" customWidth="1"/>
    <col min="3" max="3" width="77" style="1" customWidth="1"/>
    <col min="4" max="5" width="25.5546875" style="1" customWidth="1"/>
    <col min="6" max="7" width="30.664062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221.56</v>
      </c>
      <c r="E11" s="30">
        <v>225.9</v>
      </c>
      <c r="F11" s="31">
        <f>E11-D11</f>
        <v>4.3400000000000034</v>
      </c>
      <c r="G11" s="32">
        <f>((E11*100)/D11)-100</f>
        <v>1.9588373352590764</v>
      </c>
    </row>
    <row r="12" spans="2:7" ht="20.100000000000001" customHeight="1">
      <c r="B12" s="28" t="s">
        <v>14</v>
      </c>
      <c r="C12" s="29" t="s">
        <v>16</v>
      </c>
      <c r="D12" s="30">
        <v>278.74</v>
      </c>
      <c r="E12" s="30">
        <v>280.14999999999998</v>
      </c>
      <c r="F12" s="31">
        <f>E12-D12</f>
        <v>1.4099999999999682</v>
      </c>
      <c r="G12" s="32">
        <f>((E12*100)/D12)-100</f>
        <v>0.50584774341679406</v>
      </c>
    </row>
    <row r="13" spans="2:7" ht="20.100000000000001" customHeight="1">
      <c r="B13" s="28" t="s">
        <v>14</v>
      </c>
      <c r="C13" s="29" t="s">
        <v>17</v>
      </c>
      <c r="D13" s="30">
        <v>202.1</v>
      </c>
      <c r="E13" s="30">
        <v>208.55</v>
      </c>
      <c r="F13" s="31">
        <f>E13-D13</f>
        <v>6.4500000000000171</v>
      </c>
      <c r="G13" s="32">
        <f>((E13*100)/D13)-100</f>
        <v>3.1914893617021249</v>
      </c>
    </row>
    <row r="14" spans="2:7" ht="20.100000000000001" customHeight="1">
      <c r="B14" s="28" t="s">
        <v>14</v>
      </c>
      <c r="C14" s="29" t="s">
        <v>18</v>
      </c>
      <c r="D14" s="30">
        <v>214.69</v>
      </c>
      <c r="E14" s="30">
        <v>216.49</v>
      </c>
      <c r="F14" s="31">
        <f>E14-D14</f>
        <v>1.8000000000000114</v>
      </c>
      <c r="G14" s="32">
        <f>((E14*100)/D14)-100</f>
        <v>0.83841818435884363</v>
      </c>
    </row>
    <row r="15" spans="2:7" ht="20.100000000000001" customHeight="1" thickBot="1">
      <c r="B15" s="28" t="s">
        <v>14</v>
      </c>
      <c r="C15" s="29" t="s">
        <v>19</v>
      </c>
      <c r="D15" s="30">
        <v>227.62</v>
      </c>
      <c r="E15" s="30">
        <v>229.56</v>
      </c>
      <c r="F15" s="31">
        <f>E15-D15</f>
        <v>1.9399999999999977</v>
      </c>
      <c r="G15" s="32">
        <f>((E15*100)/D15)-100</f>
        <v>0.85229768913100656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536.20000000000005</v>
      </c>
      <c r="E17" s="30">
        <v>506.08</v>
      </c>
      <c r="F17" s="31">
        <f t="shared" ref="F17:F22" si="0">E17-D17</f>
        <v>-30.120000000000061</v>
      </c>
      <c r="G17" s="32">
        <f t="shared" ref="G17:G22" si="1">((E17*100)/D17)-100</f>
        <v>-5.6173069750093276</v>
      </c>
    </row>
    <row r="18" spans="2:12" ht="20.100000000000001" customHeight="1">
      <c r="B18" s="36" t="s">
        <v>21</v>
      </c>
      <c r="C18" s="29" t="s">
        <v>23</v>
      </c>
      <c r="D18" s="30">
        <v>534.6</v>
      </c>
      <c r="E18" s="30">
        <v>464.61</v>
      </c>
      <c r="F18" s="31">
        <f t="shared" si="0"/>
        <v>-69.990000000000009</v>
      </c>
      <c r="G18" s="32">
        <f t="shared" si="1"/>
        <v>-13.092031425364766</v>
      </c>
    </row>
    <row r="19" spans="2:12" ht="20.100000000000001" customHeight="1">
      <c r="B19" s="36" t="s">
        <v>24</v>
      </c>
      <c r="C19" s="29" t="s">
        <v>25</v>
      </c>
      <c r="D19" s="30">
        <v>1114.58</v>
      </c>
      <c r="E19" s="30">
        <v>1218.99</v>
      </c>
      <c r="F19" s="31">
        <f t="shared" si="0"/>
        <v>104.41000000000008</v>
      </c>
      <c r="G19" s="32">
        <f t="shared" si="1"/>
        <v>9.3676541836386917</v>
      </c>
    </row>
    <row r="20" spans="2:12" ht="20.100000000000001" customHeight="1">
      <c r="B20" s="36" t="s">
        <v>24</v>
      </c>
      <c r="C20" s="29" t="s">
        <v>26</v>
      </c>
      <c r="D20" s="30">
        <v>748.4</v>
      </c>
      <c r="E20" s="30">
        <v>981.02</v>
      </c>
      <c r="F20" s="31">
        <f t="shared" si="0"/>
        <v>232.62</v>
      </c>
      <c r="G20" s="32">
        <f t="shared" si="1"/>
        <v>31.08230892570819</v>
      </c>
    </row>
    <row r="21" spans="2:12" ht="20.100000000000001" customHeight="1">
      <c r="B21" s="36" t="s">
        <v>24</v>
      </c>
      <c r="C21" s="29" t="s">
        <v>27</v>
      </c>
      <c r="D21" s="30">
        <v>786.41</v>
      </c>
      <c r="E21" s="30">
        <v>980.54</v>
      </c>
      <c r="F21" s="31">
        <f t="shared" si="0"/>
        <v>194.13</v>
      </c>
      <c r="G21" s="32">
        <f t="shared" si="1"/>
        <v>24.685596571762829</v>
      </c>
    </row>
    <row r="22" spans="2:12" ht="20.100000000000001" customHeight="1" thickBot="1">
      <c r="B22" s="36" t="s">
        <v>24</v>
      </c>
      <c r="C22" s="29" t="s">
        <v>28</v>
      </c>
      <c r="D22" s="30">
        <v>441.72</v>
      </c>
      <c r="E22" s="30">
        <v>520.29999999999995</v>
      </c>
      <c r="F22" s="31">
        <f t="shared" si="0"/>
        <v>78.579999999999927</v>
      </c>
      <c r="G22" s="32">
        <f t="shared" si="1"/>
        <v>17.789549941139157</v>
      </c>
    </row>
    <row r="23" spans="2:12" ht="20.100000000000001" customHeight="1" thickBot="1">
      <c r="B23" s="23"/>
      <c r="C23" s="24" t="s">
        <v>29</v>
      </c>
      <c r="D23" s="37"/>
      <c r="E23" s="37"/>
      <c r="F23" s="34"/>
      <c r="G23" s="38"/>
    </row>
    <row r="24" spans="2:12" ht="20.100000000000001" customHeight="1">
      <c r="B24" s="28" t="s">
        <v>30</v>
      </c>
      <c r="C24" s="39" t="s">
        <v>31</v>
      </c>
      <c r="D24" s="40">
        <v>470.72</v>
      </c>
      <c r="E24" s="40">
        <v>474.3</v>
      </c>
      <c r="F24" s="31">
        <f>E24-D24</f>
        <v>3.5799999999999841</v>
      </c>
      <c r="G24" s="32">
        <f>((E24*100)/D24)-100</f>
        <v>0.76053704962609459</v>
      </c>
    </row>
    <row r="25" spans="2:12" ht="20.100000000000001" customHeight="1">
      <c r="B25" s="28" t="s">
        <v>30</v>
      </c>
      <c r="C25" s="39" t="s">
        <v>32</v>
      </c>
      <c r="D25" s="40">
        <v>398.06</v>
      </c>
      <c r="E25" s="40">
        <v>405.92</v>
      </c>
      <c r="F25" s="31">
        <f>E25-D25</f>
        <v>7.8600000000000136</v>
      </c>
      <c r="G25" s="32">
        <f>((E25*100)/D25)-100</f>
        <v>1.9745766969803498</v>
      </c>
    </row>
    <row r="26" spans="2:12" ht="20.100000000000001" customHeight="1" thickBot="1">
      <c r="B26" s="36" t="s">
        <v>30</v>
      </c>
      <c r="C26" s="39" t="s">
        <v>33</v>
      </c>
      <c r="D26" s="40">
        <v>423.59199999999998</v>
      </c>
      <c r="E26" s="40">
        <v>424.52499999999998</v>
      </c>
      <c r="F26" s="31">
        <f>E26-D26</f>
        <v>0.93299999999999272</v>
      </c>
      <c r="G26" s="32">
        <f>((E26*100)/D26)-100</f>
        <v>0.22025911726377956</v>
      </c>
      <c r="J26" s="41"/>
    </row>
    <row r="27" spans="2:12" ht="20.100000000000001" customHeight="1" thickBot="1">
      <c r="B27" s="23"/>
      <c r="C27" s="24" t="s">
        <v>34</v>
      </c>
      <c r="D27" s="37"/>
      <c r="E27" s="37"/>
      <c r="F27" s="34"/>
      <c r="G27" s="38"/>
      <c r="K27" s="41"/>
    </row>
    <row r="28" spans="2:12" ht="20.100000000000001" customHeight="1">
      <c r="B28" s="42" t="s">
        <v>35</v>
      </c>
      <c r="C28" s="43" t="s">
        <v>36</v>
      </c>
      <c r="D28" s="44">
        <v>208.8</v>
      </c>
      <c r="E28" s="44">
        <v>207.065</v>
      </c>
      <c r="F28" s="31">
        <f>E28-D28</f>
        <v>-1.7350000000000136</v>
      </c>
      <c r="G28" s="32">
        <f>((E28*100)/D28)-100</f>
        <v>-0.83093869731801817</v>
      </c>
      <c r="J28" s="41"/>
    </row>
    <row r="29" spans="2:12" ht="20.100000000000001" customHeight="1" thickBot="1">
      <c r="B29" s="42" t="s">
        <v>35</v>
      </c>
      <c r="C29" s="45" t="s">
        <v>37</v>
      </c>
      <c r="D29" s="46">
        <v>436.68200000000002</v>
      </c>
      <c r="E29" s="46">
        <v>436.40899999999999</v>
      </c>
      <c r="F29" s="31">
        <f>E29-D29</f>
        <v>-0.27300000000002456</v>
      </c>
      <c r="G29" s="32">
        <f>((E29*100)/D29)-100</f>
        <v>-6.2516888719940766E-2</v>
      </c>
      <c r="L29" s="41"/>
    </row>
    <row r="30" spans="2:12" ht="20.100000000000001" customHeight="1" thickBot="1">
      <c r="B30" s="23"/>
      <c r="C30" s="24" t="s">
        <v>38</v>
      </c>
      <c r="D30" s="37"/>
      <c r="E30" s="37"/>
      <c r="F30" s="34"/>
      <c r="G30" s="38"/>
      <c r="J30" s="41"/>
    </row>
    <row r="31" spans="2:12" ht="20.100000000000001" customHeight="1">
      <c r="B31" s="28" t="s">
        <v>39</v>
      </c>
      <c r="C31" s="47" t="s">
        <v>40</v>
      </c>
      <c r="D31" s="40">
        <v>205.36</v>
      </c>
      <c r="E31" s="40">
        <v>205.08199999999999</v>
      </c>
      <c r="F31" s="31">
        <f t="shared" ref="F31:F36" si="2">E31-D31</f>
        <v>-0.27800000000002001</v>
      </c>
      <c r="G31" s="32">
        <f t="shared" ref="G31:G36" si="3">((E31*100)/D31)-100</f>
        <v>-0.13537202960654326</v>
      </c>
      <c r="K31" s="41"/>
    </row>
    <row r="32" spans="2:12" ht="20.100000000000001" customHeight="1">
      <c r="B32" s="28" t="s">
        <v>39</v>
      </c>
      <c r="C32" s="39" t="s">
        <v>41</v>
      </c>
      <c r="D32" s="40">
        <v>174.65</v>
      </c>
      <c r="E32" s="40">
        <v>174.38900000000001</v>
      </c>
      <c r="F32" s="31">
        <f t="shared" si="2"/>
        <v>-0.26099999999999568</v>
      </c>
      <c r="G32" s="32">
        <f t="shared" si="3"/>
        <v>-0.14944174062409843</v>
      </c>
      <c r="I32" s="41"/>
    </row>
    <row r="33" spans="2:17" ht="20.100000000000001" customHeight="1">
      <c r="B33" s="42" t="s">
        <v>30</v>
      </c>
      <c r="C33" s="48" t="s">
        <v>42</v>
      </c>
      <c r="D33" s="49">
        <v>264.77</v>
      </c>
      <c r="E33" s="49">
        <v>264.77</v>
      </c>
      <c r="F33" s="31">
        <f t="shared" si="2"/>
        <v>0</v>
      </c>
      <c r="G33" s="32">
        <f t="shared" si="3"/>
        <v>0</v>
      </c>
      <c r="L33" s="41"/>
      <c r="P33" s="41"/>
    </row>
    <row r="34" spans="2:17" ht="20.100000000000001" customHeight="1">
      <c r="B34" s="42" t="s">
        <v>21</v>
      </c>
      <c r="C34" s="50" t="s">
        <v>43</v>
      </c>
      <c r="D34" s="51">
        <v>932.17</v>
      </c>
      <c r="E34" s="51">
        <v>932.18</v>
      </c>
      <c r="F34" s="31">
        <f t="shared" si="2"/>
        <v>9.9999999999909051E-3</v>
      </c>
      <c r="G34" s="32">
        <f t="shared" si="3"/>
        <v>1.072765697244904E-3</v>
      </c>
    </row>
    <row r="35" spans="2:17" ht="20.100000000000001" customHeight="1">
      <c r="B35" s="42" t="s">
        <v>21</v>
      </c>
      <c r="C35" s="48" t="s">
        <v>44</v>
      </c>
      <c r="D35" s="51">
        <v>507.86</v>
      </c>
      <c r="E35" s="51">
        <v>515.79</v>
      </c>
      <c r="F35" s="31">
        <f t="shared" si="2"/>
        <v>7.92999999999995</v>
      </c>
      <c r="G35" s="32">
        <f t="shared" si="3"/>
        <v>1.5614539440003057</v>
      </c>
    </row>
    <row r="36" spans="2:17" ht="20.100000000000001" customHeight="1" thickBot="1">
      <c r="B36" s="42" t="s">
        <v>21</v>
      </c>
      <c r="C36" s="45" t="s">
        <v>45</v>
      </c>
      <c r="D36" s="46">
        <v>301.67</v>
      </c>
      <c r="E36" s="46">
        <v>291.3</v>
      </c>
      <c r="F36" s="31">
        <f t="shared" si="2"/>
        <v>-10.370000000000005</v>
      </c>
      <c r="G36" s="32">
        <f t="shared" si="3"/>
        <v>-3.4375310770046781</v>
      </c>
      <c r="I36" s="41"/>
    </row>
    <row r="37" spans="2:17" ht="20.100000000000001" customHeight="1" thickBot="1">
      <c r="B37" s="52"/>
      <c r="C37" s="53" t="s">
        <v>46</v>
      </c>
      <c r="D37" s="54"/>
      <c r="E37" s="54"/>
      <c r="F37" s="54"/>
      <c r="G37" s="55"/>
      <c r="K37" s="41"/>
    </row>
    <row r="38" spans="2:17" ht="20.100000000000001" customHeight="1">
      <c r="B38" s="56" t="s">
        <v>47</v>
      </c>
      <c r="C38" s="57" t="s">
        <v>48</v>
      </c>
      <c r="D38" s="30">
        <v>47.88</v>
      </c>
      <c r="E38" s="30">
        <v>46.31</v>
      </c>
      <c r="F38" s="31">
        <f>E38-D38</f>
        <v>-1.5700000000000003</v>
      </c>
      <c r="G38" s="32">
        <f>((E38*100)/D38)-100</f>
        <v>-3.2790309106098618</v>
      </c>
      <c r="K38" s="41"/>
    </row>
    <row r="39" spans="2:17" ht="20.100000000000001" customHeight="1" thickBot="1">
      <c r="B39" s="58" t="s">
        <v>47</v>
      </c>
      <c r="C39" s="59" t="s">
        <v>49</v>
      </c>
      <c r="D39" s="60">
        <v>44.34</v>
      </c>
      <c r="E39" s="60">
        <v>43.87</v>
      </c>
      <c r="F39" s="31">
        <f>E39-D39</f>
        <v>-0.47000000000000597</v>
      </c>
      <c r="G39" s="32">
        <f>((E39*100)/D39)-100</f>
        <v>-1.0599909788001867</v>
      </c>
      <c r="P39" s="41"/>
    </row>
    <row r="40" spans="2:17" ht="20.100000000000001" customHeight="1" thickBot="1">
      <c r="B40" s="61"/>
      <c r="C40" s="62" t="s">
        <v>50</v>
      </c>
      <c r="D40" s="63"/>
      <c r="E40" s="63"/>
      <c r="F40" s="54"/>
      <c r="G40" s="55"/>
      <c r="K40" s="41"/>
      <c r="L40" s="41"/>
    </row>
    <row r="41" spans="2:17" ht="20.100000000000001" customHeight="1">
      <c r="B41" s="64" t="s">
        <v>51</v>
      </c>
      <c r="C41" s="57" t="s">
        <v>52</v>
      </c>
      <c r="D41" s="65">
        <v>739.91</v>
      </c>
      <c r="E41" s="65">
        <v>739.95</v>
      </c>
      <c r="F41" s="31">
        <f t="shared" ref="F41:F46" si="4">E41-D41</f>
        <v>4.0000000000077307E-2</v>
      </c>
      <c r="G41" s="32">
        <f t="shared" ref="G41:G46" si="5">((E41*100)/D41)-100</f>
        <v>5.4060628995529214E-3</v>
      </c>
      <c r="K41" s="41"/>
      <c r="L41" s="41"/>
    </row>
    <row r="42" spans="2:17" ht="20.100000000000001" customHeight="1">
      <c r="B42" s="36" t="s">
        <v>51</v>
      </c>
      <c r="C42" s="66" t="s">
        <v>53</v>
      </c>
      <c r="D42" s="49">
        <v>696.67</v>
      </c>
      <c r="E42" s="49">
        <v>699.35</v>
      </c>
      <c r="F42" s="31">
        <f t="shared" si="4"/>
        <v>2.6800000000000637</v>
      </c>
      <c r="G42" s="32">
        <f t="shared" si="5"/>
        <v>0.38468715460692238</v>
      </c>
      <c r="J42" s="41"/>
      <c r="K42" s="41"/>
      <c r="L42" s="41"/>
      <c r="M42" s="41"/>
    </row>
    <row r="43" spans="2:17" ht="20.100000000000001" customHeight="1">
      <c r="B43" s="36" t="s">
        <v>51</v>
      </c>
      <c r="C43" s="66" t="s">
        <v>54</v>
      </c>
      <c r="D43" s="49">
        <v>664.17</v>
      </c>
      <c r="E43" s="49">
        <v>671.11</v>
      </c>
      <c r="F43" s="31">
        <f t="shared" si="4"/>
        <v>6.9400000000000546</v>
      </c>
      <c r="G43" s="32">
        <f t="shared" si="5"/>
        <v>1.0449131999337595</v>
      </c>
      <c r="L43" s="41"/>
    </row>
    <row r="44" spans="2:17" ht="20.100000000000001" customHeight="1">
      <c r="B44" s="36" t="s">
        <v>55</v>
      </c>
      <c r="C44" s="66" t="s">
        <v>56</v>
      </c>
      <c r="D44" s="49">
        <v>655.9</v>
      </c>
      <c r="E44" s="49">
        <v>656.94</v>
      </c>
      <c r="F44" s="31">
        <f t="shared" si="4"/>
        <v>1.0400000000000773</v>
      </c>
      <c r="G44" s="32">
        <f t="shared" si="5"/>
        <v>0.15856075621283594</v>
      </c>
      <c r="J44" s="41"/>
      <c r="K44" s="41"/>
    </row>
    <row r="45" spans="2:17" ht="20.100000000000001" customHeight="1">
      <c r="B45" s="36" t="s">
        <v>57</v>
      </c>
      <c r="C45" s="66" t="s">
        <v>58</v>
      </c>
      <c r="D45" s="49">
        <v>223.73</v>
      </c>
      <c r="E45" s="49">
        <v>224.15</v>
      </c>
      <c r="F45" s="31">
        <f t="shared" si="4"/>
        <v>0.42000000000001592</v>
      </c>
      <c r="G45" s="32">
        <f t="shared" si="5"/>
        <v>0.18772627720913704</v>
      </c>
      <c r="J45" s="41"/>
      <c r="K45" s="41"/>
    </row>
    <row r="46" spans="2:17" ht="20.100000000000001" customHeight="1" thickBot="1">
      <c r="B46" s="67" t="s">
        <v>55</v>
      </c>
      <c r="C46" s="68" t="s">
        <v>59</v>
      </c>
      <c r="D46" s="69">
        <v>374.55</v>
      </c>
      <c r="E46" s="69">
        <v>368.78</v>
      </c>
      <c r="F46" s="31">
        <f t="shared" si="4"/>
        <v>-5.7700000000000387</v>
      </c>
      <c r="G46" s="32">
        <f t="shared" si="5"/>
        <v>-1.5405152850086807</v>
      </c>
      <c r="I46" s="41"/>
      <c r="J46" s="41"/>
      <c r="K46" s="41"/>
      <c r="Q46" s="41"/>
    </row>
    <row r="47" spans="2:17" ht="20.100000000000001" customHeight="1" thickBot="1">
      <c r="B47" s="52"/>
      <c r="C47" s="70" t="s">
        <v>60</v>
      </c>
      <c r="D47" s="54"/>
      <c r="E47" s="54"/>
      <c r="F47" s="54"/>
      <c r="G47" s="55"/>
      <c r="I47" s="41"/>
      <c r="J47" s="41"/>
      <c r="K47" s="41"/>
    </row>
    <row r="48" spans="2:17" ht="20.100000000000001" customHeight="1">
      <c r="B48" s="64" t="s">
        <v>55</v>
      </c>
      <c r="C48" s="71" t="s">
        <v>61</v>
      </c>
      <c r="D48" s="65">
        <v>109.86</v>
      </c>
      <c r="E48" s="65">
        <v>113.97</v>
      </c>
      <c r="F48" s="31">
        <f>E48-D48</f>
        <v>4.1099999999999994</v>
      </c>
      <c r="G48" s="32">
        <f>((E48*100)/D48)-100</f>
        <v>3.7411250682687012</v>
      </c>
      <c r="I48" s="41"/>
      <c r="J48" s="41"/>
      <c r="K48" s="41"/>
    </row>
    <row r="49" spans="1:12" ht="20.100000000000001" customHeight="1" thickBot="1">
      <c r="B49" s="72" t="s">
        <v>55</v>
      </c>
      <c r="C49" s="73" t="s">
        <v>62</v>
      </c>
      <c r="D49" s="74">
        <v>123.13</v>
      </c>
      <c r="E49" s="74">
        <v>128.18</v>
      </c>
      <c r="F49" s="31">
        <f>E49-D49</f>
        <v>5.0500000000000114</v>
      </c>
      <c r="G49" s="32">
        <f>((E49*100)/D49)-100</f>
        <v>4.1013562900999005</v>
      </c>
      <c r="I49" s="41"/>
      <c r="J49" s="41"/>
      <c r="K49" s="41"/>
      <c r="L49" s="41"/>
    </row>
    <row r="50" spans="1:12" ht="20.100000000000001" customHeight="1" thickBot="1">
      <c r="B50" s="23"/>
      <c r="C50" s="24" t="s">
        <v>63</v>
      </c>
      <c r="D50" s="37"/>
      <c r="E50" s="37"/>
      <c r="F50" s="34"/>
      <c r="G50" s="38"/>
      <c r="I50" s="41"/>
      <c r="J50" s="41"/>
      <c r="K50" s="41"/>
    </row>
    <row r="51" spans="1:12" s="75" customFormat="1" ht="20.100000000000001" customHeight="1" thickBot="1">
      <c r="B51" s="76" t="s">
        <v>55</v>
      </c>
      <c r="C51" s="77" t="s">
        <v>64</v>
      </c>
      <c r="D51" s="78">
        <v>114.18130000000001</v>
      </c>
      <c r="E51" s="78">
        <v>117.92750000000001</v>
      </c>
      <c r="F51" s="31">
        <f>E51-D51</f>
        <v>3.7462000000000018</v>
      </c>
      <c r="G51" s="32">
        <f>((E51*100)/D51)-100</f>
        <v>3.2809225328490612</v>
      </c>
      <c r="J51" s="79"/>
      <c r="K51" s="79"/>
      <c r="L51" s="79"/>
    </row>
    <row r="52" spans="1:12" s="75" customFormat="1" ht="20.100000000000001" customHeight="1" thickBot="1">
      <c r="B52" s="80"/>
      <c r="C52" s="81" t="s">
        <v>65</v>
      </c>
      <c r="D52" s="54"/>
      <c r="E52" s="54"/>
      <c r="F52" s="82"/>
      <c r="G52" s="83"/>
      <c r="J52" s="79"/>
    </row>
    <row r="53" spans="1:12" s="75" customFormat="1" ht="20.100000000000001" customHeight="1">
      <c r="B53" s="84" t="s">
        <v>66</v>
      </c>
      <c r="C53" s="85" t="s">
        <v>67</v>
      </c>
      <c r="D53" s="86">
        <v>140.41</v>
      </c>
      <c r="E53" s="86">
        <v>142.38999999999999</v>
      </c>
      <c r="F53" s="31">
        <f>E53-D53</f>
        <v>1.9799999999999898</v>
      </c>
      <c r="G53" s="32">
        <f>((E53*100)/D53)-100</f>
        <v>1.4101559717968684</v>
      </c>
    </row>
    <row r="54" spans="1:12" ht="20.100000000000001" customHeight="1">
      <c r="B54" s="36" t="s">
        <v>66</v>
      </c>
      <c r="C54" s="66" t="s">
        <v>68</v>
      </c>
      <c r="D54" s="49">
        <v>254.13</v>
      </c>
      <c r="E54" s="49">
        <v>264.10000000000002</v>
      </c>
      <c r="F54" s="31">
        <f>E54-D54</f>
        <v>9.9700000000000273</v>
      </c>
      <c r="G54" s="32">
        <f>((E54*100)/D54)-100</f>
        <v>3.9231889190571962</v>
      </c>
      <c r="J54" s="41"/>
      <c r="K54" s="41"/>
    </row>
    <row r="55" spans="1:12" s="75" customFormat="1" ht="20.100000000000001" customHeight="1">
      <c r="B55" s="87" t="s">
        <v>66</v>
      </c>
      <c r="C55" s="88" t="s">
        <v>69</v>
      </c>
      <c r="D55" s="89">
        <v>143.75</v>
      </c>
      <c r="E55" s="89">
        <v>148.84</v>
      </c>
      <c r="F55" s="31">
        <f>E55-D55</f>
        <v>5.0900000000000034</v>
      </c>
      <c r="G55" s="32">
        <f>((E55*100)/D55)-100</f>
        <v>3.5408695652173918</v>
      </c>
    </row>
    <row r="56" spans="1:12" s="75" customFormat="1" ht="20.100000000000001" customHeight="1" thickBot="1">
      <c r="B56" s="90" t="s">
        <v>66</v>
      </c>
      <c r="C56" s="91" t="s">
        <v>70</v>
      </c>
      <c r="D56" s="92">
        <v>123.04</v>
      </c>
      <c r="E56" s="92">
        <v>122.03</v>
      </c>
      <c r="F56" s="93">
        <f>E56-D56</f>
        <v>-1.0100000000000051</v>
      </c>
      <c r="G56" s="94">
        <f>((E56*100)/D56)-100</f>
        <v>-0.82087126137841437</v>
      </c>
    </row>
    <row r="57" spans="1:12" s="75" customFormat="1" ht="9" customHeight="1">
      <c r="B57" s="95"/>
      <c r="C57" s="96"/>
      <c r="D57" s="97"/>
      <c r="E57" s="97"/>
      <c r="F57" s="97"/>
      <c r="G57" s="98"/>
    </row>
    <row r="58" spans="1:12" s="75" customFormat="1" ht="12" customHeight="1">
      <c r="B58" s="99" t="s">
        <v>71</v>
      </c>
      <c r="C58" s="100"/>
      <c r="F58" s="100"/>
      <c r="G58" s="1"/>
      <c r="H58" s="97"/>
    </row>
    <row r="59" spans="1:12" s="75" customFormat="1" ht="12" customHeight="1">
      <c r="B59" s="101" t="s">
        <v>72</v>
      </c>
      <c r="C59" s="100"/>
      <c r="D59" s="100"/>
      <c r="E59" s="100"/>
      <c r="F59" s="100"/>
      <c r="G59" s="1"/>
      <c r="H59" s="97"/>
    </row>
    <row r="60" spans="1:12" ht="11.25" customHeight="1">
      <c r="A60" s="75"/>
      <c r="B60" s="101" t="s">
        <v>73</v>
      </c>
      <c r="C60" s="100"/>
      <c r="D60" s="100"/>
      <c r="E60" s="100"/>
      <c r="F60" s="100"/>
      <c r="G60" s="16"/>
    </row>
    <row r="61" spans="1:12" ht="12.6" customHeight="1">
      <c r="A61" s="75"/>
      <c r="B61" s="101" t="s">
        <v>74</v>
      </c>
      <c r="C61" s="100"/>
      <c r="D61" s="100"/>
      <c r="E61" s="100"/>
      <c r="F61" s="100"/>
      <c r="G61" s="16"/>
    </row>
    <row r="62" spans="1:12" ht="7.95" customHeight="1">
      <c r="A62" s="75"/>
      <c r="B62" s="101"/>
      <c r="C62" s="100"/>
      <c r="D62" s="100"/>
      <c r="E62" s="100"/>
      <c r="F62" s="100"/>
      <c r="G62" s="102"/>
      <c r="I62" s="41"/>
    </row>
    <row r="63" spans="1:12" ht="21.6" customHeight="1">
      <c r="C63" s="75"/>
      <c r="D63" s="98" t="s">
        <v>75</v>
      </c>
      <c r="E63" s="98"/>
      <c r="F63" s="98"/>
      <c r="G63" s="98"/>
      <c r="H63" s="98"/>
      <c r="I63" s="103"/>
      <c r="K63" s="41"/>
    </row>
    <row r="64" spans="1:12" ht="15" customHeight="1">
      <c r="A64" s="75"/>
      <c r="G64" s="103"/>
    </row>
    <row r="65" spans="1:9" ht="118.2" customHeight="1">
      <c r="A65" s="75"/>
      <c r="G65" s="103"/>
    </row>
    <row r="66" spans="1:9" ht="13.5" customHeight="1">
      <c r="B66" s="16"/>
      <c r="C66" s="16"/>
      <c r="F66" s="16"/>
      <c r="G66" s="104"/>
    </row>
    <row r="67" spans="1:9" ht="15" customHeight="1">
      <c r="B67" s="16"/>
      <c r="C67" s="16"/>
      <c r="D67" s="16"/>
      <c r="E67" s="16"/>
      <c r="F67" s="16"/>
      <c r="G67" s="104"/>
    </row>
    <row r="68" spans="1:9" ht="15" customHeight="1">
      <c r="B68" s="16"/>
      <c r="C68" s="16"/>
      <c r="D68" s="105"/>
      <c r="E68" s="105"/>
      <c r="F68" s="102"/>
      <c r="G68" s="104"/>
    </row>
    <row r="69" spans="1:9" ht="15" customHeight="1">
      <c r="B69" s="106"/>
      <c r="C69" s="107"/>
      <c r="D69" s="103"/>
      <c r="E69" s="103"/>
      <c r="F69" s="108"/>
    </row>
    <row r="70" spans="1:9" ht="15" customHeight="1">
      <c r="B70" s="106"/>
      <c r="C70" s="107"/>
      <c r="D70" s="103"/>
      <c r="E70" s="103"/>
      <c r="F70" s="108"/>
      <c r="G70" s="103"/>
    </row>
    <row r="71" spans="1:9" ht="15" customHeight="1">
      <c r="B71" s="106"/>
      <c r="C71" s="107"/>
      <c r="D71" s="103"/>
      <c r="E71" s="103"/>
      <c r="F71" s="108"/>
      <c r="G71" s="103"/>
      <c r="I71" s="109"/>
    </row>
    <row r="72" spans="1:9" ht="15" customHeight="1">
      <c r="B72" s="106"/>
      <c r="C72" s="107"/>
      <c r="D72" s="103"/>
      <c r="E72" s="103"/>
      <c r="F72" s="108"/>
      <c r="H72" s="109"/>
      <c r="I72" s="109"/>
    </row>
    <row r="73" spans="1:9" ht="15" customHeight="1">
      <c r="B73" s="106"/>
      <c r="C73" s="110"/>
      <c r="D73" s="103"/>
      <c r="E73" s="103"/>
      <c r="F73" s="108"/>
      <c r="H73" s="109"/>
      <c r="I73" s="109"/>
    </row>
    <row r="74" spans="1:9" ht="15" customHeight="1">
      <c r="B74" s="106"/>
      <c r="C74" s="110"/>
      <c r="D74" s="103"/>
      <c r="E74" s="103"/>
      <c r="F74" s="108"/>
      <c r="H74" s="109"/>
    </row>
    <row r="75" spans="1:9" ht="15" customHeight="1">
      <c r="B75" s="111"/>
      <c r="C75" s="110"/>
      <c r="D75" s="103"/>
      <c r="E75" s="103"/>
      <c r="F75" s="108"/>
      <c r="G75" s="103"/>
      <c r="H75" s="109"/>
    </row>
    <row r="76" spans="1:9" ht="15" customHeight="1">
      <c r="B76" s="106"/>
      <c r="C76" s="110"/>
      <c r="D76" s="103"/>
      <c r="E76" s="103"/>
      <c r="F76" s="108"/>
      <c r="H76" s="109"/>
      <c r="I76" s="109"/>
    </row>
    <row r="77" spans="1:9" ht="15" customHeight="1">
      <c r="B77" s="106"/>
      <c r="C77" s="110"/>
      <c r="D77" s="103"/>
      <c r="E77" s="103"/>
      <c r="F77" s="108"/>
      <c r="G77" s="103"/>
      <c r="I77" s="109"/>
    </row>
    <row r="78" spans="1:9" ht="15" customHeight="1">
      <c r="B78" s="106"/>
      <c r="C78" s="110"/>
      <c r="D78" s="103"/>
      <c r="E78" s="103"/>
      <c r="F78" s="108"/>
      <c r="G78" s="112"/>
    </row>
    <row r="79" spans="1:9" ht="15" customHeight="1">
      <c r="B79" s="106"/>
      <c r="C79" s="113"/>
      <c r="D79" s="103"/>
      <c r="E79" s="103"/>
      <c r="F79" s="108"/>
      <c r="G79" s="103"/>
    </row>
    <row r="80" spans="1:9" ht="15" customHeight="1">
      <c r="B80" s="106"/>
      <c r="C80" s="114"/>
      <c r="D80" s="103"/>
      <c r="E80" s="103"/>
      <c r="F80" s="108"/>
      <c r="G80" s="115"/>
    </row>
    <row r="81" spans="2:8" ht="15" customHeight="1">
      <c r="B81" s="106"/>
      <c r="C81" s="114"/>
      <c r="D81" s="103"/>
      <c r="E81" s="103"/>
      <c r="F81" s="108"/>
      <c r="G81" s="116"/>
    </row>
    <row r="82" spans="2:8" ht="15" customHeight="1">
      <c r="B82" s="106"/>
      <c r="C82" s="110"/>
      <c r="D82" s="117"/>
      <c r="E82" s="117"/>
      <c r="F82" s="108"/>
      <c r="G82" s="116"/>
    </row>
    <row r="83" spans="2:8" ht="15" customHeight="1">
      <c r="B83" s="106"/>
      <c r="C83" s="118"/>
      <c r="D83" s="103"/>
      <c r="E83" s="103"/>
      <c r="F83" s="108"/>
    </row>
    <row r="84" spans="2:8" ht="15" customHeight="1">
      <c r="B84" s="119"/>
      <c r="C84" s="118"/>
      <c r="D84" s="120"/>
      <c r="E84" s="120"/>
      <c r="F84" s="108"/>
      <c r="G84" s="121" t="s">
        <v>76</v>
      </c>
    </row>
    <row r="85" spans="2:8" ht="12" customHeight="1">
      <c r="B85" s="119"/>
      <c r="C85" s="118"/>
      <c r="D85" s="103"/>
      <c r="E85" s="103"/>
      <c r="F85" s="108"/>
    </row>
    <row r="86" spans="2:8" ht="15" customHeight="1">
      <c r="B86" s="119"/>
      <c r="C86" s="118"/>
      <c r="D86" s="115"/>
      <c r="E86" s="115"/>
      <c r="F86" s="115"/>
    </row>
    <row r="87" spans="2:8" ht="13.5" customHeight="1">
      <c r="B87" s="118"/>
      <c r="C87" s="116"/>
      <c r="D87" s="116"/>
      <c r="E87" s="116"/>
      <c r="F87" s="116"/>
      <c r="H87" s="109"/>
    </row>
    <row r="88" spans="2:8">
      <c r="B88" s="122"/>
      <c r="C88" s="116"/>
      <c r="D88" s="116"/>
      <c r="E88" s="116"/>
      <c r="F88" s="116"/>
    </row>
    <row r="89" spans="2:8" ht="11.25" customHeight="1">
      <c r="B89" s="122"/>
    </row>
    <row r="90" spans="2:8">
      <c r="B90" s="122"/>
    </row>
    <row r="93" spans="2:8">
      <c r="D93" s="123"/>
      <c r="E93" s="123"/>
    </row>
  </sheetData>
  <mergeCells count="3">
    <mergeCell ref="B2:F2"/>
    <mergeCell ref="B4:G4"/>
    <mergeCell ref="B6:G6"/>
  </mergeCells>
  <conditionalFormatting sqref="F11:G15">
    <cfRule type="cellIs" dxfId="51" priority="19" stopIfTrue="1" operator="lessThan">
      <formula>0</formula>
    </cfRule>
    <cfRule type="cellIs" dxfId="50" priority="20" stopIfTrue="1" operator="greaterThanOrEqual">
      <formula>0</formula>
    </cfRule>
  </conditionalFormatting>
  <conditionalFormatting sqref="F17:G22">
    <cfRule type="cellIs" dxfId="49" priority="17" stopIfTrue="1" operator="lessThan">
      <formula>0</formula>
    </cfRule>
    <cfRule type="cellIs" dxfId="48" priority="18" stopIfTrue="1" operator="greaterThanOrEqual">
      <formula>0</formula>
    </cfRule>
  </conditionalFormatting>
  <conditionalFormatting sqref="F24:G26">
    <cfRule type="cellIs" dxfId="47" priority="15" stopIfTrue="1" operator="lessThan">
      <formula>0</formula>
    </cfRule>
    <cfRule type="cellIs" dxfId="46" priority="16" stopIfTrue="1" operator="greaterThanOrEqual">
      <formula>0</formula>
    </cfRule>
  </conditionalFormatting>
  <conditionalFormatting sqref="F28:G29">
    <cfRule type="cellIs" dxfId="45" priority="13" stopIfTrue="1" operator="lessThan">
      <formula>0</formula>
    </cfRule>
    <cfRule type="cellIs" dxfId="44" priority="14" stopIfTrue="1" operator="greaterThanOrEqual">
      <formula>0</formula>
    </cfRule>
  </conditionalFormatting>
  <conditionalFormatting sqref="F31:G36">
    <cfRule type="cellIs" dxfId="43" priority="11" stopIfTrue="1" operator="lessThan">
      <formula>0</formula>
    </cfRule>
    <cfRule type="cellIs" dxfId="42" priority="12" stopIfTrue="1" operator="greaterThanOrEqual">
      <formula>0</formula>
    </cfRule>
  </conditionalFormatting>
  <conditionalFormatting sqref="F38:G39">
    <cfRule type="cellIs" dxfId="41" priority="9" stopIfTrue="1" operator="lessThan">
      <formula>0</formula>
    </cfRule>
    <cfRule type="cellIs" dxfId="40" priority="10" stopIfTrue="1" operator="greaterThanOrEqual">
      <formula>0</formula>
    </cfRule>
  </conditionalFormatting>
  <conditionalFormatting sqref="F41:G46">
    <cfRule type="cellIs" dxfId="39" priority="7" stopIfTrue="1" operator="lessThan">
      <formula>0</formula>
    </cfRule>
    <cfRule type="cellIs" dxfId="38" priority="8" stopIfTrue="1" operator="greaterThanOrEqual">
      <formula>0</formula>
    </cfRule>
  </conditionalFormatting>
  <conditionalFormatting sqref="F48:G49">
    <cfRule type="cellIs" dxfId="37" priority="5" stopIfTrue="1" operator="lessThan">
      <formula>0</formula>
    </cfRule>
    <cfRule type="cellIs" dxfId="36" priority="6" stopIfTrue="1" operator="greaterThanOrEqual">
      <formula>0</formula>
    </cfRule>
  </conditionalFormatting>
  <conditionalFormatting sqref="F51:G51">
    <cfRule type="cellIs" dxfId="35" priority="3" stopIfTrue="1" operator="lessThan">
      <formula>0</formula>
    </cfRule>
    <cfRule type="cellIs" dxfId="34" priority="4" stopIfTrue="1" operator="greaterThanOrEqual">
      <formula>0</formula>
    </cfRule>
  </conditionalFormatting>
  <conditionalFormatting sqref="F53:G56">
    <cfRule type="cellIs" dxfId="33" priority="1" stopIfTrue="1" operator="lessThan">
      <formula>0</formula>
    </cfRule>
    <cfRule type="cellIs" dxfId="32" priority="2" stopIfTrue="1" operator="greaterThanOrEqual">
      <formula>0</formula>
    </cfRule>
  </conditionalFormatting>
  <conditionalFormatting sqref="G37 G40 G47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 G64:G68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70:G71 G75 G77 G79">
    <cfRule type="cellIs" dxfId="27" priority="29" stopIfTrue="1" operator="lessThan">
      <formula>0</formula>
    </cfRule>
    <cfRule type="cellIs" dxfId="26" priority="30" stopIfTrue="1" operator="greaterThanOrEqual">
      <formula>0</formula>
    </cfRule>
  </conditionalFormatting>
  <conditionalFormatting sqref="H58:H59">
    <cfRule type="cellIs" dxfId="25" priority="27" stopIfTrue="1" operator="lessThan">
      <formula>0</formula>
    </cfRule>
    <cfRule type="cellIs" dxfId="24" priority="28" stopIfTrue="1" operator="greaterThanOrEqual">
      <formula>0</formula>
    </cfRule>
  </conditionalFormatting>
  <conditionalFormatting sqref="I63">
    <cfRule type="cellIs" dxfId="23" priority="21" stopIfTrue="1" operator="lessThan">
      <formula>0</formula>
    </cfRule>
    <cfRule type="cellIs" dxfId="22" priority="2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96F74-31B8-48E2-9143-7DD9FAA4E107}">
  <sheetPr>
    <pageSetUpPr fitToPage="1"/>
  </sheetPr>
  <dimension ref="B1:K90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5" customWidth="1"/>
    <col min="2" max="2" width="9.44140625" style="75" customWidth="1"/>
    <col min="3" max="3" width="48" style="75" customWidth="1"/>
    <col min="4" max="7" width="28.5546875" style="75" customWidth="1"/>
    <col min="8" max="8" width="3.21875" style="75" customWidth="1"/>
    <col min="9" max="9" width="10.5546875" style="75" customWidth="1"/>
    <col min="10" max="16384" width="11.5546875" style="75"/>
  </cols>
  <sheetData>
    <row r="1" spans="2:7" ht="14.25" customHeight="1"/>
    <row r="2" spans="2:7" ht="7.5" customHeight="1" thickBot="1">
      <c r="B2" s="124"/>
      <c r="C2" s="124"/>
      <c r="D2" s="124"/>
      <c r="E2" s="124"/>
      <c r="F2" s="124"/>
      <c r="G2" s="124"/>
    </row>
    <row r="3" spans="2:7" ht="21" customHeight="1" thickBot="1">
      <c r="B3" s="7" t="s">
        <v>77</v>
      </c>
      <c r="C3" s="8"/>
      <c r="D3" s="8"/>
      <c r="E3" s="8"/>
      <c r="F3" s="8"/>
      <c r="G3" s="9"/>
    </row>
    <row r="4" spans="2:7" ht="14.25" customHeight="1">
      <c r="B4" s="10"/>
      <c r="C4" s="125" t="s">
        <v>3</v>
      </c>
      <c r="D4" s="126" t="s">
        <v>4</v>
      </c>
      <c r="E4" s="126" t="s">
        <v>5</v>
      </c>
      <c r="F4" s="13" t="s">
        <v>6</v>
      </c>
      <c r="G4" s="14" t="s">
        <v>6</v>
      </c>
    </row>
    <row r="5" spans="2:7" ht="13.8">
      <c r="B5" s="15"/>
      <c r="C5" s="127" t="s">
        <v>7</v>
      </c>
      <c r="D5" s="128" t="s">
        <v>78</v>
      </c>
      <c r="E5" s="128" t="s">
        <v>79</v>
      </c>
      <c r="F5" s="18" t="s">
        <v>10</v>
      </c>
      <c r="G5" s="19" t="s">
        <v>10</v>
      </c>
    </row>
    <row r="6" spans="2:7" ht="14.4" thickBot="1">
      <c r="B6" s="129"/>
      <c r="C6" s="130"/>
      <c r="D6" s="20">
        <v>2024</v>
      </c>
      <c r="E6" s="20">
        <v>2024</v>
      </c>
      <c r="F6" s="131" t="s">
        <v>11</v>
      </c>
      <c r="G6" s="132" t="s">
        <v>12</v>
      </c>
    </row>
    <row r="7" spans="2:7" ht="20.100000000000001" customHeight="1" thickBot="1">
      <c r="B7" s="52"/>
      <c r="C7" s="70" t="s">
        <v>80</v>
      </c>
      <c r="D7" s="133"/>
      <c r="E7" s="133"/>
      <c r="F7" s="134"/>
      <c r="G7" s="135"/>
    </row>
    <row r="8" spans="2:7" ht="20.100000000000001" customHeight="1">
      <c r="B8" s="136" t="s">
        <v>14</v>
      </c>
      <c r="C8" s="137" t="s">
        <v>81</v>
      </c>
      <c r="D8" s="138">
        <v>49.340839968767988</v>
      </c>
      <c r="E8" s="138">
        <v>51.378874479978087</v>
      </c>
      <c r="F8" s="139">
        <f t="shared" ref="F8" si="0">E8-D8</f>
        <v>2.0380345112100997</v>
      </c>
      <c r="G8" s="140">
        <f t="shared" ref="G8:G9" si="1">((E8*100/D8)-100)</f>
        <v>4.1305225296126764</v>
      </c>
    </row>
    <row r="9" spans="2:7" ht="20.100000000000001" customHeight="1">
      <c r="B9" s="136" t="s">
        <v>14</v>
      </c>
      <c r="C9" s="137" t="s">
        <v>82</v>
      </c>
      <c r="D9" s="138">
        <v>51.812204205175895</v>
      </c>
      <c r="E9" s="138">
        <v>50.869857276375498</v>
      </c>
      <c r="F9" s="139">
        <f>E9-D9</f>
        <v>-0.94234692880039717</v>
      </c>
      <c r="G9" s="140">
        <f t="shared" si="1"/>
        <v>-1.8187740576886284</v>
      </c>
    </row>
    <row r="10" spans="2:7" ht="20.100000000000001" customHeight="1">
      <c r="B10" s="136" t="s">
        <v>14</v>
      </c>
      <c r="C10" s="137" t="s">
        <v>83</v>
      </c>
      <c r="D10" s="138" t="s">
        <v>84</v>
      </c>
      <c r="E10" s="138">
        <v>42</v>
      </c>
      <c r="F10" s="139" t="s">
        <v>84</v>
      </c>
      <c r="G10" s="140" t="s">
        <v>84</v>
      </c>
    </row>
    <row r="11" spans="2:7" ht="20.100000000000001" customHeight="1">
      <c r="B11" s="136" t="s">
        <v>14</v>
      </c>
      <c r="C11" s="137" t="s">
        <v>85</v>
      </c>
      <c r="D11" s="138" t="s">
        <v>84</v>
      </c>
      <c r="E11" s="138">
        <v>27</v>
      </c>
      <c r="F11" s="139" t="s">
        <v>84</v>
      </c>
      <c r="G11" s="140" t="s">
        <v>84</v>
      </c>
    </row>
    <row r="12" spans="2:7" ht="20.100000000000001" customHeight="1">
      <c r="B12" s="136" t="s">
        <v>14</v>
      </c>
      <c r="C12" s="141" t="s">
        <v>86</v>
      </c>
      <c r="D12" s="138" t="s">
        <v>84</v>
      </c>
      <c r="E12" s="138">
        <v>27</v>
      </c>
      <c r="F12" s="139" t="s">
        <v>84</v>
      </c>
      <c r="G12" s="140" t="s">
        <v>84</v>
      </c>
    </row>
    <row r="13" spans="2:7" ht="20.100000000000001" customHeight="1">
      <c r="B13" s="136" t="s">
        <v>14</v>
      </c>
      <c r="C13" s="137" t="s">
        <v>87</v>
      </c>
      <c r="D13" s="138">
        <v>25.990165046961515</v>
      </c>
      <c r="E13" s="138">
        <v>27.735709176520228</v>
      </c>
      <c r="F13" s="139">
        <f t="shared" ref="F13:F29" si="2">E13-D13</f>
        <v>1.7455441295587129</v>
      </c>
      <c r="G13" s="140">
        <f t="shared" ref="G13:G29" si="3">((E13*100/D13)-100)</f>
        <v>6.7161717765342956</v>
      </c>
    </row>
    <row r="14" spans="2:7" ht="20.100000000000001" customHeight="1">
      <c r="B14" s="136" t="s">
        <v>14</v>
      </c>
      <c r="C14" s="141" t="s">
        <v>88</v>
      </c>
      <c r="D14" s="138">
        <v>25.990165046961515</v>
      </c>
      <c r="E14" s="138">
        <v>27.735709176520228</v>
      </c>
      <c r="F14" s="139">
        <f>E14-D14</f>
        <v>1.7455441295587129</v>
      </c>
      <c r="G14" s="140">
        <f t="shared" si="3"/>
        <v>6.7161717765342956</v>
      </c>
    </row>
    <row r="15" spans="2:7" ht="20.100000000000001" customHeight="1">
      <c r="B15" s="136" t="s">
        <v>14</v>
      </c>
      <c r="C15" s="137" t="s">
        <v>89</v>
      </c>
      <c r="D15" s="138">
        <v>26.268173869336209</v>
      </c>
      <c r="E15" s="138">
        <v>26.801828840705724</v>
      </c>
      <c r="F15" s="139">
        <f t="shared" si="2"/>
        <v>0.5336549713695149</v>
      </c>
      <c r="G15" s="140">
        <f t="shared" si="3"/>
        <v>2.031564790244019</v>
      </c>
    </row>
    <row r="16" spans="2:7" ht="20.100000000000001" customHeight="1">
      <c r="B16" s="136" t="s">
        <v>14</v>
      </c>
      <c r="C16" s="137" t="s">
        <v>90</v>
      </c>
      <c r="D16" s="138">
        <v>54.519999999999996</v>
      </c>
      <c r="E16" s="138">
        <v>58.007531999999998</v>
      </c>
      <c r="F16" s="139">
        <f t="shared" si="2"/>
        <v>3.4875320000000016</v>
      </c>
      <c r="G16" s="140">
        <f t="shared" si="3"/>
        <v>6.3967938371239939</v>
      </c>
    </row>
    <row r="17" spans="2:7" ht="20.100000000000001" customHeight="1">
      <c r="B17" s="136" t="s">
        <v>14</v>
      </c>
      <c r="C17" s="137" t="s">
        <v>91</v>
      </c>
      <c r="D17" s="138">
        <v>62.078400000000002</v>
      </c>
      <c r="E17" s="138">
        <v>59.732346964693924</v>
      </c>
      <c r="F17" s="139">
        <f t="shared" si="2"/>
        <v>-2.3460530353060776</v>
      </c>
      <c r="G17" s="140">
        <f t="shared" si="3"/>
        <v>-3.7791776774305958</v>
      </c>
    </row>
    <row r="18" spans="2:7" ht="20.100000000000001" customHeight="1">
      <c r="B18" s="136" t="s">
        <v>14</v>
      </c>
      <c r="C18" s="137" t="s">
        <v>92</v>
      </c>
      <c r="D18" s="138">
        <v>51.949796257086</v>
      </c>
      <c r="E18" s="138">
        <v>55.237369971387182</v>
      </c>
      <c r="F18" s="139">
        <f t="shared" si="2"/>
        <v>3.2875737143011818</v>
      </c>
      <c r="G18" s="140">
        <f t="shared" si="3"/>
        <v>6.3283669064491335</v>
      </c>
    </row>
    <row r="19" spans="2:7" ht="20.100000000000001" customHeight="1">
      <c r="B19" s="136" t="s">
        <v>14</v>
      </c>
      <c r="C19" s="137" t="s">
        <v>93</v>
      </c>
      <c r="D19" s="138">
        <v>70.737187406453572</v>
      </c>
      <c r="E19" s="138">
        <v>71.028209883929662</v>
      </c>
      <c r="F19" s="139">
        <f t="shared" si="2"/>
        <v>0.29102247747609056</v>
      </c>
      <c r="G19" s="140">
        <f t="shared" si="3"/>
        <v>0.41141369645345094</v>
      </c>
    </row>
    <row r="20" spans="2:7" ht="20.100000000000001" customHeight="1">
      <c r="B20" s="136" t="s">
        <v>14</v>
      </c>
      <c r="C20" s="137" t="s">
        <v>94</v>
      </c>
      <c r="D20" s="138">
        <v>79.25646726876414</v>
      </c>
      <c r="E20" s="138">
        <v>79.033207421467438</v>
      </c>
      <c r="F20" s="139">
        <f t="shared" si="2"/>
        <v>-0.22325984729670267</v>
      </c>
      <c r="G20" s="140">
        <f t="shared" si="3"/>
        <v>-0.28169290783502277</v>
      </c>
    </row>
    <row r="21" spans="2:7" ht="20.100000000000001" customHeight="1">
      <c r="B21" s="136" t="s">
        <v>14</v>
      </c>
      <c r="C21" s="137" t="s">
        <v>95</v>
      </c>
      <c r="D21" s="138">
        <v>195.11532297400879</v>
      </c>
      <c r="E21" s="138">
        <v>147.5576614870044</v>
      </c>
      <c r="F21" s="139">
        <f t="shared" si="2"/>
        <v>-47.557661487004395</v>
      </c>
      <c r="G21" s="140">
        <f t="shared" si="3"/>
        <v>-24.374129495375172</v>
      </c>
    </row>
    <row r="22" spans="2:7" ht="20.100000000000001" customHeight="1">
      <c r="B22" s="136" t="s">
        <v>14</v>
      </c>
      <c r="C22" s="137" t="s">
        <v>96</v>
      </c>
      <c r="D22" s="138">
        <v>88.572012899455245</v>
      </c>
      <c r="E22" s="138">
        <v>72.659417524738998</v>
      </c>
      <c r="F22" s="139">
        <f t="shared" si="2"/>
        <v>-15.912595374716247</v>
      </c>
      <c r="G22" s="140">
        <f t="shared" si="3"/>
        <v>-17.965714963235428</v>
      </c>
    </row>
    <row r="23" spans="2:7" ht="20.100000000000001" customHeight="1">
      <c r="B23" s="136" t="s">
        <v>14</v>
      </c>
      <c r="C23" s="137" t="s">
        <v>97</v>
      </c>
      <c r="D23" s="138">
        <v>75.409966280531904</v>
      </c>
      <c r="E23" s="138">
        <v>60.133259141494435</v>
      </c>
      <c r="F23" s="139">
        <f t="shared" si="2"/>
        <v>-15.27670713903747</v>
      </c>
      <c r="G23" s="140">
        <f t="shared" si="3"/>
        <v>-20.258207094546009</v>
      </c>
    </row>
    <row r="24" spans="2:7" ht="20.100000000000001" customHeight="1">
      <c r="B24" s="136" t="s">
        <v>14</v>
      </c>
      <c r="C24" s="137" t="s">
        <v>98</v>
      </c>
      <c r="D24" s="142">
        <v>517.51</v>
      </c>
      <c r="E24" s="142">
        <v>426.19867501914786</v>
      </c>
      <c r="F24" s="139">
        <f t="shared" si="2"/>
        <v>-91.311324980852135</v>
      </c>
      <c r="G24" s="140">
        <f t="shared" si="3"/>
        <v>-17.644359525584463</v>
      </c>
    </row>
    <row r="25" spans="2:7" ht="20.100000000000001" customHeight="1">
      <c r="B25" s="136" t="s">
        <v>14</v>
      </c>
      <c r="C25" s="137" t="s">
        <v>99</v>
      </c>
      <c r="D25" s="142">
        <v>42.000000000000007</v>
      </c>
      <c r="E25" s="142">
        <v>43.747053559361085</v>
      </c>
      <c r="F25" s="139">
        <f t="shared" si="2"/>
        <v>1.7470535593610776</v>
      </c>
      <c r="G25" s="140">
        <f t="shared" si="3"/>
        <v>4.1596513318120856</v>
      </c>
    </row>
    <row r="26" spans="2:7" ht="20.100000000000001" customHeight="1">
      <c r="B26" s="136" t="s">
        <v>14</v>
      </c>
      <c r="C26" s="137" t="s">
        <v>100</v>
      </c>
      <c r="D26" s="142">
        <v>55.820293664299754</v>
      </c>
      <c r="E26" s="142">
        <v>63.722071056703101</v>
      </c>
      <c r="F26" s="139">
        <f t="shared" si="2"/>
        <v>7.9017773924033463</v>
      </c>
      <c r="G26" s="140">
        <f t="shared" si="3"/>
        <v>14.155743142313455</v>
      </c>
    </row>
    <row r="27" spans="2:7" ht="20.100000000000001" customHeight="1">
      <c r="B27" s="136" t="s">
        <v>14</v>
      </c>
      <c r="C27" s="137" t="s">
        <v>101</v>
      </c>
      <c r="D27" s="142">
        <v>205.13301421422562</v>
      </c>
      <c r="E27" s="142">
        <v>222.78016207309565</v>
      </c>
      <c r="F27" s="139">
        <f t="shared" si="2"/>
        <v>17.647147858870028</v>
      </c>
      <c r="G27" s="140">
        <f t="shared" si="3"/>
        <v>8.6027828950247169</v>
      </c>
    </row>
    <row r="28" spans="2:7" ht="20.100000000000001" customHeight="1">
      <c r="B28" s="136" t="s">
        <v>14</v>
      </c>
      <c r="C28" s="137" t="s">
        <v>102</v>
      </c>
      <c r="D28" s="138">
        <v>28.48</v>
      </c>
      <c r="E28" s="138">
        <v>38.869999999999997</v>
      </c>
      <c r="F28" s="139">
        <f t="shared" si="2"/>
        <v>10.389999999999997</v>
      </c>
      <c r="G28" s="140">
        <f t="shared" si="3"/>
        <v>36.481741573033702</v>
      </c>
    </row>
    <row r="29" spans="2:7" ht="20.100000000000001" customHeight="1">
      <c r="B29" s="136" t="s">
        <v>14</v>
      </c>
      <c r="C29" s="137" t="s">
        <v>103</v>
      </c>
      <c r="D29" s="138">
        <v>84.166666666666671</v>
      </c>
      <c r="E29" s="138">
        <v>94.999999999999986</v>
      </c>
      <c r="F29" s="139">
        <f t="shared" si="2"/>
        <v>10.833333333333314</v>
      </c>
      <c r="G29" s="140">
        <f t="shared" si="3"/>
        <v>12.871287128712837</v>
      </c>
    </row>
    <row r="30" spans="2:7" ht="20.100000000000001" customHeight="1" thickBot="1">
      <c r="B30" s="136" t="s">
        <v>14</v>
      </c>
      <c r="C30" s="137" t="s">
        <v>104</v>
      </c>
      <c r="D30" s="138">
        <v>79.851005919891563</v>
      </c>
      <c r="E30" s="138">
        <v>83.973443407967579</v>
      </c>
      <c r="F30" s="139">
        <f>E30-D30</f>
        <v>4.1224374880760166</v>
      </c>
      <c r="G30" s="140">
        <f>((E30*100/D30)-100)</f>
        <v>5.1626619359206813</v>
      </c>
    </row>
    <row r="31" spans="2:7" ht="20.100000000000001" customHeight="1" thickBot="1">
      <c r="B31" s="52"/>
      <c r="C31" s="70" t="s">
        <v>105</v>
      </c>
      <c r="D31" s="143"/>
      <c r="E31" s="143"/>
      <c r="F31" s="144"/>
      <c r="G31" s="145"/>
    </row>
    <row r="32" spans="2:7" ht="20.100000000000001" customHeight="1">
      <c r="B32" s="146" t="s">
        <v>14</v>
      </c>
      <c r="C32" s="147" t="s">
        <v>106</v>
      </c>
      <c r="D32" s="148">
        <v>82.288494455046205</v>
      </c>
      <c r="E32" s="148">
        <v>97.019853983916761</v>
      </c>
      <c r="F32" s="149">
        <f t="shared" ref="F32:F54" si="4">E32-D32</f>
        <v>14.731359528870556</v>
      </c>
      <c r="G32" s="150">
        <f t="shared" ref="G32:G54" si="5">((E32*100/D32)-100)</f>
        <v>17.902089017946764</v>
      </c>
    </row>
    <row r="33" spans="2:7" ht="20.100000000000001" customHeight="1">
      <c r="B33" s="151" t="s">
        <v>14</v>
      </c>
      <c r="C33" s="152" t="s">
        <v>107</v>
      </c>
      <c r="D33" s="31">
        <v>193.04946825097238</v>
      </c>
      <c r="E33" s="31">
        <v>189.21685461406321</v>
      </c>
      <c r="F33" s="149">
        <f t="shared" si="4"/>
        <v>-3.8326136369091728</v>
      </c>
      <c r="G33" s="150">
        <f t="shared" si="5"/>
        <v>-1.985301317653267</v>
      </c>
    </row>
    <row r="34" spans="2:7" ht="20.100000000000001" customHeight="1">
      <c r="B34" s="151" t="s">
        <v>14</v>
      </c>
      <c r="C34" s="152" t="s">
        <v>108</v>
      </c>
      <c r="D34" s="31">
        <v>205</v>
      </c>
      <c r="E34" s="31">
        <v>205</v>
      </c>
      <c r="F34" s="149">
        <f t="shared" si="4"/>
        <v>0</v>
      </c>
      <c r="G34" s="150">
        <f t="shared" si="5"/>
        <v>0</v>
      </c>
    </row>
    <row r="35" spans="2:7" ht="20.100000000000001" customHeight="1">
      <c r="B35" s="151" t="s">
        <v>14</v>
      </c>
      <c r="C35" s="152" t="s">
        <v>109</v>
      </c>
      <c r="D35" s="31">
        <v>112.16064203084014</v>
      </c>
      <c r="E35" s="31">
        <v>56.219939175695465</v>
      </c>
      <c r="F35" s="149">
        <f t="shared" si="4"/>
        <v>-55.940702855144671</v>
      </c>
      <c r="G35" s="150">
        <f t="shared" si="5"/>
        <v>-49.875519471226809</v>
      </c>
    </row>
    <row r="36" spans="2:7" ht="20.100000000000001" customHeight="1">
      <c r="B36" s="151" t="s">
        <v>14</v>
      </c>
      <c r="C36" s="152" t="s">
        <v>110</v>
      </c>
      <c r="D36" s="31" t="s">
        <v>84</v>
      </c>
      <c r="E36" s="31">
        <v>69.194415421134849</v>
      </c>
      <c r="F36" s="149" t="s">
        <v>84</v>
      </c>
      <c r="G36" s="150" t="s">
        <v>84</v>
      </c>
    </row>
    <row r="37" spans="2:7" ht="20.100000000000001" customHeight="1">
      <c r="B37" s="151" t="s">
        <v>14</v>
      </c>
      <c r="C37" s="152" t="s">
        <v>111</v>
      </c>
      <c r="D37" s="31">
        <v>113.87191373079199</v>
      </c>
      <c r="E37" s="31">
        <v>80.542167213554535</v>
      </c>
      <c r="F37" s="149">
        <f t="shared" si="4"/>
        <v>-33.329746517237453</v>
      </c>
      <c r="G37" s="150">
        <f t="shared" si="5"/>
        <v>-29.269505908220097</v>
      </c>
    </row>
    <row r="38" spans="2:7" ht="20.100000000000001" customHeight="1">
      <c r="B38" s="151" t="s">
        <v>14</v>
      </c>
      <c r="C38" s="152" t="s">
        <v>112</v>
      </c>
      <c r="D38" s="31">
        <v>20.895943859085097</v>
      </c>
      <c r="E38" s="31">
        <v>19.702937539817896</v>
      </c>
      <c r="F38" s="149">
        <f t="shared" si="4"/>
        <v>-1.1930063192672016</v>
      </c>
      <c r="G38" s="150">
        <f t="shared" si="5"/>
        <v>-5.7092722267652363</v>
      </c>
    </row>
    <row r="39" spans="2:7" ht="20.100000000000001" customHeight="1">
      <c r="B39" s="151" t="s">
        <v>14</v>
      </c>
      <c r="C39" s="152" t="s">
        <v>113</v>
      </c>
      <c r="D39" s="31">
        <v>199.35076389854527</v>
      </c>
      <c r="E39" s="31">
        <v>202.76631075988635</v>
      </c>
      <c r="F39" s="149">
        <f t="shared" si="4"/>
        <v>3.4155468613410847</v>
      </c>
      <c r="G39" s="150">
        <f t="shared" si="5"/>
        <v>1.7133352260838848</v>
      </c>
    </row>
    <row r="40" spans="2:7" ht="20.100000000000001" customHeight="1">
      <c r="B40" s="151" t="s">
        <v>14</v>
      </c>
      <c r="C40" s="152" t="s">
        <v>114</v>
      </c>
      <c r="D40" s="31">
        <v>97.424883936861661</v>
      </c>
      <c r="E40" s="31">
        <v>97.067826351937356</v>
      </c>
      <c r="F40" s="149">
        <f t="shared" si="4"/>
        <v>-0.35705758492430562</v>
      </c>
      <c r="G40" s="150">
        <f t="shared" si="5"/>
        <v>-0.36649526332071503</v>
      </c>
    </row>
    <row r="41" spans="2:7" ht="20.100000000000001" customHeight="1">
      <c r="B41" s="151" t="s">
        <v>14</v>
      </c>
      <c r="C41" s="152" t="s">
        <v>115</v>
      </c>
      <c r="D41" s="31">
        <v>34.235237675956967</v>
      </c>
      <c r="E41" s="31">
        <v>47.589218216955096</v>
      </c>
      <c r="F41" s="149">
        <f t="shared" si="4"/>
        <v>13.35398054099813</v>
      </c>
      <c r="G41" s="150">
        <f t="shared" si="5"/>
        <v>39.006536678366587</v>
      </c>
    </row>
    <row r="42" spans="2:7" ht="20.100000000000001" customHeight="1">
      <c r="B42" s="151" t="s">
        <v>14</v>
      </c>
      <c r="C42" s="152" t="s">
        <v>116</v>
      </c>
      <c r="D42" s="31" t="s">
        <v>84</v>
      </c>
      <c r="E42" s="31">
        <v>60.096313759859783</v>
      </c>
      <c r="F42" s="149" t="s">
        <v>84</v>
      </c>
      <c r="G42" s="150" t="s">
        <v>84</v>
      </c>
    </row>
    <row r="43" spans="2:7" ht="20.100000000000001" customHeight="1">
      <c r="B43" s="151" t="s">
        <v>14</v>
      </c>
      <c r="C43" s="152" t="s">
        <v>117</v>
      </c>
      <c r="D43" s="31">
        <v>255.35210753534642</v>
      </c>
      <c r="E43" s="31">
        <v>220.91629971690946</v>
      </c>
      <c r="F43" s="149">
        <f t="shared" si="4"/>
        <v>-34.435807818436956</v>
      </c>
      <c r="G43" s="150">
        <f t="shared" si="5"/>
        <v>-13.485617232930139</v>
      </c>
    </row>
    <row r="44" spans="2:7" ht="20.100000000000001" customHeight="1">
      <c r="B44" s="151" t="s">
        <v>14</v>
      </c>
      <c r="C44" s="152" t="s">
        <v>118</v>
      </c>
      <c r="D44" s="31">
        <v>28.054890504245037</v>
      </c>
      <c r="E44" s="31">
        <v>30.723426563528591</v>
      </c>
      <c r="F44" s="149">
        <f t="shared" si="4"/>
        <v>2.6685360592835536</v>
      </c>
      <c r="G44" s="150">
        <f t="shared" si="5"/>
        <v>9.5118391528912696</v>
      </c>
    </row>
    <row r="45" spans="2:7" ht="20.100000000000001" customHeight="1">
      <c r="B45" s="151" t="s">
        <v>14</v>
      </c>
      <c r="C45" s="152" t="s">
        <v>119</v>
      </c>
      <c r="D45" s="31">
        <v>33.395693265925104</v>
      </c>
      <c r="E45" s="31">
        <v>29.294101031362025</v>
      </c>
      <c r="F45" s="149">
        <f t="shared" si="4"/>
        <v>-4.1015922345630784</v>
      </c>
      <c r="G45" s="150">
        <f t="shared" si="5"/>
        <v>-12.281799937203544</v>
      </c>
    </row>
    <row r="46" spans="2:7" ht="20.100000000000001" customHeight="1">
      <c r="B46" s="151" t="s">
        <v>14</v>
      </c>
      <c r="C46" s="152" t="s">
        <v>120</v>
      </c>
      <c r="D46" s="31">
        <v>50.629914838369181</v>
      </c>
      <c r="E46" s="31">
        <v>48.497366388297372</v>
      </c>
      <c r="F46" s="149">
        <f t="shared" si="4"/>
        <v>-2.132548450071809</v>
      </c>
      <c r="G46" s="150">
        <f t="shared" si="5"/>
        <v>-4.2120324651537686</v>
      </c>
    </row>
    <row r="47" spans="2:7" ht="20.100000000000001" customHeight="1">
      <c r="B47" s="151" t="s">
        <v>14</v>
      </c>
      <c r="C47" s="152" t="s">
        <v>121</v>
      </c>
      <c r="D47" s="31">
        <v>64.692501819814581</v>
      </c>
      <c r="E47" s="31">
        <v>69.366464852785938</v>
      </c>
      <c r="F47" s="149">
        <f t="shared" si="4"/>
        <v>4.6739630329713577</v>
      </c>
      <c r="G47" s="150">
        <f t="shared" si="5"/>
        <v>7.2248914503098973</v>
      </c>
    </row>
    <row r="48" spans="2:7" ht="20.100000000000001" customHeight="1">
      <c r="B48" s="151" t="s">
        <v>14</v>
      </c>
      <c r="C48" s="152" t="s">
        <v>122</v>
      </c>
      <c r="D48" s="31">
        <v>75.749166830478643</v>
      </c>
      <c r="E48" s="31">
        <v>75.632113681780226</v>
      </c>
      <c r="F48" s="149">
        <f t="shared" si="4"/>
        <v>-0.11705314869841743</v>
      </c>
      <c r="G48" s="150">
        <f t="shared" si="5"/>
        <v>-0.15452730847900398</v>
      </c>
    </row>
    <row r="49" spans="2:10" ht="20.100000000000001" customHeight="1">
      <c r="B49" s="151" t="s">
        <v>14</v>
      </c>
      <c r="C49" s="152" t="s">
        <v>123</v>
      </c>
      <c r="D49" s="31">
        <v>40.52323017044877</v>
      </c>
      <c r="E49" s="31">
        <v>45</v>
      </c>
      <c r="F49" s="149">
        <f t="shared" si="4"/>
        <v>4.4767698295512304</v>
      </c>
      <c r="G49" s="150">
        <f t="shared" si="5"/>
        <v>11.047416039444641</v>
      </c>
    </row>
    <row r="50" spans="2:10" ht="20.100000000000001" customHeight="1">
      <c r="B50" s="151" t="s">
        <v>14</v>
      </c>
      <c r="C50" s="152" t="s">
        <v>124</v>
      </c>
      <c r="D50" s="31">
        <v>114.27219377209643</v>
      </c>
      <c r="E50" s="31">
        <v>144.58759219384422</v>
      </c>
      <c r="F50" s="149">
        <f t="shared" si="4"/>
        <v>30.315398421747787</v>
      </c>
      <c r="G50" s="150">
        <f t="shared" si="5"/>
        <v>26.529112132220533</v>
      </c>
    </row>
    <row r="51" spans="2:10" ht="20.100000000000001" customHeight="1">
      <c r="B51" s="151" t="s">
        <v>14</v>
      </c>
      <c r="C51" s="152" t="s">
        <v>125</v>
      </c>
      <c r="D51" s="31">
        <v>73.64</v>
      </c>
      <c r="E51" s="31">
        <v>126.64</v>
      </c>
      <c r="F51" s="149">
        <f t="shared" si="4"/>
        <v>53</v>
      </c>
      <c r="G51" s="150">
        <f t="shared" si="5"/>
        <v>71.971754481260177</v>
      </c>
    </row>
    <row r="52" spans="2:10" ht="20.100000000000001" customHeight="1">
      <c r="B52" s="151" t="s">
        <v>14</v>
      </c>
      <c r="C52" s="152" t="s">
        <v>126</v>
      </c>
      <c r="D52" s="31">
        <v>100.21398106345954</v>
      </c>
      <c r="E52" s="31">
        <v>93.450905176856722</v>
      </c>
      <c r="F52" s="149">
        <f t="shared" si="4"/>
        <v>-6.7630758866028202</v>
      </c>
      <c r="G52" s="150">
        <f t="shared" si="5"/>
        <v>-6.7486350854779147</v>
      </c>
    </row>
    <row r="53" spans="2:10" ht="20.100000000000001" customHeight="1">
      <c r="B53" s="151" t="s">
        <v>14</v>
      </c>
      <c r="C53" s="152" t="s">
        <v>127</v>
      </c>
      <c r="D53" s="31">
        <v>30.289532688709187</v>
      </c>
      <c r="E53" s="31">
        <v>29.938057945200867</v>
      </c>
      <c r="F53" s="149">
        <f t="shared" si="4"/>
        <v>-0.35147474350831942</v>
      </c>
      <c r="G53" s="150">
        <f t="shared" si="5"/>
        <v>-1.1603835130785569</v>
      </c>
    </row>
    <row r="54" spans="2:10" ht="20.100000000000001" customHeight="1" thickBot="1">
      <c r="B54" s="153" t="s">
        <v>14</v>
      </c>
      <c r="C54" s="154" t="s">
        <v>128</v>
      </c>
      <c r="D54" s="93">
        <v>57.953893593050111</v>
      </c>
      <c r="E54" s="155">
        <v>53.761423204146773</v>
      </c>
      <c r="F54" s="156">
        <f t="shared" si="4"/>
        <v>-4.1924703889033381</v>
      </c>
      <c r="G54" s="157">
        <f t="shared" si="5"/>
        <v>-7.2341479216956373</v>
      </c>
    </row>
    <row r="55" spans="2:10" ht="15" customHeight="1">
      <c r="B55" s="118" t="s">
        <v>129</v>
      </c>
      <c r="C55" s="100"/>
      <c r="F55" s="100"/>
      <c r="G55" s="100"/>
      <c r="J55" s="158"/>
    </row>
    <row r="56" spans="2:10" ht="48.75" customHeight="1">
      <c r="B56" s="159" t="s">
        <v>130</v>
      </c>
      <c r="C56" s="159"/>
      <c r="D56" s="159"/>
      <c r="E56" s="159"/>
      <c r="F56" s="159"/>
      <c r="G56" s="159"/>
    </row>
    <row r="57" spans="2:10" ht="13.8">
      <c r="B57" s="122" t="s">
        <v>131</v>
      </c>
      <c r="D57" s="160"/>
      <c r="E57" s="160"/>
      <c r="F57" s="100"/>
      <c r="G57" s="100"/>
    </row>
    <row r="58" spans="2:10" ht="15.75" customHeight="1">
      <c r="B58" s="161"/>
      <c r="C58" s="161"/>
      <c r="D58" s="161"/>
      <c r="E58" s="161"/>
      <c r="F58" s="161"/>
      <c r="G58" s="161"/>
    </row>
    <row r="59" spans="2:10" ht="27" customHeight="1">
      <c r="B59" s="161"/>
      <c r="C59" s="161"/>
      <c r="D59" s="161"/>
      <c r="E59" s="161"/>
      <c r="F59" s="161"/>
      <c r="G59" s="161"/>
    </row>
    <row r="60" spans="2:10" s="100" customFormat="1" ht="16.95" customHeight="1">
      <c r="B60" s="162"/>
      <c r="C60" s="162"/>
      <c r="D60" s="162"/>
      <c r="E60" s="162"/>
      <c r="F60" s="162"/>
      <c r="G60" s="162"/>
    </row>
    <row r="61" spans="2:10" ht="47.25" customHeight="1">
      <c r="B61" s="163" t="s">
        <v>75</v>
      </c>
      <c r="C61" s="163"/>
      <c r="D61" s="163"/>
      <c r="E61" s="163"/>
      <c r="F61" s="163"/>
      <c r="G61" s="163"/>
    </row>
    <row r="62" spans="2:10" ht="51" customHeight="1">
      <c r="I62" s="79"/>
    </row>
    <row r="63" spans="2:10" ht="18.75" customHeight="1">
      <c r="I63" s="79"/>
    </row>
    <row r="64" spans="2:10" ht="18.75" customHeight="1">
      <c r="I64" s="79"/>
    </row>
    <row r="65" spans="2:11" ht="13.5" customHeight="1">
      <c r="I65" s="79"/>
    </row>
    <row r="66" spans="2:11" ht="15" customHeight="1">
      <c r="B66" s="164"/>
      <c r="C66" s="165"/>
      <c r="D66" s="166"/>
      <c r="E66" s="166"/>
      <c r="F66" s="164"/>
      <c r="G66" s="164"/>
    </row>
    <row r="67" spans="2:11" ht="11.25" customHeight="1">
      <c r="B67" s="164"/>
      <c r="C67" s="165"/>
      <c r="D67" s="164"/>
      <c r="E67" s="164"/>
      <c r="F67" s="164"/>
      <c r="G67" s="164"/>
    </row>
    <row r="68" spans="2:11" ht="13.5" customHeight="1">
      <c r="B68" s="164"/>
      <c r="C68" s="164"/>
      <c r="D68" s="167"/>
      <c r="E68" s="167"/>
      <c r="F68" s="168"/>
      <c r="G68" s="168"/>
    </row>
    <row r="69" spans="2:11" ht="6" customHeight="1">
      <c r="B69" s="169"/>
      <c r="C69" s="170"/>
      <c r="D69" s="171"/>
      <c r="E69" s="171"/>
      <c r="F69" s="172"/>
      <c r="G69" s="171"/>
    </row>
    <row r="70" spans="2:11" ht="15" customHeight="1">
      <c r="B70" s="169"/>
      <c r="C70" s="170"/>
      <c r="D70" s="171"/>
      <c r="E70" s="171"/>
      <c r="F70" s="172"/>
      <c r="G70" s="171"/>
    </row>
    <row r="71" spans="2:11" ht="15" customHeight="1">
      <c r="B71" s="169"/>
      <c r="C71" s="170"/>
      <c r="D71" s="171"/>
      <c r="E71" s="171"/>
      <c r="F71" s="172"/>
      <c r="G71" s="171"/>
    </row>
    <row r="72" spans="2:11" ht="15" customHeight="1">
      <c r="B72" s="169"/>
      <c r="C72" s="170"/>
      <c r="D72" s="171"/>
      <c r="E72" s="171"/>
      <c r="F72" s="172"/>
      <c r="G72" s="173"/>
    </row>
    <row r="73" spans="2:11" ht="15" customHeight="1">
      <c r="B73" s="169"/>
      <c r="C73" s="174"/>
      <c r="D73" s="171"/>
      <c r="E73" s="171"/>
      <c r="F73" s="172"/>
      <c r="G73" s="173"/>
      <c r="I73" s="175"/>
    </row>
    <row r="74" spans="2:11" ht="15" customHeight="1">
      <c r="B74" s="169"/>
      <c r="C74" s="174"/>
      <c r="D74" s="171"/>
      <c r="E74" s="171"/>
      <c r="F74" s="172"/>
      <c r="G74" s="173"/>
      <c r="H74" s="175"/>
      <c r="I74" s="175"/>
    </row>
    <row r="75" spans="2:11" ht="15" customHeight="1">
      <c r="B75" s="176"/>
      <c r="C75" s="174"/>
      <c r="D75" s="171"/>
      <c r="E75" s="171"/>
      <c r="F75" s="172"/>
      <c r="G75" s="173"/>
      <c r="H75" s="175"/>
      <c r="I75" s="175"/>
    </row>
    <row r="76" spans="2:11" ht="15" customHeight="1">
      <c r="B76" s="169"/>
      <c r="C76" s="174"/>
      <c r="D76" s="171"/>
      <c r="E76" s="171"/>
      <c r="F76" s="172"/>
      <c r="H76" s="175"/>
      <c r="K76" s="177"/>
    </row>
    <row r="77" spans="2:11" ht="15" customHeight="1">
      <c r="B77" s="169"/>
      <c r="C77" s="174"/>
      <c r="D77" s="171"/>
      <c r="E77" s="171"/>
      <c r="F77" s="172"/>
      <c r="G77" s="171"/>
      <c r="H77" s="175"/>
    </row>
    <row r="78" spans="2:11" ht="15" customHeight="1">
      <c r="B78" s="169"/>
      <c r="C78" s="174"/>
      <c r="D78" s="171"/>
      <c r="E78" s="171"/>
      <c r="F78" s="172"/>
      <c r="H78" s="109"/>
      <c r="I78" s="175"/>
    </row>
    <row r="79" spans="2:11" ht="15" customHeight="1">
      <c r="B79" s="169"/>
      <c r="C79" s="178"/>
      <c r="D79" s="171"/>
      <c r="E79" s="171"/>
      <c r="F79" s="172"/>
      <c r="I79" s="175"/>
    </row>
    <row r="80" spans="2:11" ht="15" customHeight="1">
      <c r="B80" s="169"/>
      <c r="C80" s="179"/>
      <c r="D80" s="171"/>
      <c r="E80" s="171"/>
      <c r="F80" s="172"/>
    </row>
    <row r="81" spans="2:8" ht="15" customHeight="1">
      <c r="B81" s="169"/>
      <c r="C81" s="174"/>
      <c r="D81" s="180"/>
      <c r="E81" s="180"/>
      <c r="F81" s="172"/>
    </row>
    <row r="82" spans="2:8" ht="15" customHeight="1">
      <c r="B82" s="169"/>
      <c r="C82" s="181"/>
      <c r="D82" s="171"/>
      <c r="E82" s="171"/>
      <c r="F82" s="172"/>
      <c r="G82" s="177" t="s">
        <v>76</v>
      </c>
      <c r="H82" s="175"/>
    </row>
    <row r="83" spans="2:8" ht="15" customHeight="1">
      <c r="B83" s="182"/>
      <c r="C83" s="181"/>
      <c r="D83" s="183"/>
      <c r="E83" s="183"/>
      <c r="F83" s="172"/>
    </row>
    <row r="84" spans="2:8" ht="15" customHeight="1">
      <c r="B84" s="182"/>
      <c r="C84" s="181"/>
      <c r="D84" s="171"/>
      <c r="E84" s="171"/>
      <c r="F84" s="172"/>
    </row>
    <row r="85" spans="2:8" ht="15" customHeight="1">
      <c r="B85" s="182"/>
      <c r="C85" s="181"/>
      <c r="D85" s="183"/>
      <c r="E85" s="183"/>
      <c r="F85" s="183"/>
    </row>
    <row r="86" spans="2:8" ht="12" customHeight="1">
      <c r="B86" s="181"/>
      <c r="C86" s="100"/>
      <c r="D86" s="100"/>
      <c r="E86" s="100"/>
      <c r="F86" s="100"/>
      <c r="G86" s="177"/>
    </row>
    <row r="87" spans="2:8" ht="15" customHeight="1">
      <c r="B87" s="184"/>
      <c r="C87" s="100"/>
      <c r="D87" s="100"/>
      <c r="E87" s="100"/>
      <c r="F87" s="100"/>
      <c r="G87" s="100"/>
    </row>
    <row r="88" spans="2:8" ht="13.5" customHeight="1">
      <c r="B88" s="184"/>
      <c r="H88" s="109"/>
    </row>
    <row r="89" spans="2:8">
      <c r="B89" s="185"/>
    </row>
    <row r="90" spans="2:8" ht="11.25" customHeight="1"/>
  </sheetData>
  <mergeCells count="4">
    <mergeCell ref="B3:G3"/>
    <mergeCell ref="B56:G56"/>
    <mergeCell ref="B58:G59"/>
    <mergeCell ref="B61:G61"/>
  </mergeCells>
  <conditionalFormatting sqref="G7 F8:G30 G31 F32:G54 G69:G75 G77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6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8BAC-093F-49C8-B247-B7BA2C715825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23" customWidth="1"/>
    <col min="2" max="2" width="7.44140625" style="123" customWidth="1"/>
    <col min="3" max="3" width="71.5546875" style="123" customWidth="1"/>
    <col min="4" max="7" width="23.6640625" style="123" customWidth="1"/>
    <col min="8" max="8" width="15.6640625" style="123" customWidth="1"/>
    <col min="9" max="16384" width="11.5546875" style="123"/>
  </cols>
  <sheetData>
    <row r="1" spans="1:9" ht="10.5" customHeight="1">
      <c r="G1" s="3"/>
    </row>
    <row r="2" spans="1:9" ht="15.6" customHeight="1">
      <c r="B2" s="5" t="s">
        <v>132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6"/>
      <c r="B4" s="7" t="s">
        <v>133</v>
      </c>
      <c r="C4" s="8"/>
      <c r="D4" s="8"/>
      <c r="E4" s="8"/>
      <c r="F4" s="8"/>
      <c r="G4" s="9"/>
    </row>
    <row r="5" spans="1:9" ht="20.100000000000001" customHeight="1">
      <c r="B5" s="187"/>
      <c r="C5" s="125" t="s">
        <v>134</v>
      </c>
      <c r="D5" s="188" t="s">
        <v>4</v>
      </c>
      <c r="E5" s="188" t="s">
        <v>5</v>
      </c>
      <c r="F5" s="13" t="s">
        <v>6</v>
      </c>
      <c r="G5" s="14" t="s">
        <v>6</v>
      </c>
    </row>
    <row r="6" spans="1:9" ht="20.100000000000001" customHeight="1">
      <c r="B6" s="189"/>
      <c r="C6" s="127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90"/>
      <c r="C7" s="130"/>
      <c r="D7" s="191">
        <v>2024</v>
      </c>
      <c r="E7" s="191">
        <v>2024</v>
      </c>
      <c r="F7" s="131" t="s">
        <v>11</v>
      </c>
      <c r="G7" s="132" t="s">
        <v>12</v>
      </c>
    </row>
    <row r="8" spans="1:9" ht="20.100000000000001" customHeight="1" thickBot="1">
      <c r="B8" s="192"/>
      <c r="C8" s="193" t="s">
        <v>135</v>
      </c>
      <c r="D8" s="194"/>
      <c r="E8" s="194"/>
      <c r="F8" s="195"/>
      <c r="G8" s="196"/>
    </row>
    <row r="9" spans="1:9" ht="20.100000000000001" customHeight="1">
      <c r="B9" s="197" t="s">
        <v>14</v>
      </c>
      <c r="C9" s="198" t="s">
        <v>136</v>
      </c>
      <c r="D9" s="199">
        <v>540.85</v>
      </c>
      <c r="E9" s="199">
        <v>549.79</v>
      </c>
      <c r="F9" s="200">
        <v>8.9399999999999409</v>
      </c>
      <c r="G9" s="201">
        <v>1.6529536840158983</v>
      </c>
    </row>
    <row r="10" spans="1:9" ht="20.100000000000001" customHeight="1">
      <c r="B10" s="28" t="s">
        <v>14</v>
      </c>
      <c r="C10" s="29" t="s">
        <v>137</v>
      </c>
      <c r="D10" s="49">
        <v>567.16999999999996</v>
      </c>
      <c r="E10" s="49">
        <v>573.17999999999995</v>
      </c>
      <c r="F10" s="202">
        <v>6.0099999999999909</v>
      </c>
      <c r="G10" s="32">
        <v>1.0596470194121679</v>
      </c>
      <c r="H10" s="203"/>
    </row>
    <row r="11" spans="1:9" ht="20.100000000000001" customHeight="1">
      <c r="B11" s="28" t="s">
        <v>14</v>
      </c>
      <c r="C11" s="29" t="s">
        <v>138</v>
      </c>
      <c r="D11" s="49">
        <v>565.27</v>
      </c>
      <c r="E11" s="49">
        <v>564.67999999999995</v>
      </c>
      <c r="F11" s="202">
        <v>-0.59000000000003183</v>
      </c>
      <c r="G11" s="32">
        <v>-0.10437490049004339</v>
      </c>
      <c r="H11" s="203"/>
    </row>
    <row r="12" spans="1:9" ht="20.100000000000001" customHeight="1" thickBot="1">
      <c r="B12" s="28" t="s">
        <v>14</v>
      </c>
      <c r="C12" s="29" t="s">
        <v>139</v>
      </c>
      <c r="D12" s="49">
        <v>287.72000000000003</v>
      </c>
      <c r="E12" s="49">
        <v>291.83999999999997</v>
      </c>
      <c r="F12" s="204">
        <v>4.1199999999999477</v>
      </c>
      <c r="G12" s="205">
        <v>1.4319477269567358</v>
      </c>
    </row>
    <row r="13" spans="1:9" ht="20.100000000000001" customHeight="1" thickBot="1">
      <c r="B13" s="206"/>
      <c r="C13" s="207" t="s">
        <v>140</v>
      </c>
      <c r="D13" s="208"/>
      <c r="E13" s="208"/>
      <c r="F13" s="209"/>
      <c r="G13" s="210"/>
    </row>
    <row r="14" spans="1:9" ht="20.100000000000001" customHeight="1">
      <c r="B14" s="28" t="s">
        <v>14</v>
      </c>
      <c r="C14" s="66" t="s">
        <v>141</v>
      </c>
      <c r="D14" s="49">
        <v>967.55</v>
      </c>
      <c r="E14" s="49">
        <v>967.72</v>
      </c>
      <c r="F14" s="65">
        <v>0.17000000000007276</v>
      </c>
      <c r="G14" s="211">
        <v>1.7570151413366375E-2</v>
      </c>
      <c r="H14" s="212"/>
    </row>
    <row r="15" spans="1:9" ht="20.100000000000001" customHeight="1">
      <c r="B15" s="28" t="s">
        <v>14</v>
      </c>
      <c r="C15" s="66" t="s">
        <v>142</v>
      </c>
      <c r="D15" s="30">
        <v>918.73</v>
      </c>
      <c r="E15" s="30">
        <v>919.05</v>
      </c>
      <c r="F15" s="31">
        <v>0.31999999999993634</v>
      </c>
      <c r="G15" s="205">
        <v>3.4830690191895997E-2</v>
      </c>
      <c r="H15" s="213"/>
    </row>
    <row r="16" spans="1:9" ht="20.100000000000001" customHeight="1">
      <c r="B16" s="28" t="s">
        <v>14</v>
      </c>
      <c r="C16" s="66" t="s">
        <v>143</v>
      </c>
      <c r="D16" s="49">
        <v>943.96</v>
      </c>
      <c r="E16" s="49">
        <v>944.52</v>
      </c>
      <c r="F16" s="202">
        <v>0.55999999999994543</v>
      </c>
      <c r="G16" s="211">
        <v>5.9324547650319914E-2</v>
      </c>
      <c r="H16" s="212"/>
      <c r="I16" s="214"/>
    </row>
    <row r="17" spans="2:10" ht="20.100000000000001" customHeight="1" thickBot="1">
      <c r="B17" s="28" t="s">
        <v>14</v>
      </c>
      <c r="C17" s="66" t="s">
        <v>144</v>
      </c>
      <c r="D17" s="49">
        <v>893.49</v>
      </c>
      <c r="E17" s="49">
        <v>893.58</v>
      </c>
      <c r="F17" s="204">
        <v>9.0000000000031832E-2</v>
      </c>
      <c r="G17" s="211">
        <v>1.0072860356572733E-2</v>
      </c>
      <c r="H17" s="215"/>
      <c r="I17" s="213"/>
      <c r="J17" s="212"/>
    </row>
    <row r="18" spans="2:10" ht="20.100000000000001" customHeight="1" thickBot="1">
      <c r="B18" s="206"/>
      <c r="C18" s="216" t="s">
        <v>145</v>
      </c>
      <c r="D18" s="208"/>
      <c r="E18" s="208"/>
      <c r="F18" s="208"/>
      <c r="G18" s="210"/>
    </row>
    <row r="19" spans="2:10" ht="20.100000000000001" customHeight="1">
      <c r="B19" s="36" t="s">
        <v>14</v>
      </c>
      <c r="C19" s="66" t="s">
        <v>146</v>
      </c>
      <c r="D19" s="30">
        <v>217.51</v>
      </c>
      <c r="E19" s="30">
        <v>214.78</v>
      </c>
      <c r="F19" s="148">
        <v>-2.7299999999999898</v>
      </c>
      <c r="G19" s="205">
        <v>-1.2551147073697706</v>
      </c>
    </row>
    <row r="20" spans="2:10" ht="20.100000000000001" customHeight="1">
      <c r="B20" s="28" t="s">
        <v>14</v>
      </c>
      <c r="C20" s="66" t="s">
        <v>147</v>
      </c>
      <c r="D20" s="30">
        <v>209.19</v>
      </c>
      <c r="E20" s="30">
        <v>205.66</v>
      </c>
      <c r="F20" s="31">
        <v>-3.5300000000000011</v>
      </c>
      <c r="G20" s="32">
        <v>-1.6874611597112619</v>
      </c>
      <c r="H20" s="75"/>
    </row>
    <row r="21" spans="2:10" ht="20.100000000000001" customHeight="1">
      <c r="B21" s="28" t="s">
        <v>14</v>
      </c>
      <c r="C21" s="66" t="s">
        <v>148</v>
      </c>
      <c r="D21" s="30">
        <v>218.86</v>
      </c>
      <c r="E21" s="30">
        <v>214.88</v>
      </c>
      <c r="F21" s="31">
        <v>-3.9800000000000182</v>
      </c>
      <c r="G21" s="32">
        <v>-1.8185141186146438</v>
      </c>
    </row>
    <row r="22" spans="2:10" ht="20.100000000000001" customHeight="1">
      <c r="B22" s="28" t="s">
        <v>14</v>
      </c>
      <c r="C22" s="66" t="s">
        <v>149</v>
      </c>
      <c r="D22" s="30">
        <v>218.25</v>
      </c>
      <c r="E22" s="30">
        <v>215.6</v>
      </c>
      <c r="F22" s="217">
        <v>-2.6500000000000057</v>
      </c>
      <c r="G22" s="32">
        <v>-1.2142038946162614</v>
      </c>
      <c r="H22" s="218"/>
      <c r="I22" s="212"/>
    </row>
    <row r="23" spans="2:10" ht="20.100000000000001" customHeight="1" thickBot="1">
      <c r="B23" s="28" t="s">
        <v>14</v>
      </c>
      <c r="C23" s="219" t="s">
        <v>150</v>
      </c>
      <c r="D23" s="30">
        <v>52.36</v>
      </c>
      <c r="E23" s="30">
        <v>52.36</v>
      </c>
      <c r="F23" s="93">
        <v>0</v>
      </c>
      <c r="G23" s="32">
        <v>0</v>
      </c>
      <c r="H23" s="218"/>
      <c r="I23" s="213"/>
    </row>
    <row r="24" spans="2:10" ht="20.100000000000001" customHeight="1" thickBot="1">
      <c r="B24" s="206"/>
      <c r="C24" s="216" t="s">
        <v>151</v>
      </c>
      <c r="D24" s="208"/>
      <c r="E24" s="208"/>
      <c r="F24" s="208"/>
      <c r="G24" s="220"/>
    </row>
    <row r="25" spans="2:10" ht="20.100000000000001" customHeight="1">
      <c r="B25" s="221" t="s">
        <v>152</v>
      </c>
      <c r="C25" s="222" t="s">
        <v>153</v>
      </c>
      <c r="D25" s="31">
        <v>228.01</v>
      </c>
      <c r="E25" s="31">
        <v>226.67</v>
      </c>
      <c r="F25" s="202">
        <v>-1.3400000000000034</v>
      </c>
      <c r="G25" s="223">
        <v>-0.58769352221393945</v>
      </c>
    </row>
    <row r="26" spans="2:10" ht="20.100000000000001" customHeight="1">
      <c r="B26" s="221" t="s">
        <v>152</v>
      </c>
      <c r="C26" s="222" t="s">
        <v>154</v>
      </c>
      <c r="D26" s="31">
        <v>212.81</v>
      </c>
      <c r="E26" s="31">
        <v>212.58</v>
      </c>
      <c r="F26" s="202">
        <v>-0.22999999999998977</v>
      </c>
      <c r="G26" s="223">
        <v>-0.10807762793102427</v>
      </c>
    </row>
    <row r="27" spans="2:10" ht="20.100000000000001" customHeight="1">
      <c r="B27" s="221" t="s">
        <v>152</v>
      </c>
      <c r="C27" s="222" t="s">
        <v>155</v>
      </c>
      <c r="D27" s="31">
        <v>228.79</v>
      </c>
      <c r="E27" s="31">
        <v>227.39</v>
      </c>
      <c r="F27" s="202">
        <v>-1.4000000000000057</v>
      </c>
      <c r="G27" s="223">
        <v>-0.61191485641855081</v>
      </c>
    </row>
    <row r="28" spans="2:10" ht="20.100000000000001" customHeight="1">
      <c r="B28" s="221" t="s">
        <v>152</v>
      </c>
      <c r="C28" s="222" t="s">
        <v>156</v>
      </c>
      <c r="D28" s="31">
        <v>218.36</v>
      </c>
      <c r="E28" s="31">
        <v>220.57</v>
      </c>
      <c r="F28" s="202">
        <v>2.2099999999999795</v>
      </c>
      <c r="G28" s="223">
        <v>1.012090126396771</v>
      </c>
    </row>
    <row r="29" spans="2:10" ht="20.100000000000001" customHeight="1" thickBot="1">
      <c r="B29" s="221" t="s">
        <v>152</v>
      </c>
      <c r="C29" s="222" t="s">
        <v>157</v>
      </c>
      <c r="D29" s="31">
        <v>488.99</v>
      </c>
      <c r="E29" s="31">
        <v>488.98</v>
      </c>
      <c r="F29" s="202">
        <v>-9.9999999999909051E-3</v>
      </c>
      <c r="G29" s="223">
        <v>-2.0450315957418752E-3</v>
      </c>
    </row>
    <row r="30" spans="2:10" ht="20.100000000000001" customHeight="1" thickBot="1">
      <c r="B30" s="206"/>
      <c r="C30" s="224" t="s">
        <v>158</v>
      </c>
      <c r="D30" s="208"/>
      <c r="E30" s="208"/>
      <c r="F30" s="208"/>
      <c r="G30" s="220"/>
    </row>
    <row r="31" spans="2:10" ht="20.100000000000001" customHeight="1">
      <c r="B31" s="221" t="s">
        <v>24</v>
      </c>
      <c r="C31" s="222" t="s">
        <v>159</v>
      </c>
      <c r="D31" s="31">
        <v>195.06</v>
      </c>
      <c r="E31" s="31">
        <v>197.6</v>
      </c>
      <c r="F31" s="200">
        <v>2.539999999999992</v>
      </c>
      <c r="G31" s="223">
        <v>1.3021634368912061</v>
      </c>
    </row>
    <row r="32" spans="2:10" ht="20.100000000000001" customHeight="1">
      <c r="B32" s="221" t="s">
        <v>24</v>
      </c>
      <c r="C32" s="225" t="s">
        <v>160</v>
      </c>
      <c r="D32" s="31">
        <v>1.6</v>
      </c>
      <c r="E32" s="31">
        <v>1.63</v>
      </c>
      <c r="F32" s="202">
        <v>2.9999999999999805E-2</v>
      </c>
      <c r="G32" s="223">
        <v>1.875</v>
      </c>
    </row>
    <row r="33" spans="2:11" ht="20.100000000000001" customHeight="1">
      <c r="B33" s="221" t="s">
        <v>24</v>
      </c>
      <c r="C33" s="226" t="s">
        <v>161</v>
      </c>
      <c r="D33" s="31">
        <v>1.35</v>
      </c>
      <c r="E33" s="31">
        <v>1.36</v>
      </c>
      <c r="F33" s="202">
        <v>1.0000000000000009E-2</v>
      </c>
      <c r="G33" s="223">
        <v>0.74074074074073337</v>
      </c>
    </row>
    <row r="34" spans="2:11" ht="20.100000000000001" customHeight="1">
      <c r="B34" s="221" t="s">
        <v>24</v>
      </c>
      <c r="C34" s="222" t="s">
        <v>162</v>
      </c>
      <c r="D34" s="31">
        <v>211.96</v>
      </c>
      <c r="E34" s="31">
        <v>212.97</v>
      </c>
      <c r="F34" s="31">
        <v>1.0099999999999909</v>
      </c>
      <c r="G34" s="223">
        <v>0.4765050009435754</v>
      </c>
    </row>
    <row r="35" spans="2:11" ht="20.100000000000001" customHeight="1">
      <c r="B35" s="221" t="s">
        <v>24</v>
      </c>
      <c r="C35" s="225" t="s">
        <v>163</v>
      </c>
      <c r="D35" s="31">
        <v>1.72</v>
      </c>
      <c r="E35" s="31">
        <v>1.73</v>
      </c>
      <c r="F35" s="202">
        <v>1.0000000000000009E-2</v>
      </c>
      <c r="G35" s="223">
        <v>0.58139534883720501</v>
      </c>
    </row>
    <row r="36" spans="2:11" ht="20.100000000000001" customHeight="1">
      <c r="B36" s="221" t="s">
        <v>24</v>
      </c>
      <c r="C36" s="226" t="s">
        <v>164</v>
      </c>
      <c r="D36" s="31">
        <v>1.48</v>
      </c>
      <c r="E36" s="31">
        <v>1.49</v>
      </c>
      <c r="F36" s="202">
        <v>1.0000000000000009E-2</v>
      </c>
      <c r="G36" s="223">
        <v>0.67567567567567721</v>
      </c>
    </row>
    <row r="37" spans="2:11" ht="20.100000000000001" customHeight="1">
      <c r="B37" s="221" t="s">
        <v>24</v>
      </c>
      <c r="C37" s="222" t="s">
        <v>165</v>
      </c>
      <c r="D37" s="31">
        <v>238.16</v>
      </c>
      <c r="E37" s="31">
        <v>238.42</v>
      </c>
      <c r="F37" s="31">
        <v>0.25999999999999091</v>
      </c>
      <c r="G37" s="223">
        <v>0.10917030567685515</v>
      </c>
    </row>
    <row r="38" spans="2:11" ht="20.100000000000001" customHeight="1">
      <c r="B38" s="221" t="s">
        <v>24</v>
      </c>
      <c r="C38" s="225" t="s">
        <v>166</v>
      </c>
      <c r="D38" s="31">
        <v>1.8</v>
      </c>
      <c r="E38" s="31">
        <v>1.8</v>
      </c>
      <c r="F38" s="202">
        <v>0</v>
      </c>
      <c r="G38" s="223">
        <v>0</v>
      </c>
    </row>
    <row r="39" spans="2:11" ht="20.100000000000001" customHeight="1">
      <c r="B39" s="221" t="s">
        <v>24</v>
      </c>
      <c r="C39" s="222" t="s">
        <v>167</v>
      </c>
      <c r="D39" s="31">
        <v>333</v>
      </c>
      <c r="E39" s="31">
        <v>335.28</v>
      </c>
      <c r="F39" s="202">
        <v>2.2799999999999727</v>
      </c>
      <c r="G39" s="223">
        <v>0.68468468468468302</v>
      </c>
    </row>
    <row r="40" spans="2:11" ht="20.100000000000001" customHeight="1">
      <c r="B40" s="221" t="s">
        <v>24</v>
      </c>
      <c r="C40" s="225" t="s">
        <v>168</v>
      </c>
      <c r="D40" s="31">
        <v>2.6</v>
      </c>
      <c r="E40" s="31">
        <v>2.61</v>
      </c>
      <c r="F40" s="202">
        <v>9.9999999999997868E-3</v>
      </c>
      <c r="G40" s="223">
        <v>0.3846153846153868</v>
      </c>
    </row>
    <row r="41" spans="2:11" ht="20.100000000000001" customHeight="1" thickBot="1">
      <c r="B41" s="221" t="s">
        <v>24</v>
      </c>
      <c r="C41" s="226" t="s">
        <v>169</v>
      </c>
      <c r="D41" s="31">
        <v>2.44</v>
      </c>
      <c r="E41" s="31">
        <v>2.46</v>
      </c>
      <c r="F41" s="202">
        <v>2.0000000000000018E-2</v>
      </c>
      <c r="G41" s="223">
        <v>0.81967213114754145</v>
      </c>
    </row>
    <row r="42" spans="2:11" ht="20.100000000000001" customHeight="1" thickBot="1">
      <c r="B42" s="206"/>
      <c r="C42" s="216" t="s">
        <v>170</v>
      </c>
      <c r="D42" s="208"/>
      <c r="E42" s="208"/>
      <c r="F42" s="208"/>
      <c r="G42" s="220"/>
      <c r="K42" s="214"/>
    </row>
    <row r="43" spans="2:11" ht="20.100000000000001" customHeight="1" thickBot="1">
      <c r="B43" s="151" t="s">
        <v>30</v>
      </c>
      <c r="C43" s="226" t="s">
        <v>171</v>
      </c>
      <c r="D43" s="31">
        <v>234.53</v>
      </c>
      <c r="E43" s="31">
        <v>239.56</v>
      </c>
      <c r="F43" s="227">
        <v>5.0300000000000011</v>
      </c>
      <c r="G43" s="223">
        <v>2.1447149618385737</v>
      </c>
    </row>
    <row r="44" spans="2:11" ht="20.100000000000001" customHeight="1" thickBot="1">
      <c r="B44" s="228"/>
      <c r="C44" s="216" t="s">
        <v>172</v>
      </c>
      <c r="D44" s="208"/>
      <c r="E44" s="208"/>
      <c r="F44" s="208"/>
      <c r="G44" s="220"/>
      <c r="K44" s="229"/>
    </row>
    <row r="45" spans="2:11" ht="20.100000000000001" customHeight="1">
      <c r="B45" s="230" t="s">
        <v>51</v>
      </c>
      <c r="C45" s="231" t="s">
        <v>173</v>
      </c>
      <c r="D45" s="232">
        <v>93.25</v>
      </c>
      <c r="E45" s="232">
        <v>89.14</v>
      </c>
      <c r="F45" s="233">
        <v>-4.1099999999999994</v>
      </c>
      <c r="G45" s="234">
        <v>-4.4075067024128742</v>
      </c>
    </row>
    <row r="46" spans="2:11" ht="20.100000000000001" customHeight="1">
      <c r="B46" s="235" t="s">
        <v>51</v>
      </c>
      <c r="C46" s="236" t="s">
        <v>174</v>
      </c>
      <c r="D46" s="233">
        <v>781.99</v>
      </c>
      <c r="E46" s="233">
        <v>812.48</v>
      </c>
      <c r="F46" s="237">
        <v>30.490000000000009</v>
      </c>
      <c r="G46" s="238">
        <v>3.8990268417754663</v>
      </c>
    </row>
    <row r="47" spans="2:11" ht="20.100000000000001" customHeight="1">
      <c r="B47" s="235" t="s">
        <v>51</v>
      </c>
      <c r="C47" s="236" t="s">
        <v>175</v>
      </c>
      <c r="D47" s="233">
        <v>287.45</v>
      </c>
      <c r="E47" s="233">
        <v>289.38</v>
      </c>
      <c r="F47" s="237">
        <v>1.9300000000000068</v>
      </c>
      <c r="G47" s="238">
        <v>0.67142111671594762</v>
      </c>
    </row>
    <row r="48" spans="2:11" ht="20.100000000000001" customHeight="1" thickBot="1">
      <c r="B48" s="153" t="s">
        <v>47</v>
      </c>
      <c r="C48" s="239" t="s">
        <v>176</v>
      </c>
      <c r="D48" s="240" t="s">
        <v>177</v>
      </c>
      <c r="E48" s="241"/>
      <c r="F48" s="241"/>
      <c r="G48" s="242"/>
      <c r="H48" s="243"/>
    </row>
    <row r="49" spans="2:8" ht="20.100000000000001" customHeight="1" thickBot="1">
      <c r="B49" s="244"/>
      <c r="C49" s="216" t="s">
        <v>178</v>
      </c>
      <c r="D49" s="208"/>
      <c r="E49" s="208"/>
      <c r="F49" s="245"/>
      <c r="G49" s="220"/>
    </row>
    <row r="50" spans="2:8" ht="20.100000000000001" customHeight="1">
      <c r="B50" s="230" t="s">
        <v>55</v>
      </c>
      <c r="C50" s="246" t="s">
        <v>179</v>
      </c>
      <c r="D50" s="247" t="s">
        <v>180</v>
      </c>
      <c r="E50" s="248"/>
      <c r="F50" s="248"/>
      <c r="G50" s="249"/>
    </row>
    <row r="51" spans="2:8" ht="20.100000000000001" customHeight="1">
      <c r="B51" s="250" t="s">
        <v>55</v>
      </c>
      <c r="C51" s="251" t="s">
        <v>181</v>
      </c>
      <c r="D51" s="252" t="s">
        <v>182</v>
      </c>
      <c r="E51" s="253"/>
      <c r="F51" s="253"/>
      <c r="G51" s="254"/>
    </row>
    <row r="52" spans="2:8" ht="20.100000000000001" customHeight="1">
      <c r="B52" s="250" t="s">
        <v>55</v>
      </c>
      <c r="C52" s="251" t="s">
        <v>183</v>
      </c>
      <c r="D52" s="252" t="s">
        <v>184</v>
      </c>
      <c r="E52" s="253"/>
      <c r="F52" s="253"/>
      <c r="G52" s="254"/>
    </row>
    <row r="53" spans="2:8" ht="20.100000000000001" customHeight="1" thickBot="1">
      <c r="B53" s="153" t="s">
        <v>55</v>
      </c>
      <c r="C53" s="239" t="s">
        <v>185</v>
      </c>
      <c r="D53" s="240" t="s">
        <v>186</v>
      </c>
      <c r="E53" s="241"/>
      <c r="F53" s="241"/>
      <c r="G53" s="242"/>
    </row>
    <row r="54" spans="2:8" ht="13.8">
      <c r="B54" s="255" t="s">
        <v>129</v>
      </c>
      <c r="C54" s="256"/>
      <c r="D54" s="256"/>
      <c r="E54" s="256"/>
      <c r="F54" s="256"/>
      <c r="G54" s="257"/>
    </row>
    <row r="55" spans="2:8" ht="13.8">
      <c r="B55" s="122" t="s">
        <v>187</v>
      </c>
      <c r="C55" s="116"/>
      <c r="D55" s="116"/>
      <c r="E55" s="116"/>
      <c r="F55" s="116"/>
      <c r="G55" s="186"/>
    </row>
    <row r="56" spans="2:8" ht="12" customHeight="1">
      <c r="B56" s="122" t="s">
        <v>188</v>
      </c>
      <c r="C56" s="116"/>
      <c r="D56" s="116"/>
      <c r="E56" s="116"/>
      <c r="F56" s="116"/>
      <c r="G56" s="186"/>
    </row>
    <row r="57" spans="2:8" ht="19.95" customHeight="1">
      <c r="B57" s="122"/>
      <c r="C57" s="116"/>
      <c r="D57" s="116"/>
      <c r="E57" s="116"/>
      <c r="F57" s="116"/>
      <c r="G57" s="186"/>
    </row>
    <row r="58" spans="2:8" ht="25.5" customHeight="1">
      <c r="B58" s="258" t="s">
        <v>75</v>
      </c>
      <c r="C58" s="258"/>
      <c r="D58" s="258"/>
      <c r="E58" s="258"/>
      <c r="F58" s="258"/>
      <c r="G58" s="258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9"/>
    </row>
    <row r="64" spans="2:8" ht="39" customHeight="1">
      <c r="H64" s="259"/>
    </row>
    <row r="65" spans="2:8" ht="18.75" customHeight="1">
      <c r="H65" s="259"/>
    </row>
    <row r="66" spans="2:8" ht="18.75" customHeight="1">
      <c r="H66" s="259"/>
    </row>
    <row r="67" spans="2:8" ht="13.5" customHeight="1">
      <c r="H67" s="259"/>
    </row>
    <row r="68" spans="2:8" ht="15" customHeight="1">
      <c r="B68" s="260"/>
      <c r="C68" s="260"/>
      <c r="F68" s="260"/>
      <c r="G68" s="260"/>
    </row>
    <row r="69" spans="2:8" ht="11.25" customHeight="1">
      <c r="B69" s="260"/>
      <c r="C69" s="260"/>
      <c r="D69" s="260"/>
      <c r="E69" s="260"/>
      <c r="F69" s="260"/>
    </row>
    <row r="70" spans="2:8" ht="13.5" customHeight="1">
      <c r="B70" s="260"/>
      <c r="C70" s="260"/>
      <c r="D70" s="261"/>
      <c r="E70" s="261"/>
      <c r="F70" s="262"/>
      <c r="G70" s="262"/>
    </row>
    <row r="71" spans="2:8" ht="15" customHeight="1">
      <c r="B71" s="263"/>
      <c r="C71" s="264"/>
      <c r="D71" s="265"/>
      <c r="E71" s="265"/>
      <c r="F71" s="266"/>
      <c r="G71" s="265"/>
    </row>
    <row r="72" spans="2:8" ht="15" customHeight="1">
      <c r="B72" s="263"/>
      <c r="C72" s="264"/>
      <c r="D72" s="265"/>
      <c r="E72" s="265"/>
      <c r="F72" s="266"/>
      <c r="G72" s="265"/>
    </row>
    <row r="73" spans="2:8" ht="15" customHeight="1">
      <c r="B73" s="263"/>
      <c r="C73" s="264"/>
      <c r="D73" s="265"/>
      <c r="E73" s="265"/>
      <c r="F73" s="266"/>
      <c r="G73" s="265"/>
    </row>
    <row r="74" spans="2:8" ht="15" customHeight="1">
      <c r="B74" s="263"/>
      <c r="C74" s="264"/>
      <c r="D74" s="265"/>
      <c r="E74" s="265"/>
      <c r="F74" s="266"/>
    </row>
    <row r="76" spans="2:8" ht="19.5" customHeight="1">
      <c r="G76" s="121" t="s">
        <v>76</v>
      </c>
    </row>
    <row r="83" spans="7:7">
      <c r="G83" s="177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01441-677F-4081-BA26-CC36B6A49107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67" customWidth="1"/>
    <col min="2" max="2" width="26.109375" style="267" customWidth="1"/>
    <col min="3" max="3" width="27.109375" style="267" customWidth="1"/>
    <col min="4" max="6" width="15.5546875" style="267" customWidth="1"/>
    <col min="7" max="7" width="6.109375" style="267" customWidth="1"/>
    <col min="8" max="16384" width="8.88671875" style="267"/>
  </cols>
  <sheetData>
    <row r="1" spans="2:7" ht="12" customHeight="1">
      <c r="G1" s="268"/>
    </row>
    <row r="2" spans="2:7" ht="36.75" customHeight="1">
      <c r="B2" s="269" t="s">
        <v>189</v>
      </c>
      <c r="C2" s="269"/>
      <c r="D2" s="269"/>
      <c r="E2" s="269"/>
      <c r="F2" s="269"/>
    </row>
    <row r="3" spans="2:7" ht="8.25" customHeight="1">
      <c r="B3" s="270"/>
      <c r="C3" s="270"/>
      <c r="D3" s="270"/>
      <c r="E3" s="270"/>
      <c r="F3" s="270"/>
    </row>
    <row r="4" spans="2:7" ht="30.75" customHeight="1">
      <c r="B4" s="5" t="s">
        <v>190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191</v>
      </c>
      <c r="C6" s="8"/>
      <c r="D6" s="8"/>
      <c r="E6" s="8"/>
      <c r="F6" s="9"/>
    </row>
    <row r="7" spans="2:7" ht="12" customHeight="1">
      <c r="B7" s="271" t="s">
        <v>192</v>
      </c>
      <c r="C7" s="271"/>
      <c r="D7" s="271"/>
      <c r="E7" s="271"/>
      <c r="F7" s="271"/>
      <c r="G7" s="272"/>
    </row>
    <row r="8" spans="2:7" ht="20.100000000000001" customHeight="1">
      <c r="B8" s="273" t="s">
        <v>193</v>
      </c>
      <c r="C8" s="273"/>
      <c r="D8" s="273"/>
      <c r="E8" s="273"/>
      <c r="F8" s="273"/>
      <c r="G8" s="272"/>
    </row>
    <row r="9" spans="2:7" ht="11.25" customHeight="1">
      <c r="B9" s="274" t="s">
        <v>194</v>
      </c>
      <c r="C9" s="274"/>
      <c r="D9" s="274"/>
      <c r="E9" s="274"/>
      <c r="F9" s="274"/>
    </row>
    <row r="10" spans="2:7" ht="11.25" customHeight="1">
      <c r="B10" s="274"/>
      <c r="C10" s="274"/>
      <c r="D10" s="274"/>
      <c r="E10" s="274"/>
      <c r="F10" s="274"/>
    </row>
    <row r="11" spans="2:7" ht="11.25" customHeight="1">
      <c r="B11" s="274" t="s">
        <v>195</v>
      </c>
      <c r="C11" s="274"/>
      <c r="D11" s="274"/>
      <c r="E11" s="274"/>
      <c r="F11" s="274"/>
    </row>
    <row r="12" spans="2:7" ht="11.25" customHeight="1" thickBot="1">
      <c r="B12" s="274"/>
      <c r="C12" s="274"/>
      <c r="D12" s="274"/>
      <c r="E12" s="274"/>
      <c r="F12" s="274"/>
    </row>
    <row r="13" spans="2:7" ht="39" customHeight="1" thickBot="1">
      <c r="B13" s="275" t="s">
        <v>196</v>
      </c>
      <c r="C13" s="276" t="s">
        <v>197</v>
      </c>
      <c r="D13" s="276" t="s">
        <v>198</v>
      </c>
      <c r="E13" s="276" t="s">
        <v>199</v>
      </c>
      <c r="F13" s="276" t="s">
        <v>200</v>
      </c>
    </row>
    <row r="14" spans="2:7" ht="11.25" customHeight="1">
      <c r="B14" s="277" t="s">
        <v>201</v>
      </c>
      <c r="C14" s="278" t="s">
        <v>202</v>
      </c>
      <c r="D14" s="279">
        <v>218</v>
      </c>
      <c r="E14" s="279">
        <v>223.6</v>
      </c>
      <c r="F14" s="280">
        <v>5.6</v>
      </c>
    </row>
    <row r="15" spans="2:7" ht="15" customHeight="1">
      <c r="B15" s="281"/>
      <c r="C15" s="278" t="s">
        <v>203</v>
      </c>
      <c r="D15" s="279">
        <v>228</v>
      </c>
      <c r="E15" s="279">
        <v>232</v>
      </c>
      <c r="F15" s="280">
        <v>4</v>
      </c>
    </row>
    <row r="16" spans="2:7" ht="15" customHeight="1">
      <c r="B16" s="281"/>
      <c r="C16" s="278" t="s">
        <v>204</v>
      </c>
      <c r="D16" s="279">
        <v>242</v>
      </c>
      <c r="E16" s="279">
        <v>246</v>
      </c>
      <c r="F16" s="280">
        <v>4</v>
      </c>
    </row>
    <row r="17" spans="2:6" ht="15" customHeight="1">
      <c r="B17" s="281"/>
      <c r="C17" s="278" t="s">
        <v>205</v>
      </c>
      <c r="D17" s="279">
        <v>219.64</v>
      </c>
      <c r="E17" s="279">
        <v>224.9</v>
      </c>
      <c r="F17" s="280">
        <v>5.26</v>
      </c>
    </row>
    <row r="18" spans="2:6" ht="15" customHeight="1">
      <c r="B18" s="281"/>
      <c r="C18" s="278" t="s">
        <v>206</v>
      </c>
      <c r="D18" s="279">
        <v>220</v>
      </c>
      <c r="E18" s="279">
        <v>220</v>
      </c>
      <c r="F18" s="280">
        <v>0</v>
      </c>
    </row>
    <row r="19" spans="2:6" ht="15" customHeight="1">
      <c r="B19" s="281"/>
      <c r="C19" s="278" t="s">
        <v>207</v>
      </c>
      <c r="D19" s="279">
        <v>210</v>
      </c>
      <c r="E19" s="279">
        <v>216</v>
      </c>
      <c r="F19" s="280">
        <v>6</v>
      </c>
    </row>
    <row r="20" spans="2:6" ht="15" customHeight="1">
      <c r="B20" s="281"/>
      <c r="C20" s="278" t="s">
        <v>208</v>
      </c>
      <c r="D20" s="279">
        <v>214</v>
      </c>
      <c r="E20" s="279">
        <v>218</v>
      </c>
      <c r="F20" s="280">
        <v>4</v>
      </c>
    </row>
    <row r="21" spans="2:6" ht="15" customHeight="1">
      <c r="B21" s="281"/>
      <c r="C21" s="278" t="s">
        <v>209</v>
      </c>
      <c r="D21" s="279">
        <v>217.4</v>
      </c>
      <c r="E21" s="279">
        <v>226.8</v>
      </c>
      <c r="F21" s="280">
        <v>9.4</v>
      </c>
    </row>
    <row r="22" spans="2:6" ht="15" customHeight="1">
      <c r="B22" s="281"/>
      <c r="C22" s="278" t="s">
        <v>210</v>
      </c>
      <c r="D22" s="279">
        <v>222</v>
      </c>
      <c r="E22" s="279">
        <v>225</v>
      </c>
      <c r="F22" s="280">
        <v>3</v>
      </c>
    </row>
    <row r="23" spans="2:6" ht="15" customHeight="1">
      <c r="B23" s="281"/>
      <c r="C23" s="278" t="s">
        <v>211</v>
      </c>
      <c r="D23" s="279">
        <v>220.4</v>
      </c>
      <c r="E23" s="279">
        <v>222.8</v>
      </c>
      <c r="F23" s="280">
        <v>2.4</v>
      </c>
    </row>
    <row r="24" spans="2:6" ht="15" customHeight="1">
      <c r="B24" s="281"/>
      <c r="C24" s="278" t="s">
        <v>212</v>
      </c>
      <c r="D24" s="279">
        <v>218</v>
      </c>
      <c r="E24" s="279">
        <v>225</v>
      </c>
      <c r="F24" s="280">
        <v>7</v>
      </c>
    </row>
    <row r="25" spans="2:6" ht="15" customHeight="1">
      <c r="B25" s="281"/>
      <c r="C25" s="278" t="s">
        <v>213</v>
      </c>
      <c r="D25" s="279">
        <v>225</v>
      </c>
      <c r="E25" s="279">
        <v>230</v>
      </c>
      <c r="F25" s="280">
        <v>5</v>
      </c>
    </row>
    <row r="26" spans="2:6" ht="15" customHeight="1">
      <c r="B26" s="281"/>
      <c r="C26" s="278" t="s">
        <v>214</v>
      </c>
      <c r="D26" s="279">
        <v>222</v>
      </c>
      <c r="E26" s="279">
        <v>228</v>
      </c>
      <c r="F26" s="280">
        <v>6</v>
      </c>
    </row>
    <row r="27" spans="2:6" ht="15" customHeight="1">
      <c r="B27" s="281"/>
      <c r="C27" s="278" t="s">
        <v>215</v>
      </c>
      <c r="D27" s="279">
        <v>225</v>
      </c>
      <c r="E27" s="279">
        <v>225</v>
      </c>
      <c r="F27" s="280">
        <v>0</v>
      </c>
    </row>
    <row r="28" spans="2:6" ht="15" customHeight="1">
      <c r="B28" s="281"/>
      <c r="C28" s="278" t="s">
        <v>216</v>
      </c>
      <c r="D28" s="279">
        <v>219.8</v>
      </c>
      <c r="E28" s="279">
        <v>225</v>
      </c>
      <c r="F28" s="280">
        <v>5.2</v>
      </c>
    </row>
    <row r="29" spans="2:6" ht="15" customHeight="1">
      <c r="B29" s="281"/>
      <c r="C29" s="278" t="s">
        <v>217</v>
      </c>
      <c r="D29" s="279">
        <v>235</v>
      </c>
      <c r="E29" s="279">
        <v>237</v>
      </c>
      <c r="F29" s="280">
        <v>2</v>
      </c>
    </row>
    <row r="30" spans="2:6" ht="15" customHeight="1">
      <c r="B30" s="281"/>
      <c r="C30" s="278" t="s">
        <v>218</v>
      </c>
      <c r="D30" s="279">
        <v>227</v>
      </c>
      <c r="E30" s="279">
        <v>230.6</v>
      </c>
      <c r="F30" s="280">
        <v>3.6</v>
      </c>
    </row>
    <row r="31" spans="2:6" ht="15" customHeight="1">
      <c r="B31" s="281"/>
      <c r="C31" s="278" t="s">
        <v>219</v>
      </c>
      <c r="D31" s="279">
        <v>220.4</v>
      </c>
      <c r="E31" s="279">
        <v>229.8</v>
      </c>
      <c r="F31" s="280">
        <v>9.4</v>
      </c>
    </row>
    <row r="32" spans="2:6" ht="15" customHeight="1">
      <c r="B32" s="281"/>
      <c r="C32" s="278" t="s">
        <v>220</v>
      </c>
      <c r="D32" s="279">
        <v>220</v>
      </c>
      <c r="E32" s="279">
        <v>220</v>
      </c>
      <c r="F32" s="280">
        <v>0</v>
      </c>
    </row>
    <row r="33" spans="2:6" ht="15" customHeight="1">
      <c r="B33" s="281"/>
      <c r="C33" s="278" t="s">
        <v>221</v>
      </c>
      <c r="D33" s="279">
        <v>217.6</v>
      </c>
      <c r="E33" s="279">
        <v>222.2</v>
      </c>
      <c r="F33" s="280">
        <v>4.5999999999999996</v>
      </c>
    </row>
    <row r="34" spans="2:6" ht="15" customHeight="1">
      <c r="B34" s="281"/>
      <c r="C34" s="278" t="s">
        <v>222</v>
      </c>
      <c r="D34" s="279">
        <v>220</v>
      </c>
      <c r="E34" s="279">
        <v>225</v>
      </c>
      <c r="F34" s="280">
        <v>5</v>
      </c>
    </row>
    <row r="35" spans="2:6" ht="15" customHeight="1">
      <c r="B35" s="281"/>
      <c r="C35" s="278" t="s">
        <v>223</v>
      </c>
      <c r="D35" s="279">
        <v>227</v>
      </c>
      <c r="E35" s="279">
        <v>228</v>
      </c>
      <c r="F35" s="280">
        <v>1</v>
      </c>
    </row>
    <row r="36" spans="2:6" ht="15" customHeight="1">
      <c r="B36" s="281"/>
      <c r="C36" s="278" t="s">
        <v>224</v>
      </c>
      <c r="D36" s="279">
        <v>226.56</v>
      </c>
      <c r="E36" s="279">
        <v>230.26</v>
      </c>
      <c r="F36" s="280">
        <v>3.7</v>
      </c>
    </row>
    <row r="37" spans="2:6" ht="15" customHeight="1">
      <c r="B37" s="281"/>
      <c r="C37" s="278" t="s">
        <v>225</v>
      </c>
      <c r="D37" s="279">
        <v>221.2</v>
      </c>
      <c r="E37" s="279">
        <v>223.8</v>
      </c>
      <c r="F37" s="280">
        <v>2.6</v>
      </c>
    </row>
    <row r="38" spans="2:6" ht="15" customHeight="1" thickBot="1">
      <c r="B38" s="282"/>
      <c r="C38" s="283" t="s">
        <v>226</v>
      </c>
      <c r="D38" s="284">
        <v>230</v>
      </c>
      <c r="E38" s="284">
        <v>234</v>
      </c>
      <c r="F38" s="285">
        <v>4</v>
      </c>
    </row>
    <row r="39" spans="2:6" ht="15" customHeight="1">
      <c r="B39" s="286" t="s">
        <v>227</v>
      </c>
      <c r="C39" s="278" t="s">
        <v>206</v>
      </c>
      <c r="D39" s="279">
        <v>275</v>
      </c>
      <c r="E39" s="279">
        <v>275</v>
      </c>
      <c r="F39" s="280">
        <v>0</v>
      </c>
    </row>
    <row r="40" spans="2:6" ht="15" customHeight="1">
      <c r="B40" s="281"/>
      <c r="C40" s="278" t="s">
        <v>228</v>
      </c>
      <c r="D40" s="279">
        <v>280</v>
      </c>
      <c r="E40" s="279">
        <v>280</v>
      </c>
      <c r="F40" s="280">
        <v>0</v>
      </c>
    </row>
    <row r="41" spans="2:6" ht="15" customHeight="1">
      <c r="B41" s="281"/>
      <c r="C41" s="278" t="s">
        <v>220</v>
      </c>
      <c r="D41" s="279">
        <v>275</v>
      </c>
      <c r="E41" s="279">
        <v>275</v>
      </c>
      <c r="F41" s="280">
        <v>0</v>
      </c>
    </row>
    <row r="42" spans="2:6" ht="15" customHeight="1">
      <c r="B42" s="281"/>
      <c r="C42" s="278" t="s">
        <v>223</v>
      </c>
      <c r="D42" s="279">
        <v>253</v>
      </c>
      <c r="E42" s="279">
        <v>253</v>
      </c>
      <c r="F42" s="280">
        <v>0</v>
      </c>
    </row>
    <row r="43" spans="2:6" ht="15" customHeight="1" thickBot="1">
      <c r="B43" s="287"/>
      <c r="C43" s="283" t="s">
        <v>226</v>
      </c>
      <c r="D43" s="284">
        <v>285</v>
      </c>
      <c r="E43" s="284">
        <v>290</v>
      </c>
      <c r="F43" s="288">
        <v>5</v>
      </c>
    </row>
    <row r="44" spans="2:6">
      <c r="B44" s="277" t="s">
        <v>229</v>
      </c>
      <c r="C44" s="278" t="s">
        <v>202</v>
      </c>
      <c r="D44" s="279">
        <v>232</v>
      </c>
      <c r="E44" s="279">
        <v>232</v>
      </c>
      <c r="F44" s="280">
        <v>0</v>
      </c>
    </row>
    <row r="45" spans="2:6" ht="13.2">
      <c r="B45" s="281"/>
      <c r="C45" s="278" t="s">
        <v>205</v>
      </c>
      <c r="D45" s="279">
        <v>170</v>
      </c>
      <c r="E45" s="279">
        <v>170</v>
      </c>
      <c r="F45" s="280">
        <v>0</v>
      </c>
    </row>
    <row r="46" spans="2:6" ht="13.2">
      <c r="B46" s="281"/>
      <c r="C46" s="278" t="s">
        <v>228</v>
      </c>
      <c r="D46" s="279">
        <v>162</v>
      </c>
      <c r="E46" s="279">
        <v>162</v>
      </c>
      <c r="F46" s="280">
        <v>0</v>
      </c>
    </row>
    <row r="47" spans="2:6" ht="13.2">
      <c r="B47" s="281"/>
      <c r="C47" s="278" t="s">
        <v>210</v>
      </c>
      <c r="D47" s="279">
        <v>201.33</v>
      </c>
      <c r="E47" s="279">
        <v>200.67</v>
      </c>
      <c r="F47" s="280">
        <v>-0.67</v>
      </c>
    </row>
    <row r="48" spans="2:6" ht="13.2">
      <c r="B48" s="281"/>
      <c r="C48" s="278" t="s">
        <v>211</v>
      </c>
      <c r="D48" s="279">
        <v>290</v>
      </c>
      <c r="E48" s="279">
        <v>290</v>
      </c>
      <c r="F48" s="280">
        <v>0</v>
      </c>
    </row>
    <row r="49" spans="2:6" ht="13.2">
      <c r="B49" s="281"/>
      <c r="C49" s="278" t="s">
        <v>212</v>
      </c>
      <c r="D49" s="279">
        <v>189.17</v>
      </c>
      <c r="E49" s="279">
        <v>189.17</v>
      </c>
      <c r="F49" s="280">
        <v>0</v>
      </c>
    </row>
    <row r="50" spans="2:6" ht="13.2">
      <c r="B50" s="281"/>
      <c r="C50" s="278" t="s">
        <v>215</v>
      </c>
      <c r="D50" s="279">
        <v>198</v>
      </c>
      <c r="E50" s="279">
        <v>197.5</v>
      </c>
      <c r="F50" s="280">
        <v>-0.5</v>
      </c>
    </row>
    <row r="51" spans="2:6" ht="13.2">
      <c r="B51" s="281"/>
      <c r="C51" s="278" t="s">
        <v>216</v>
      </c>
      <c r="D51" s="279">
        <v>290</v>
      </c>
      <c r="E51" s="279">
        <v>290</v>
      </c>
      <c r="F51" s="280">
        <v>0</v>
      </c>
    </row>
    <row r="52" spans="2:6" ht="13.2">
      <c r="B52" s="281"/>
      <c r="C52" s="278" t="s">
        <v>220</v>
      </c>
      <c r="D52" s="279">
        <v>170</v>
      </c>
      <c r="E52" s="279">
        <v>170</v>
      </c>
      <c r="F52" s="280">
        <v>0</v>
      </c>
    </row>
    <row r="53" spans="2:6" ht="13.2">
      <c r="B53" s="281"/>
      <c r="C53" s="278" t="s">
        <v>230</v>
      </c>
      <c r="D53" s="279">
        <v>150</v>
      </c>
      <c r="E53" s="279">
        <v>150</v>
      </c>
      <c r="F53" s="280">
        <v>0</v>
      </c>
    </row>
    <row r="54" spans="2:6" ht="13.2">
      <c r="B54" s="281"/>
      <c r="C54" s="278" t="s">
        <v>223</v>
      </c>
      <c r="D54" s="279">
        <v>190</v>
      </c>
      <c r="E54" s="279">
        <v>190</v>
      </c>
      <c r="F54" s="280">
        <v>0</v>
      </c>
    </row>
    <row r="55" spans="2:6" ht="13.2">
      <c r="B55" s="281"/>
      <c r="C55" s="278" t="s">
        <v>224</v>
      </c>
      <c r="D55" s="279">
        <v>284</v>
      </c>
      <c r="E55" s="279">
        <v>284</v>
      </c>
      <c r="F55" s="280">
        <v>0</v>
      </c>
    </row>
    <row r="56" spans="2:6" ht="13.2">
      <c r="B56" s="281"/>
      <c r="C56" s="278" t="s">
        <v>225</v>
      </c>
      <c r="D56" s="279">
        <v>210</v>
      </c>
      <c r="E56" s="279">
        <v>210</v>
      </c>
      <c r="F56" s="280">
        <v>0</v>
      </c>
    </row>
    <row r="57" spans="2:6" ht="13.8" thickBot="1">
      <c r="B57" s="282"/>
      <c r="C57" s="283" t="s">
        <v>226</v>
      </c>
      <c r="D57" s="284">
        <v>195.67</v>
      </c>
      <c r="E57" s="284">
        <v>195.33</v>
      </c>
      <c r="F57" s="285">
        <v>-0.33</v>
      </c>
    </row>
    <row r="58" spans="2:6">
      <c r="B58" s="277" t="s">
        <v>231</v>
      </c>
      <c r="C58" s="278" t="s">
        <v>202</v>
      </c>
      <c r="D58" s="279">
        <v>226</v>
      </c>
      <c r="E58" s="279">
        <v>226</v>
      </c>
      <c r="F58" s="280">
        <v>0</v>
      </c>
    </row>
    <row r="59" spans="2:6" ht="13.2">
      <c r="B59" s="281"/>
      <c r="C59" s="278" t="s">
        <v>205</v>
      </c>
      <c r="D59" s="279">
        <v>175</v>
      </c>
      <c r="E59" s="279">
        <v>175</v>
      </c>
      <c r="F59" s="280">
        <v>0</v>
      </c>
    </row>
    <row r="60" spans="2:6" ht="13.2">
      <c r="B60" s="281"/>
      <c r="C60" s="278" t="s">
        <v>228</v>
      </c>
      <c r="D60" s="279">
        <v>166</v>
      </c>
      <c r="E60" s="279">
        <v>166</v>
      </c>
      <c r="F60" s="280">
        <v>0</v>
      </c>
    </row>
    <row r="61" spans="2:6" ht="13.2">
      <c r="B61" s="281"/>
      <c r="C61" s="278" t="s">
        <v>210</v>
      </c>
      <c r="D61" s="279">
        <v>169.33</v>
      </c>
      <c r="E61" s="279">
        <v>169.33</v>
      </c>
      <c r="F61" s="280">
        <v>0</v>
      </c>
    </row>
    <row r="62" spans="2:6" ht="13.2">
      <c r="B62" s="281"/>
      <c r="C62" s="278" t="s">
        <v>212</v>
      </c>
      <c r="D62" s="279">
        <v>177</v>
      </c>
      <c r="E62" s="279">
        <v>177</v>
      </c>
      <c r="F62" s="280">
        <v>0</v>
      </c>
    </row>
    <row r="63" spans="2:6" ht="13.2">
      <c r="B63" s="281"/>
      <c r="C63" s="278" t="s">
        <v>215</v>
      </c>
      <c r="D63" s="279">
        <v>207</v>
      </c>
      <c r="E63" s="279">
        <v>207.5</v>
      </c>
      <c r="F63" s="280">
        <v>0.5</v>
      </c>
    </row>
    <row r="64" spans="2:6" ht="13.2">
      <c r="B64" s="281"/>
      <c r="C64" s="278" t="s">
        <v>216</v>
      </c>
      <c r="D64" s="279">
        <v>270</v>
      </c>
      <c r="E64" s="279">
        <v>270</v>
      </c>
      <c r="F64" s="280">
        <v>0</v>
      </c>
    </row>
    <row r="65" spans="2:6" ht="13.2">
      <c r="B65" s="281"/>
      <c r="C65" s="278" t="s">
        <v>220</v>
      </c>
      <c r="D65" s="279">
        <v>188</v>
      </c>
      <c r="E65" s="279">
        <v>188</v>
      </c>
      <c r="F65" s="280">
        <v>0</v>
      </c>
    </row>
    <row r="66" spans="2:6" ht="13.2">
      <c r="B66" s="281"/>
      <c r="C66" s="278" t="s">
        <v>223</v>
      </c>
      <c r="D66" s="279">
        <v>224</v>
      </c>
      <c r="E66" s="279">
        <v>224</v>
      </c>
      <c r="F66" s="280">
        <v>0</v>
      </c>
    </row>
    <row r="67" spans="2:6" ht="13.2">
      <c r="B67" s="281"/>
      <c r="C67" s="278" t="s">
        <v>224</v>
      </c>
      <c r="D67" s="279">
        <v>312</v>
      </c>
      <c r="E67" s="279">
        <v>312</v>
      </c>
      <c r="F67" s="280">
        <v>0</v>
      </c>
    </row>
    <row r="68" spans="2:6" ht="13.2">
      <c r="B68" s="281"/>
      <c r="C68" s="278" t="s">
        <v>225</v>
      </c>
      <c r="D68" s="279">
        <v>175</v>
      </c>
      <c r="E68" s="279">
        <v>175</v>
      </c>
      <c r="F68" s="280">
        <v>0</v>
      </c>
    </row>
    <row r="69" spans="2:6" ht="13.8" thickBot="1">
      <c r="B69" s="282"/>
      <c r="C69" s="283" t="s">
        <v>226</v>
      </c>
      <c r="D69" s="284">
        <v>164</v>
      </c>
      <c r="E69" s="284">
        <v>163.33000000000001</v>
      </c>
      <c r="F69" s="285">
        <v>-0.67</v>
      </c>
    </row>
    <row r="70" spans="2:6">
      <c r="F70" s="177" t="s">
        <v>76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9370-F313-448C-A8A4-DF8E855CA19F}">
  <sheetPr>
    <pageSetUpPr fitToPage="1"/>
  </sheetPr>
  <dimension ref="A1:H36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67" customWidth="1"/>
    <col min="2" max="2" width="26.109375" style="267" customWidth="1"/>
    <col min="3" max="3" width="25.5546875" style="267" customWidth="1"/>
    <col min="4" max="6" width="15.5546875" style="267" customWidth="1"/>
    <col min="7" max="7" width="2.44140625" style="267" customWidth="1"/>
    <col min="8" max="16384" width="8.88671875" style="267"/>
  </cols>
  <sheetData>
    <row r="1" spans="1:8" ht="10.5" customHeight="1">
      <c r="F1" s="268"/>
    </row>
    <row r="2" spans="1:8" ht="5.25" customHeight="1" thickBot="1"/>
    <row r="3" spans="1:8" ht="20.100000000000001" customHeight="1" thickBot="1">
      <c r="A3" s="289"/>
      <c r="B3" s="7" t="s">
        <v>232</v>
      </c>
      <c r="C3" s="8"/>
      <c r="D3" s="8"/>
      <c r="E3" s="8"/>
      <c r="F3" s="9"/>
      <c r="G3" s="289"/>
    </row>
    <row r="4" spans="1:8" ht="12" customHeight="1">
      <c r="B4" s="271" t="s">
        <v>192</v>
      </c>
      <c r="C4" s="271"/>
      <c r="D4" s="271"/>
      <c r="E4" s="271"/>
      <c r="F4" s="271"/>
      <c r="G4" s="272"/>
    </row>
    <row r="5" spans="1:8" ht="20.100000000000001" customHeight="1">
      <c r="B5" s="290" t="s">
        <v>233</v>
      </c>
      <c r="C5" s="290"/>
      <c r="D5" s="290"/>
      <c r="E5" s="290"/>
      <c r="F5" s="290"/>
      <c r="G5" s="272"/>
    </row>
    <row r="6" spans="1:8" ht="15.75" customHeight="1">
      <c r="B6" s="291" t="s">
        <v>234</v>
      </c>
      <c r="C6" s="291"/>
      <c r="D6" s="291"/>
      <c r="E6" s="291"/>
      <c r="F6" s="291"/>
    </row>
    <row r="7" spans="1:8" ht="9.75" customHeight="1" thickBot="1">
      <c r="B7" s="292"/>
      <c r="C7" s="292"/>
      <c r="D7" s="292"/>
      <c r="E7" s="292"/>
      <c r="F7" s="292"/>
    </row>
    <row r="8" spans="1:8" ht="39" customHeight="1" thickBot="1">
      <c r="B8" s="275" t="s">
        <v>196</v>
      </c>
      <c r="C8" s="293" t="s">
        <v>197</v>
      </c>
      <c r="D8" s="276" t="s">
        <v>198</v>
      </c>
      <c r="E8" s="276" t="s">
        <v>199</v>
      </c>
      <c r="F8" s="276" t="s">
        <v>200</v>
      </c>
    </row>
    <row r="9" spans="1:8" ht="15" customHeight="1">
      <c r="B9" s="277" t="s">
        <v>235</v>
      </c>
      <c r="C9" s="278" t="s">
        <v>202</v>
      </c>
      <c r="D9" s="279">
        <v>197.4</v>
      </c>
      <c r="E9" s="279">
        <v>202.8</v>
      </c>
      <c r="F9" s="280">
        <v>5.4</v>
      </c>
      <c r="G9" s="294"/>
      <c r="H9" s="294"/>
    </row>
    <row r="10" spans="1:8" ht="15" customHeight="1">
      <c r="B10" s="281"/>
      <c r="C10" s="278" t="s">
        <v>203</v>
      </c>
      <c r="D10" s="279">
        <v>207</v>
      </c>
      <c r="E10" s="279">
        <v>210</v>
      </c>
      <c r="F10" s="280">
        <v>3</v>
      </c>
      <c r="G10" s="294"/>
      <c r="H10" s="294"/>
    </row>
    <row r="11" spans="1:8" ht="15" customHeight="1">
      <c r="B11" s="281"/>
      <c r="C11" s="278" t="s">
        <v>205</v>
      </c>
      <c r="D11" s="279">
        <v>203</v>
      </c>
      <c r="E11" s="279">
        <v>209</v>
      </c>
      <c r="F11" s="280">
        <v>6</v>
      </c>
      <c r="G11" s="294"/>
      <c r="H11" s="294"/>
    </row>
    <row r="12" spans="1:8" ht="15" customHeight="1">
      <c r="B12" s="281"/>
      <c r="C12" s="278" t="s">
        <v>206</v>
      </c>
      <c r="D12" s="279">
        <v>205</v>
      </c>
      <c r="E12" s="279">
        <v>207</v>
      </c>
      <c r="F12" s="280">
        <v>2</v>
      </c>
      <c r="G12" s="294"/>
      <c r="H12" s="294"/>
    </row>
    <row r="13" spans="1:8" ht="15" customHeight="1">
      <c r="B13" s="281"/>
      <c r="C13" s="278" t="s">
        <v>207</v>
      </c>
      <c r="D13" s="279">
        <v>200</v>
      </c>
      <c r="E13" s="279">
        <v>208</v>
      </c>
      <c r="F13" s="280">
        <v>8</v>
      </c>
      <c r="G13" s="294"/>
      <c r="H13" s="294"/>
    </row>
    <row r="14" spans="1:8" ht="15" customHeight="1">
      <c r="B14" s="281"/>
      <c r="C14" s="278" t="s">
        <v>228</v>
      </c>
      <c r="D14" s="279">
        <v>200</v>
      </c>
      <c r="E14" s="279">
        <v>210</v>
      </c>
      <c r="F14" s="280">
        <v>10</v>
      </c>
      <c r="G14" s="294"/>
      <c r="H14" s="294"/>
    </row>
    <row r="15" spans="1:8" ht="15" customHeight="1">
      <c r="B15" s="281"/>
      <c r="C15" s="278" t="s">
        <v>236</v>
      </c>
      <c r="D15" s="279">
        <v>216</v>
      </c>
      <c r="E15" s="279">
        <v>218</v>
      </c>
      <c r="F15" s="280">
        <v>2</v>
      </c>
      <c r="G15" s="294"/>
      <c r="H15" s="294"/>
    </row>
    <row r="16" spans="1:8" ht="15" customHeight="1">
      <c r="B16" s="281"/>
      <c r="C16" s="278" t="s">
        <v>208</v>
      </c>
      <c r="D16" s="279">
        <v>200</v>
      </c>
      <c r="E16" s="279">
        <v>207</v>
      </c>
      <c r="F16" s="280">
        <v>7</v>
      </c>
      <c r="G16" s="294"/>
      <c r="H16" s="294"/>
    </row>
    <row r="17" spans="2:8" ht="15" customHeight="1">
      <c r="B17" s="281"/>
      <c r="C17" s="278" t="s">
        <v>209</v>
      </c>
      <c r="D17" s="279">
        <v>201.4</v>
      </c>
      <c r="E17" s="279">
        <v>210.8</v>
      </c>
      <c r="F17" s="280">
        <v>9.4</v>
      </c>
      <c r="G17" s="294"/>
      <c r="H17" s="294"/>
    </row>
    <row r="18" spans="2:8" ht="15" customHeight="1">
      <c r="B18" s="281"/>
      <c r="C18" s="278" t="s">
        <v>210</v>
      </c>
      <c r="D18" s="279">
        <v>203</v>
      </c>
      <c r="E18" s="279">
        <v>205</v>
      </c>
      <c r="F18" s="280">
        <v>2</v>
      </c>
      <c r="G18" s="294"/>
      <c r="H18" s="294"/>
    </row>
    <row r="19" spans="2:8" ht="15" customHeight="1">
      <c r="B19" s="281"/>
      <c r="C19" s="278" t="s">
        <v>211</v>
      </c>
      <c r="D19" s="279">
        <v>208</v>
      </c>
      <c r="E19" s="279">
        <v>210</v>
      </c>
      <c r="F19" s="280">
        <v>2</v>
      </c>
      <c r="G19" s="294"/>
      <c r="H19" s="294"/>
    </row>
    <row r="20" spans="2:8" ht="15" customHeight="1">
      <c r="B20" s="281"/>
      <c r="C20" s="278" t="s">
        <v>212</v>
      </c>
      <c r="D20" s="279">
        <v>207</v>
      </c>
      <c r="E20" s="279">
        <v>210</v>
      </c>
      <c r="F20" s="280">
        <v>3</v>
      </c>
      <c r="G20" s="294"/>
      <c r="H20" s="294"/>
    </row>
    <row r="21" spans="2:8" ht="15" customHeight="1">
      <c r="B21" s="281"/>
      <c r="C21" s="278" t="s">
        <v>214</v>
      </c>
      <c r="D21" s="279">
        <v>207</v>
      </c>
      <c r="E21" s="279">
        <v>214</v>
      </c>
      <c r="F21" s="280">
        <v>7</v>
      </c>
      <c r="G21" s="294"/>
      <c r="H21" s="294"/>
    </row>
    <row r="22" spans="2:8" ht="15" customHeight="1">
      <c r="B22" s="281"/>
      <c r="C22" s="278" t="s">
        <v>216</v>
      </c>
      <c r="D22" s="279">
        <v>203</v>
      </c>
      <c r="E22" s="279">
        <v>209</v>
      </c>
      <c r="F22" s="280">
        <v>6</v>
      </c>
      <c r="G22" s="294"/>
      <c r="H22" s="294"/>
    </row>
    <row r="23" spans="2:8" ht="15" customHeight="1">
      <c r="B23" s="281"/>
      <c r="C23" s="278" t="s">
        <v>218</v>
      </c>
      <c r="D23" s="279">
        <v>212</v>
      </c>
      <c r="E23" s="279">
        <v>213</v>
      </c>
      <c r="F23" s="280">
        <v>1</v>
      </c>
      <c r="G23" s="294"/>
      <c r="H23" s="294"/>
    </row>
    <row r="24" spans="2:8" ht="15" customHeight="1">
      <c r="B24" s="281"/>
      <c r="C24" s="278" t="s">
        <v>219</v>
      </c>
      <c r="D24" s="279">
        <v>203</v>
      </c>
      <c r="E24" s="279">
        <v>215</v>
      </c>
      <c r="F24" s="280">
        <v>12</v>
      </c>
      <c r="G24" s="294"/>
      <c r="H24" s="294"/>
    </row>
    <row r="25" spans="2:8" ht="15" customHeight="1">
      <c r="B25" s="281"/>
      <c r="C25" s="278" t="s">
        <v>221</v>
      </c>
      <c r="D25" s="279">
        <v>203</v>
      </c>
      <c r="E25" s="279">
        <v>208</v>
      </c>
      <c r="F25" s="280">
        <v>5</v>
      </c>
      <c r="G25" s="294"/>
      <c r="H25" s="294"/>
    </row>
    <row r="26" spans="2:8" ht="15" customHeight="1">
      <c r="B26" s="281"/>
      <c r="C26" s="278" t="s">
        <v>230</v>
      </c>
      <c r="D26" s="279">
        <v>210</v>
      </c>
      <c r="E26" s="279">
        <v>214</v>
      </c>
      <c r="F26" s="280">
        <v>4</v>
      </c>
      <c r="G26" s="294"/>
      <c r="H26" s="294"/>
    </row>
    <row r="27" spans="2:8" ht="15" customHeight="1">
      <c r="B27" s="281"/>
      <c r="C27" s="278" t="s">
        <v>223</v>
      </c>
      <c r="D27" s="279">
        <v>205.4</v>
      </c>
      <c r="E27" s="279">
        <v>207</v>
      </c>
      <c r="F27" s="280">
        <v>1.6</v>
      </c>
      <c r="G27" s="294"/>
      <c r="H27" s="294"/>
    </row>
    <row r="28" spans="2:8" ht="15" customHeight="1">
      <c r="B28" s="281"/>
      <c r="C28" s="278" t="s">
        <v>224</v>
      </c>
      <c r="D28" s="279">
        <v>206</v>
      </c>
      <c r="E28" s="279">
        <v>210</v>
      </c>
      <c r="F28" s="280">
        <v>4</v>
      </c>
      <c r="G28" s="294"/>
      <c r="H28" s="294"/>
    </row>
    <row r="29" spans="2:8" ht="15" customHeight="1">
      <c r="B29" s="281"/>
      <c r="C29" s="278" t="s">
        <v>225</v>
      </c>
      <c r="D29" s="279">
        <v>208</v>
      </c>
      <c r="E29" s="279">
        <v>210</v>
      </c>
      <c r="F29" s="280">
        <v>2</v>
      </c>
      <c r="G29" s="294"/>
      <c r="H29" s="294"/>
    </row>
    <row r="30" spans="2:8" ht="15" customHeight="1" thickBot="1">
      <c r="B30" s="282"/>
      <c r="C30" s="283" t="s">
        <v>226</v>
      </c>
      <c r="D30" s="284">
        <v>210</v>
      </c>
      <c r="E30" s="284">
        <v>214</v>
      </c>
      <c r="F30" s="295">
        <v>4</v>
      </c>
      <c r="G30" s="294"/>
      <c r="H30" s="294"/>
    </row>
    <row r="31" spans="2:8" ht="15" customHeight="1">
      <c r="B31" s="277" t="s">
        <v>237</v>
      </c>
      <c r="C31" s="278" t="s">
        <v>210</v>
      </c>
      <c r="D31" s="279">
        <v>220</v>
      </c>
      <c r="E31" s="279">
        <v>222</v>
      </c>
      <c r="F31" s="280">
        <v>2</v>
      </c>
      <c r="G31" s="294"/>
      <c r="H31" s="294"/>
    </row>
    <row r="32" spans="2:8" ht="15" customHeight="1">
      <c r="B32" s="281"/>
      <c r="C32" s="278" t="s">
        <v>215</v>
      </c>
      <c r="D32" s="279">
        <v>210</v>
      </c>
      <c r="E32" s="279">
        <v>212</v>
      </c>
      <c r="F32" s="280">
        <v>2</v>
      </c>
      <c r="G32" s="294"/>
      <c r="H32" s="294"/>
    </row>
    <row r="33" spans="2:8" ht="15" customHeight="1">
      <c r="B33" s="281"/>
      <c r="C33" s="278" t="s">
        <v>221</v>
      </c>
      <c r="D33" s="279">
        <v>201.6</v>
      </c>
      <c r="E33" s="279">
        <v>202.2</v>
      </c>
      <c r="F33" s="280">
        <v>0.6</v>
      </c>
      <c r="G33" s="294"/>
      <c r="H33" s="294"/>
    </row>
    <row r="34" spans="2:8" ht="15" customHeight="1">
      <c r="B34" s="281"/>
      <c r="C34" s="278" t="s">
        <v>230</v>
      </c>
      <c r="D34" s="279">
        <v>217</v>
      </c>
      <c r="E34" s="279">
        <v>219</v>
      </c>
      <c r="F34" s="280">
        <v>2</v>
      </c>
      <c r="G34" s="294"/>
      <c r="H34" s="294"/>
    </row>
    <row r="35" spans="2:8" ht="15" customHeight="1" thickBot="1">
      <c r="B35" s="296"/>
      <c r="C35" s="296" t="s">
        <v>226</v>
      </c>
      <c r="D35" s="297">
        <v>217</v>
      </c>
      <c r="E35" s="284">
        <v>219</v>
      </c>
      <c r="F35" s="295">
        <v>2</v>
      </c>
      <c r="G35" s="294"/>
      <c r="H35" s="294"/>
    </row>
    <row r="36" spans="2:8" ht="15" customHeight="1">
      <c r="F36" s="177" t="s">
        <v>76</v>
      </c>
      <c r="G36" s="294"/>
      <c r="H36" s="294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739E-08FE-45BF-912B-F20D7AF9390F}">
  <sheetPr>
    <pageSetUpPr fitToPage="1"/>
  </sheetPr>
  <dimension ref="B1:G44"/>
  <sheetViews>
    <sheetView showGridLines="0" zoomScale="90" zoomScaleNormal="90" zoomScaleSheetLayoutView="80" workbookViewId="0"/>
  </sheetViews>
  <sheetFormatPr baseColWidth="10" defaultColWidth="8.88671875" defaultRowHeight="11.4"/>
  <cols>
    <col min="1" max="1" width="2.5546875" style="267" customWidth="1"/>
    <col min="2" max="2" width="35" style="267" customWidth="1"/>
    <col min="3" max="3" width="25.5546875" style="267" customWidth="1"/>
    <col min="4" max="6" width="15.5546875" style="267" customWidth="1"/>
    <col min="7" max="7" width="4.88671875" style="267" customWidth="1"/>
    <col min="8" max="16384" width="8.88671875" style="267"/>
  </cols>
  <sheetData>
    <row r="1" spans="2:7" ht="13.5" customHeight="1"/>
    <row r="2" spans="2:7" ht="10.5" customHeight="1" thickBot="1"/>
    <row r="3" spans="2:7" ht="20.100000000000001" customHeight="1" thickBot="1">
      <c r="B3" s="7" t="s">
        <v>238</v>
      </c>
      <c r="C3" s="8"/>
      <c r="D3" s="8"/>
      <c r="E3" s="8"/>
      <c r="F3" s="9"/>
    </row>
    <row r="4" spans="2:7" ht="12" customHeight="1">
      <c r="B4" s="271" t="s">
        <v>192</v>
      </c>
      <c r="C4" s="271"/>
      <c r="D4" s="271"/>
      <c r="E4" s="271"/>
      <c r="F4" s="271"/>
      <c r="G4" s="272"/>
    </row>
    <row r="5" spans="2:7" ht="30" customHeight="1">
      <c r="B5" s="298" t="s">
        <v>239</v>
      </c>
      <c r="C5" s="298"/>
      <c r="D5" s="298"/>
      <c r="E5" s="298"/>
      <c r="F5" s="298"/>
      <c r="G5" s="272"/>
    </row>
    <row r="6" spans="2:7" ht="25.5" customHeight="1">
      <c r="B6" s="299" t="s">
        <v>240</v>
      </c>
      <c r="C6" s="299"/>
      <c r="D6" s="299"/>
      <c r="E6" s="299"/>
      <c r="F6" s="299"/>
    </row>
    <row r="7" spans="2:7" ht="20.100000000000001" customHeight="1">
      <c r="B7" s="300" t="s">
        <v>241</v>
      </c>
      <c r="C7" s="300"/>
      <c r="D7" s="300"/>
      <c r="E7" s="300"/>
      <c r="F7" s="300"/>
    </row>
    <row r="8" spans="2:7" ht="10.5" customHeight="1" thickBot="1">
      <c r="B8" s="301"/>
      <c r="C8" s="301"/>
      <c r="D8" s="301"/>
      <c r="E8" s="301"/>
      <c r="F8" s="301"/>
    </row>
    <row r="9" spans="2:7" ht="39" customHeight="1" thickBot="1">
      <c r="B9" s="275" t="s">
        <v>242</v>
      </c>
      <c r="C9" s="276" t="s">
        <v>197</v>
      </c>
      <c r="D9" s="276" t="s">
        <v>198</v>
      </c>
      <c r="E9" s="276" t="s">
        <v>199</v>
      </c>
      <c r="F9" s="276" t="s">
        <v>200</v>
      </c>
    </row>
    <row r="10" spans="2:7" ht="15" customHeight="1">
      <c r="B10" s="302" t="s">
        <v>243</v>
      </c>
      <c r="C10" s="278" t="s">
        <v>202</v>
      </c>
      <c r="D10" s="303">
        <v>218.8</v>
      </c>
      <c r="E10" s="303" t="s">
        <v>244</v>
      </c>
      <c r="F10" s="304" t="s">
        <v>245</v>
      </c>
    </row>
    <row r="11" spans="2:7" ht="15" customHeight="1">
      <c r="B11" s="302"/>
      <c r="C11" s="278" t="s">
        <v>246</v>
      </c>
      <c r="D11" s="303">
        <v>245</v>
      </c>
      <c r="E11" s="303" t="s">
        <v>247</v>
      </c>
      <c r="F11" s="304" t="s">
        <v>248</v>
      </c>
    </row>
    <row r="12" spans="2:7" ht="15" customHeight="1">
      <c r="B12" s="302"/>
      <c r="C12" s="278" t="s">
        <v>249</v>
      </c>
      <c r="D12" s="303">
        <v>245</v>
      </c>
      <c r="E12" s="303" t="s">
        <v>247</v>
      </c>
      <c r="F12" s="304" t="s">
        <v>248</v>
      </c>
    </row>
    <row r="13" spans="2:7" ht="15" customHeight="1">
      <c r="B13" s="302"/>
      <c r="C13" s="278" t="s">
        <v>207</v>
      </c>
      <c r="D13" s="303">
        <v>235.2</v>
      </c>
      <c r="E13" s="303" t="s">
        <v>250</v>
      </c>
      <c r="F13" s="304" t="s">
        <v>251</v>
      </c>
    </row>
    <row r="14" spans="2:7" ht="15" customHeight="1">
      <c r="B14" s="302"/>
      <c r="C14" s="278" t="s">
        <v>236</v>
      </c>
      <c r="D14" s="303">
        <v>219</v>
      </c>
      <c r="E14" s="303" t="s">
        <v>252</v>
      </c>
      <c r="F14" s="304" t="s">
        <v>253</v>
      </c>
    </row>
    <row r="15" spans="2:7" ht="15" customHeight="1">
      <c r="B15" s="302"/>
      <c r="C15" s="278" t="s">
        <v>254</v>
      </c>
      <c r="D15" s="303">
        <v>230</v>
      </c>
      <c r="E15" s="303" t="s">
        <v>255</v>
      </c>
      <c r="F15" s="304" t="s">
        <v>256</v>
      </c>
    </row>
    <row r="16" spans="2:7" ht="15" customHeight="1">
      <c r="B16" s="281"/>
      <c r="C16" s="278" t="s">
        <v>209</v>
      </c>
      <c r="D16" s="303">
        <v>222</v>
      </c>
      <c r="E16" s="303" t="s">
        <v>257</v>
      </c>
      <c r="F16" s="304" t="s">
        <v>258</v>
      </c>
    </row>
    <row r="17" spans="2:6" ht="15" customHeight="1">
      <c r="B17" s="281"/>
      <c r="C17" s="278" t="s">
        <v>210</v>
      </c>
      <c r="D17" s="303">
        <v>221</v>
      </c>
      <c r="E17" s="303" t="s">
        <v>259</v>
      </c>
      <c r="F17" s="304" t="s">
        <v>260</v>
      </c>
    </row>
    <row r="18" spans="2:6" ht="15" customHeight="1">
      <c r="B18" s="281"/>
      <c r="C18" s="278" t="s">
        <v>211</v>
      </c>
      <c r="D18" s="303">
        <v>227.8</v>
      </c>
      <c r="E18" s="303" t="s">
        <v>261</v>
      </c>
      <c r="F18" s="304" t="s">
        <v>262</v>
      </c>
    </row>
    <row r="19" spans="2:6" ht="15" customHeight="1">
      <c r="B19" s="281"/>
      <c r="C19" s="278" t="s">
        <v>212</v>
      </c>
      <c r="D19" s="303">
        <v>215</v>
      </c>
      <c r="E19" s="303" t="s">
        <v>263</v>
      </c>
      <c r="F19" s="304" t="s">
        <v>251</v>
      </c>
    </row>
    <row r="20" spans="2:6" ht="15" customHeight="1">
      <c r="B20" s="281"/>
      <c r="C20" s="278" t="s">
        <v>213</v>
      </c>
      <c r="D20" s="303">
        <v>236</v>
      </c>
      <c r="E20" s="303" t="s">
        <v>264</v>
      </c>
      <c r="F20" s="304" t="s">
        <v>253</v>
      </c>
    </row>
    <row r="21" spans="2:6" ht="15" customHeight="1">
      <c r="B21" s="281"/>
      <c r="C21" s="278" t="s">
        <v>215</v>
      </c>
      <c r="D21" s="303">
        <v>225</v>
      </c>
      <c r="E21" s="303" t="s">
        <v>257</v>
      </c>
      <c r="F21" s="304" t="s">
        <v>248</v>
      </c>
    </row>
    <row r="22" spans="2:6" ht="15" customHeight="1">
      <c r="B22" s="281"/>
      <c r="C22" s="278" t="s">
        <v>217</v>
      </c>
      <c r="D22" s="303">
        <v>219</v>
      </c>
      <c r="E22" s="303" t="s">
        <v>252</v>
      </c>
      <c r="F22" s="304" t="s">
        <v>253</v>
      </c>
    </row>
    <row r="23" spans="2:6" ht="15" customHeight="1">
      <c r="B23" s="281"/>
      <c r="C23" s="278" t="s">
        <v>218</v>
      </c>
      <c r="D23" s="303">
        <v>235.8</v>
      </c>
      <c r="E23" s="303" t="s">
        <v>265</v>
      </c>
      <c r="F23" s="304" t="s">
        <v>266</v>
      </c>
    </row>
    <row r="24" spans="2:6" ht="15" customHeight="1">
      <c r="B24" s="281"/>
      <c r="C24" s="278" t="s">
        <v>223</v>
      </c>
      <c r="D24" s="303">
        <v>235.4</v>
      </c>
      <c r="E24" s="303" t="s">
        <v>267</v>
      </c>
      <c r="F24" s="304" t="s">
        <v>262</v>
      </c>
    </row>
    <row r="25" spans="2:6" ht="15" customHeight="1">
      <c r="B25" s="281"/>
      <c r="C25" s="278" t="s">
        <v>224</v>
      </c>
      <c r="D25" s="303">
        <v>237.74</v>
      </c>
      <c r="E25" s="303" t="s">
        <v>268</v>
      </c>
      <c r="F25" s="304" t="s">
        <v>269</v>
      </c>
    </row>
    <row r="26" spans="2:6" ht="15" customHeight="1">
      <c r="B26" s="281"/>
      <c r="C26" s="278" t="s">
        <v>225</v>
      </c>
      <c r="D26" s="303">
        <v>229.2</v>
      </c>
      <c r="E26" s="303" t="s">
        <v>270</v>
      </c>
      <c r="F26" s="304" t="s">
        <v>262</v>
      </c>
    </row>
    <row r="27" spans="2:6" ht="15" customHeight="1" thickBot="1">
      <c r="B27" s="282"/>
      <c r="C27" s="283" t="s">
        <v>226</v>
      </c>
      <c r="D27" s="305">
        <v>230</v>
      </c>
      <c r="E27" s="305" t="s">
        <v>271</v>
      </c>
      <c r="F27" s="306" t="s">
        <v>251</v>
      </c>
    </row>
    <row r="28" spans="2:6" ht="15" customHeight="1" thickBot="1">
      <c r="B28" s="307" t="s">
        <v>272</v>
      </c>
      <c r="C28" s="308" t="s">
        <v>273</v>
      </c>
      <c r="D28" s="305">
        <v>400</v>
      </c>
      <c r="E28" s="305" t="s">
        <v>274</v>
      </c>
      <c r="F28" s="309" t="s">
        <v>248</v>
      </c>
    </row>
    <row r="29" spans="2:6" ht="15" customHeight="1">
      <c r="B29" s="302" t="s">
        <v>275</v>
      </c>
      <c r="C29" s="310" t="s">
        <v>222</v>
      </c>
      <c r="D29" s="303">
        <v>522.5</v>
      </c>
      <c r="E29" s="303" t="s">
        <v>276</v>
      </c>
      <c r="F29" s="304" t="s">
        <v>277</v>
      </c>
    </row>
    <row r="30" spans="2:6" ht="15" customHeight="1">
      <c r="B30" s="281"/>
      <c r="C30" s="310" t="s">
        <v>273</v>
      </c>
      <c r="D30" s="303">
        <v>500</v>
      </c>
      <c r="E30" s="303" t="s">
        <v>276</v>
      </c>
      <c r="F30" s="304" t="s">
        <v>248</v>
      </c>
    </row>
    <row r="31" spans="2:6" ht="15" customHeight="1" thickBot="1">
      <c r="B31" s="282"/>
      <c r="C31" s="308" t="s">
        <v>226</v>
      </c>
      <c r="D31" s="305">
        <v>650</v>
      </c>
      <c r="E31" s="305" t="s">
        <v>278</v>
      </c>
      <c r="F31" s="309" t="s">
        <v>248</v>
      </c>
    </row>
    <row r="32" spans="2:6" ht="15" customHeight="1" thickBot="1">
      <c r="B32" s="307" t="s">
        <v>279</v>
      </c>
      <c r="C32" s="308" t="s">
        <v>273</v>
      </c>
      <c r="D32" s="305">
        <v>1150</v>
      </c>
      <c r="E32" s="305">
        <v>1150</v>
      </c>
      <c r="F32" s="309">
        <v>0</v>
      </c>
    </row>
    <row r="33" spans="2:6" ht="15" customHeight="1">
      <c r="B33" s="302" t="s">
        <v>280</v>
      </c>
      <c r="C33" s="310" t="s">
        <v>222</v>
      </c>
      <c r="D33" s="303">
        <v>1250</v>
      </c>
      <c r="E33" s="303" t="s">
        <v>281</v>
      </c>
      <c r="F33" s="304" t="s">
        <v>248</v>
      </c>
    </row>
    <row r="34" spans="2:6" ht="15" customHeight="1" thickBot="1">
      <c r="B34" s="282"/>
      <c r="C34" s="310" t="s">
        <v>273</v>
      </c>
      <c r="D34" s="303">
        <v>1090</v>
      </c>
      <c r="E34" s="303" t="s">
        <v>282</v>
      </c>
      <c r="F34" s="309" t="s">
        <v>283</v>
      </c>
    </row>
    <row r="35" spans="2:6" ht="15" customHeight="1" thickBot="1">
      <c r="B35" s="307" t="s">
        <v>284</v>
      </c>
      <c r="C35" s="311" t="s">
        <v>273</v>
      </c>
      <c r="D35" s="312">
        <v>1137.5</v>
      </c>
      <c r="E35" s="312" t="s">
        <v>285</v>
      </c>
      <c r="F35" s="313" t="s">
        <v>286</v>
      </c>
    </row>
    <row r="36" spans="2:6" ht="15" customHeight="1">
      <c r="B36" s="302" t="s">
        <v>287</v>
      </c>
      <c r="C36" s="314" t="s">
        <v>222</v>
      </c>
      <c r="D36" s="303">
        <v>542.5</v>
      </c>
      <c r="E36" s="303" t="s">
        <v>288</v>
      </c>
      <c r="F36" s="304" t="s">
        <v>289</v>
      </c>
    </row>
    <row r="37" spans="2:6" ht="15" customHeight="1" thickBot="1">
      <c r="B37" s="282"/>
      <c r="C37" s="308" t="s">
        <v>273</v>
      </c>
      <c r="D37" s="305">
        <v>482.5</v>
      </c>
      <c r="E37" s="305" t="s">
        <v>290</v>
      </c>
      <c r="F37" s="309" t="s">
        <v>291</v>
      </c>
    </row>
    <row r="38" spans="2:6" ht="15" customHeight="1">
      <c r="F38" s="177" t="s">
        <v>76</v>
      </c>
    </row>
    <row r="39" spans="2:6" ht="15" customHeight="1"/>
    <row r="40" spans="2:6" ht="15" customHeight="1"/>
    <row r="41" spans="2:6" ht="15" customHeight="1"/>
    <row r="42" spans="2:6" ht="15" customHeight="1"/>
    <row r="43" spans="2:6" ht="15" customHeight="1"/>
    <row r="44" spans="2:6" ht="15" customHeight="1"/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  <ignoredErrors>
    <ignoredError sqref="E10:F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40928-8F2D-4AD7-812D-1EA0DD0D5023}">
  <sheetPr>
    <pageSetUpPr fitToPage="1"/>
  </sheetPr>
  <dimension ref="A1:G22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67" customWidth="1"/>
    <col min="2" max="2" width="31.44140625" style="267" customWidth="1"/>
    <col min="3" max="3" width="25.5546875" style="267" customWidth="1"/>
    <col min="4" max="6" width="17.5546875" style="267" customWidth="1"/>
    <col min="7" max="7" width="3.44140625" style="267" customWidth="1"/>
    <col min="8" max="16384" width="8.88671875" style="267"/>
  </cols>
  <sheetData>
    <row r="1" spans="1:7" ht="14.25" customHeight="1">
      <c r="A1" s="166"/>
      <c r="B1" s="166"/>
      <c r="C1" s="166"/>
      <c r="D1" s="166"/>
      <c r="E1" s="166"/>
      <c r="F1" s="166"/>
    </row>
    <row r="2" spans="1:7" ht="10.5" customHeight="1" thickBot="1">
      <c r="A2" s="166"/>
      <c r="B2" s="166"/>
      <c r="C2" s="166"/>
      <c r="D2" s="166"/>
      <c r="E2" s="166"/>
      <c r="F2" s="166"/>
    </row>
    <row r="3" spans="1:7" ht="20.100000000000001" customHeight="1" thickBot="1">
      <c r="A3" s="166"/>
      <c r="B3" s="315" t="s">
        <v>292</v>
      </c>
      <c r="C3" s="316"/>
      <c r="D3" s="316"/>
      <c r="E3" s="316"/>
      <c r="F3" s="317"/>
    </row>
    <row r="4" spans="1:7" ht="15.75" customHeight="1">
      <c r="A4" s="166"/>
      <c r="B4" s="6"/>
      <c r="C4" s="6"/>
      <c r="D4" s="6"/>
      <c r="E4" s="6"/>
      <c r="F4" s="6"/>
    </row>
    <row r="5" spans="1:7" ht="20.399999999999999" customHeight="1">
      <c r="A5" s="166"/>
      <c r="B5" s="318" t="s">
        <v>293</v>
      </c>
      <c r="C5" s="318"/>
      <c r="D5" s="318"/>
      <c r="E5" s="318"/>
      <c r="F5" s="318"/>
      <c r="G5" s="272"/>
    </row>
    <row r="6" spans="1:7" ht="20.100000000000001" customHeight="1">
      <c r="A6" s="166"/>
      <c r="B6" s="319" t="s">
        <v>294</v>
      </c>
      <c r="C6" s="319"/>
      <c r="D6" s="319"/>
      <c r="E6" s="319"/>
      <c r="F6" s="319"/>
      <c r="G6" s="272"/>
    </row>
    <row r="7" spans="1:7" ht="20.100000000000001" customHeight="1" thickBot="1">
      <c r="A7" s="166"/>
      <c r="B7" s="166"/>
      <c r="C7" s="166"/>
      <c r="D7" s="166"/>
      <c r="E7" s="166"/>
      <c r="F7" s="166"/>
    </row>
    <row r="8" spans="1:7" ht="39" customHeight="1" thickBot="1">
      <c r="A8" s="166"/>
      <c r="B8" s="320" t="s">
        <v>242</v>
      </c>
      <c r="C8" s="321" t="s">
        <v>197</v>
      </c>
      <c r="D8" s="276" t="s">
        <v>198</v>
      </c>
      <c r="E8" s="276" t="s">
        <v>199</v>
      </c>
      <c r="F8" s="276" t="s">
        <v>200</v>
      </c>
    </row>
    <row r="9" spans="1:7" ht="15" customHeight="1">
      <c r="A9" s="166"/>
      <c r="B9" s="322" t="s">
        <v>295</v>
      </c>
      <c r="C9" s="323" t="s">
        <v>202</v>
      </c>
      <c r="D9" s="324">
        <v>61.22</v>
      </c>
      <c r="E9" s="324">
        <v>58.28</v>
      </c>
      <c r="F9" s="325">
        <v>-2.93</v>
      </c>
    </row>
    <row r="10" spans="1:7" ht="15" customHeight="1">
      <c r="A10" s="166"/>
      <c r="B10" s="326"/>
      <c r="C10" s="327" t="s">
        <v>246</v>
      </c>
      <c r="D10" s="328">
        <v>43.82</v>
      </c>
      <c r="E10" s="328">
        <v>42.52</v>
      </c>
      <c r="F10" s="325">
        <v>-1.3</v>
      </c>
    </row>
    <row r="11" spans="1:7" ht="15" customHeight="1">
      <c r="A11" s="166"/>
      <c r="B11" s="326"/>
      <c r="C11" s="327" t="s">
        <v>207</v>
      </c>
      <c r="D11" s="328">
        <v>47.42</v>
      </c>
      <c r="E11" s="328">
        <v>45.22</v>
      </c>
      <c r="F11" s="325">
        <v>-2.2000000000000002</v>
      </c>
    </row>
    <row r="12" spans="1:7" ht="15" customHeight="1" thickBot="1">
      <c r="A12" s="166"/>
      <c r="B12" s="329"/>
      <c r="C12" s="330" t="s">
        <v>223</v>
      </c>
      <c r="D12" s="331">
        <v>49.38</v>
      </c>
      <c r="E12" s="331">
        <v>47.31</v>
      </c>
      <c r="F12" s="325">
        <v>-2.0699999999999998</v>
      </c>
    </row>
    <row r="13" spans="1:7" ht="15" customHeight="1" thickBot="1">
      <c r="A13" s="166"/>
      <c r="B13" s="332" t="s">
        <v>296</v>
      </c>
      <c r="C13" s="333" t="s">
        <v>297</v>
      </c>
      <c r="D13" s="334"/>
      <c r="E13" s="334"/>
      <c r="F13" s="335"/>
    </row>
    <row r="14" spans="1:7" ht="15" customHeight="1">
      <c r="A14" s="166"/>
      <c r="B14" s="336"/>
      <c r="C14" s="337" t="s">
        <v>202</v>
      </c>
      <c r="D14" s="338">
        <v>50.85</v>
      </c>
      <c r="E14" s="339">
        <v>48.48</v>
      </c>
      <c r="F14" s="340">
        <v>-2.37</v>
      </c>
    </row>
    <row r="15" spans="1:7" ht="15" customHeight="1">
      <c r="A15" s="166"/>
      <c r="B15" s="336"/>
      <c r="C15" s="337" t="s">
        <v>207</v>
      </c>
      <c r="D15" s="341">
        <v>37.869999999999997</v>
      </c>
      <c r="E15" s="339">
        <v>37.08</v>
      </c>
      <c r="F15" s="340">
        <v>-0.79</v>
      </c>
    </row>
    <row r="16" spans="1:7" ht="15" customHeight="1">
      <c r="A16" s="166"/>
      <c r="B16" s="336"/>
      <c r="C16" s="337" t="s">
        <v>208</v>
      </c>
      <c r="D16" s="341">
        <v>44.61</v>
      </c>
      <c r="E16" s="339">
        <v>46.15</v>
      </c>
      <c r="F16" s="340">
        <v>1.54</v>
      </c>
    </row>
    <row r="17" spans="1:6" ht="15" customHeight="1">
      <c r="A17" s="166"/>
      <c r="B17" s="336"/>
      <c r="C17" s="337" t="s">
        <v>214</v>
      </c>
      <c r="D17" s="341">
        <v>49.9</v>
      </c>
      <c r="E17" s="339">
        <v>51.36</v>
      </c>
      <c r="F17" s="340">
        <v>1.46</v>
      </c>
    </row>
    <row r="18" spans="1:6" ht="15" customHeight="1" thickBot="1">
      <c r="A18" s="166"/>
      <c r="B18" s="329"/>
      <c r="C18" s="330" t="s">
        <v>223</v>
      </c>
      <c r="D18" s="342">
        <v>42.24</v>
      </c>
      <c r="E18" s="343">
        <v>40.630000000000003</v>
      </c>
      <c r="F18" s="344">
        <v>-1.61</v>
      </c>
    </row>
    <row r="19" spans="1:6" ht="15" customHeight="1">
      <c r="A19" s="166"/>
      <c r="B19" s="166"/>
      <c r="C19" s="166"/>
      <c r="D19" s="166"/>
      <c r="E19" s="166"/>
      <c r="F19" s="177" t="s">
        <v>76</v>
      </c>
    </row>
    <row r="20" spans="1:6" ht="15" customHeight="1">
      <c r="A20" s="166"/>
    </row>
    <row r="21" spans="1:6" ht="15" customHeight="1">
      <c r="A21" s="166"/>
      <c r="F21" s="345"/>
    </row>
    <row r="22" spans="1:6">
      <c r="A22" s="166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4FF5C-D6F7-4D8F-81DC-42A07E21F3EA}">
  <sheetPr>
    <pageSetUpPr fitToPage="1"/>
  </sheetPr>
  <dimension ref="A1:L72"/>
  <sheetViews>
    <sheetView showGridLines="0" topLeftCell="A55" zoomScaleNormal="100" zoomScaleSheetLayoutView="100" workbookViewId="0"/>
  </sheetViews>
  <sheetFormatPr baseColWidth="10" defaultColWidth="11.44140625" defaultRowHeight="14.4"/>
  <cols>
    <col min="1" max="1" width="4" style="348" customWidth="1"/>
    <col min="2" max="2" width="48.44140625" style="348" customWidth="1"/>
    <col min="3" max="3" width="22.44140625" style="348" customWidth="1"/>
    <col min="4" max="6" width="17.5546875" style="348" customWidth="1"/>
    <col min="7" max="7" width="2.44140625" style="348" customWidth="1"/>
    <col min="8" max="9" width="10.5546875" style="349" customWidth="1"/>
    <col min="10" max="16384" width="11.44140625" style="349"/>
  </cols>
  <sheetData>
    <row r="1" spans="1:12" ht="10.5" customHeight="1">
      <c r="A1" s="346"/>
      <c r="B1" s="346"/>
      <c r="C1" s="346"/>
      <c r="D1" s="346"/>
      <c r="E1" s="346"/>
      <c r="F1" s="347"/>
    </row>
    <row r="2" spans="1:12" ht="18" customHeight="1">
      <c r="A2" s="346"/>
      <c r="B2" s="350"/>
      <c r="C2" s="350"/>
      <c r="D2" s="350"/>
      <c r="E2" s="350"/>
      <c r="F2" s="351"/>
    </row>
    <row r="3" spans="1:12" ht="14.25" customHeight="1" thickBot="1"/>
    <row r="4" spans="1:12" ht="17.25" customHeight="1" thickBot="1">
      <c r="A4" s="346"/>
      <c r="B4" s="315" t="s">
        <v>298</v>
      </c>
      <c r="C4" s="316"/>
      <c r="D4" s="316"/>
      <c r="E4" s="316"/>
      <c r="F4" s="317"/>
    </row>
    <row r="5" spans="1:12" ht="17.25" customHeight="1">
      <c r="A5" s="346"/>
      <c r="B5" s="352" t="s">
        <v>299</v>
      </c>
      <c r="C5" s="352"/>
      <c r="D5" s="352"/>
      <c r="E5" s="352"/>
      <c r="F5" s="352"/>
      <c r="G5" s="353"/>
    </row>
    <row r="6" spans="1:12">
      <c r="A6" s="346"/>
      <c r="B6" s="352" t="s">
        <v>300</v>
      </c>
      <c r="C6" s="352"/>
      <c r="D6" s="352"/>
      <c r="E6" s="352"/>
      <c r="F6" s="352"/>
      <c r="G6" s="353"/>
    </row>
    <row r="7" spans="1:12" ht="15" thickBot="1">
      <c r="A7" s="346"/>
      <c r="B7" s="354"/>
      <c r="C7" s="354"/>
      <c r="D7" s="354"/>
      <c r="E7" s="354"/>
      <c r="F7" s="346"/>
    </row>
    <row r="8" spans="1:12" ht="44.4" customHeight="1" thickBot="1">
      <c r="A8" s="346"/>
      <c r="B8" s="275" t="s">
        <v>301</v>
      </c>
      <c r="C8" s="355" t="s">
        <v>197</v>
      </c>
      <c r="D8" s="276" t="s">
        <v>198</v>
      </c>
      <c r="E8" s="276" t="s">
        <v>199</v>
      </c>
      <c r="F8" s="276" t="s">
        <v>200</v>
      </c>
    </row>
    <row r="9" spans="1:12">
      <c r="A9" s="346"/>
      <c r="B9" s="356" t="s">
        <v>302</v>
      </c>
      <c r="C9" s="357" t="s">
        <v>202</v>
      </c>
      <c r="D9" s="324">
        <v>730</v>
      </c>
      <c r="E9" s="324">
        <v>740</v>
      </c>
      <c r="F9" s="358">
        <v>10</v>
      </c>
    </row>
    <row r="10" spans="1:12">
      <c r="A10" s="346"/>
      <c r="B10" s="359" t="s">
        <v>303</v>
      </c>
      <c r="C10" s="360" t="s">
        <v>304</v>
      </c>
      <c r="D10" s="328">
        <v>660</v>
      </c>
      <c r="E10" s="328">
        <v>660</v>
      </c>
      <c r="F10" s="358">
        <v>0</v>
      </c>
    </row>
    <row r="11" spans="1:12">
      <c r="A11" s="346"/>
      <c r="B11" s="359"/>
      <c r="C11" s="360" t="s">
        <v>246</v>
      </c>
      <c r="D11" s="328">
        <v>722.5</v>
      </c>
      <c r="E11" s="328">
        <v>730</v>
      </c>
      <c r="F11" s="358">
        <v>7.5</v>
      </c>
    </row>
    <row r="12" spans="1:12">
      <c r="A12" s="346"/>
      <c r="B12" s="359"/>
      <c r="C12" s="360" t="s">
        <v>206</v>
      </c>
      <c r="D12" s="328">
        <v>800</v>
      </c>
      <c r="E12" s="328">
        <v>800</v>
      </c>
      <c r="F12" s="358">
        <v>0</v>
      </c>
    </row>
    <row r="13" spans="1:12">
      <c r="A13" s="346"/>
      <c r="B13" s="359"/>
      <c r="C13" s="360" t="s">
        <v>207</v>
      </c>
      <c r="D13" s="328">
        <v>864</v>
      </c>
      <c r="E13" s="328">
        <v>863</v>
      </c>
      <c r="F13" s="358">
        <v>-1</v>
      </c>
    </row>
    <row r="14" spans="1:12">
      <c r="A14" s="346"/>
      <c r="B14" s="359"/>
      <c r="C14" s="360" t="s">
        <v>228</v>
      </c>
      <c r="D14" s="328">
        <v>727</v>
      </c>
      <c r="E14" s="328">
        <v>730.5</v>
      </c>
      <c r="F14" s="358">
        <v>3.5</v>
      </c>
      <c r="L14" s="361"/>
    </row>
    <row r="15" spans="1:12">
      <c r="A15" s="346"/>
      <c r="B15" s="359"/>
      <c r="C15" s="360" t="s">
        <v>208</v>
      </c>
      <c r="D15" s="328">
        <v>707.5</v>
      </c>
      <c r="E15" s="328">
        <v>712.5</v>
      </c>
      <c r="F15" s="358">
        <v>5</v>
      </c>
    </row>
    <row r="16" spans="1:12">
      <c r="A16" s="346"/>
      <c r="B16" s="359"/>
      <c r="C16" s="360" t="s">
        <v>305</v>
      </c>
      <c r="D16" s="328">
        <v>730.5</v>
      </c>
      <c r="E16" s="328">
        <v>726.5</v>
      </c>
      <c r="F16" s="358">
        <v>-4</v>
      </c>
    </row>
    <row r="17" spans="1:6">
      <c r="A17" s="346"/>
      <c r="B17" s="359"/>
      <c r="C17" s="360" t="s">
        <v>306</v>
      </c>
      <c r="D17" s="328">
        <v>716</v>
      </c>
      <c r="E17" s="328">
        <v>716</v>
      </c>
      <c r="F17" s="358">
        <v>0</v>
      </c>
    </row>
    <row r="18" spans="1:6">
      <c r="A18" s="346"/>
      <c r="B18" s="359"/>
      <c r="C18" s="360" t="s">
        <v>307</v>
      </c>
      <c r="D18" s="328">
        <v>729.5</v>
      </c>
      <c r="E18" s="328">
        <v>728</v>
      </c>
      <c r="F18" s="358">
        <v>-1.5</v>
      </c>
    </row>
    <row r="19" spans="1:6">
      <c r="A19" s="346"/>
      <c r="B19" s="359"/>
      <c r="C19" s="360" t="s">
        <v>308</v>
      </c>
      <c r="D19" s="328">
        <v>725</v>
      </c>
      <c r="E19" s="328">
        <v>737.5</v>
      </c>
      <c r="F19" s="358">
        <v>12.5</v>
      </c>
    </row>
    <row r="20" spans="1:6">
      <c r="A20" s="346"/>
      <c r="B20" s="359"/>
      <c r="C20" s="360" t="s">
        <v>214</v>
      </c>
      <c r="D20" s="328">
        <v>707</v>
      </c>
      <c r="E20" s="328">
        <v>712</v>
      </c>
      <c r="F20" s="358">
        <v>5</v>
      </c>
    </row>
    <row r="21" spans="1:6">
      <c r="A21" s="346"/>
      <c r="B21" s="359"/>
      <c r="C21" s="360" t="s">
        <v>220</v>
      </c>
      <c r="D21" s="328">
        <v>752.5</v>
      </c>
      <c r="E21" s="328">
        <v>747</v>
      </c>
      <c r="F21" s="358">
        <v>-5.5</v>
      </c>
    </row>
    <row r="22" spans="1:6">
      <c r="A22" s="346"/>
      <c r="B22" s="359"/>
      <c r="C22" s="360" t="s">
        <v>222</v>
      </c>
      <c r="D22" s="328">
        <v>760</v>
      </c>
      <c r="E22" s="328">
        <v>740</v>
      </c>
      <c r="F22" s="358">
        <v>-20</v>
      </c>
    </row>
    <row r="23" spans="1:6">
      <c r="A23" s="346"/>
      <c r="B23" s="359"/>
      <c r="C23" s="360" t="s">
        <v>223</v>
      </c>
      <c r="D23" s="328">
        <v>730</v>
      </c>
      <c r="E23" s="328">
        <v>729</v>
      </c>
      <c r="F23" s="358">
        <v>-1</v>
      </c>
    </row>
    <row r="24" spans="1:6" ht="15" thickBot="1">
      <c r="A24" s="346"/>
      <c r="B24" s="362"/>
      <c r="C24" s="363" t="s">
        <v>226</v>
      </c>
      <c r="D24" s="364">
        <v>675</v>
      </c>
      <c r="E24" s="364">
        <v>675</v>
      </c>
      <c r="F24" s="365">
        <v>0</v>
      </c>
    </row>
    <row r="25" spans="1:6">
      <c r="A25" s="346"/>
      <c r="B25" s="359" t="s">
        <v>309</v>
      </c>
      <c r="C25" s="360" t="s">
        <v>202</v>
      </c>
      <c r="D25" s="366">
        <v>690</v>
      </c>
      <c r="E25" s="366">
        <v>700</v>
      </c>
      <c r="F25" s="358">
        <v>10</v>
      </c>
    </row>
    <row r="26" spans="1:6">
      <c r="A26" s="346"/>
      <c r="B26" s="359" t="s">
        <v>310</v>
      </c>
      <c r="C26" s="360" t="s">
        <v>246</v>
      </c>
      <c r="D26" s="328">
        <v>677.5</v>
      </c>
      <c r="E26" s="328">
        <v>675</v>
      </c>
      <c r="F26" s="358">
        <v>-2.5</v>
      </c>
    </row>
    <row r="27" spans="1:6">
      <c r="A27" s="346"/>
      <c r="B27" s="359"/>
      <c r="C27" s="360" t="s">
        <v>206</v>
      </c>
      <c r="D27" s="328">
        <v>790</v>
      </c>
      <c r="E27" s="328">
        <v>790</v>
      </c>
      <c r="F27" s="358">
        <v>0</v>
      </c>
    </row>
    <row r="28" spans="1:6">
      <c r="A28" s="346"/>
      <c r="B28" s="359"/>
      <c r="C28" s="360" t="s">
        <v>207</v>
      </c>
      <c r="D28" s="328">
        <v>838</v>
      </c>
      <c r="E28" s="328">
        <v>837</v>
      </c>
      <c r="F28" s="358">
        <v>-1</v>
      </c>
    </row>
    <row r="29" spans="1:6">
      <c r="A29" s="346"/>
      <c r="B29" s="359"/>
      <c r="C29" s="360" t="s">
        <v>228</v>
      </c>
      <c r="D29" s="328">
        <v>693.5</v>
      </c>
      <c r="E29" s="328">
        <v>693</v>
      </c>
      <c r="F29" s="358">
        <v>-0.5</v>
      </c>
    </row>
    <row r="30" spans="1:6">
      <c r="A30" s="346"/>
      <c r="B30" s="359"/>
      <c r="C30" s="360" t="s">
        <v>208</v>
      </c>
      <c r="D30" s="328">
        <v>686.7</v>
      </c>
      <c r="E30" s="328">
        <v>687.5</v>
      </c>
      <c r="F30" s="358">
        <v>0.8</v>
      </c>
    </row>
    <row r="31" spans="1:6">
      <c r="A31" s="346"/>
      <c r="B31" s="359"/>
      <c r="C31" s="360" t="s">
        <v>305</v>
      </c>
      <c r="D31" s="328">
        <v>695</v>
      </c>
      <c r="E31" s="328">
        <v>695</v>
      </c>
      <c r="F31" s="358">
        <v>0</v>
      </c>
    </row>
    <row r="32" spans="1:6">
      <c r="A32" s="346"/>
      <c r="B32" s="359"/>
      <c r="C32" s="360" t="s">
        <v>306</v>
      </c>
      <c r="D32" s="328">
        <v>740</v>
      </c>
      <c r="E32" s="328">
        <v>740</v>
      </c>
      <c r="F32" s="358">
        <v>0</v>
      </c>
    </row>
    <row r="33" spans="1:7">
      <c r="A33" s="346"/>
      <c r="B33" s="359"/>
      <c r="C33" s="360" t="s">
        <v>307</v>
      </c>
      <c r="D33" s="328">
        <v>695</v>
      </c>
      <c r="E33" s="328">
        <v>699</v>
      </c>
      <c r="F33" s="358">
        <v>4</v>
      </c>
    </row>
    <row r="34" spans="1:7">
      <c r="A34" s="346"/>
      <c r="B34" s="359"/>
      <c r="C34" s="360" t="s">
        <v>308</v>
      </c>
      <c r="D34" s="328">
        <v>692.5</v>
      </c>
      <c r="E34" s="328">
        <v>695</v>
      </c>
      <c r="F34" s="358">
        <v>2.5</v>
      </c>
    </row>
    <row r="35" spans="1:7">
      <c r="A35" s="346"/>
      <c r="B35" s="359"/>
      <c r="C35" s="360" t="s">
        <v>214</v>
      </c>
      <c r="D35" s="328">
        <v>687</v>
      </c>
      <c r="E35" s="328">
        <v>687</v>
      </c>
      <c r="F35" s="358">
        <v>0</v>
      </c>
    </row>
    <row r="36" spans="1:7">
      <c r="A36" s="346"/>
      <c r="B36" s="359"/>
      <c r="C36" s="360" t="s">
        <v>220</v>
      </c>
      <c r="D36" s="328">
        <v>692</v>
      </c>
      <c r="E36" s="328">
        <v>698</v>
      </c>
      <c r="F36" s="358">
        <v>6</v>
      </c>
    </row>
    <row r="37" spans="1:7">
      <c r="A37" s="346"/>
      <c r="B37" s="359"/>
      <c r="C37" s="360" t="s">
        <v>222</v>
      </c>
      <c r="D37" s="328">
        <v>740</v>
      </c>
      <c r="E37" s="328">
        <v>710</v>
      </c>
      <c r="F37" s="358">
        <v>-30</v>
      </c>
    </row>
    <row r="38" spans="1:7">
      <c r="A38" s="346"/>
      <c r="B38" s="359"/>
      <c r="C38" s="360" t="s">
        <v>223</v>
      </c>
      <c r="D38" s="328">
        <v>697</v>
      </c>
      <c r="E38" s="328">
        <v>697</v>
      </c>
      <c r="F38" s="358">
        <v>0</v>
      </c>
    </row>
    <row r="39" spans="1:7" ht="15" thickBot="1">
      <c r="A39" s="346"/>
      <c r="B39" s="362"/>
      <c r="C39" s="360" t="s">
        <v>226</v>
      </c>
      <c r="D39" s="364">
        <v>640</v>
      </c>
      <c r="E39" s="364">
        <v>640</v>
      </c>
      <c r="F39" s="367">
        <v>0</v>
      </c>
    </row>
    <row r="40" spans="1:7">
      <c r="A40" s="346"/>
      <c r="B40" s="359" t="s">
        <v>311</v>
      </c>
      <c r="C40" s="357" t="s">
        <v>202</v>
      </c>
      <c r="D40" s="366">
        <v>660</v>
      </c>
      <c r="E40" s="366">
        <v>650</v>
      </c>
      <c r="F40" s="358">
        <v>-10</v>
      </c>
    </row>
    <row r="41" spans="1:7">
      <c r="A41" s="346"/>
      <c r="B41" s="359"/>
      <c r="C41" s="360" t="s">
        <v>246</v>
      </c>
      <c r="D41" s="328">
        <v>647.5</v>
      </c>
      <c r="E41" s="328">
        <v>650</v>
      </c>
      <c r="F41" s="358">
        <v>2.5</v>
      </c>
      <c r="G41" s="349"/>
    </row>
    <row r="42" spans="1:7">
      <c r="A42" s="346"/>
      <c r="B42" s="359"/>
      <c r="C42" s="360" t="s">
        <v>206</v>
      </c>
      <c r="D42" s="328">
        <v>758</v>
      </c>
      <c r="E42" s="328">
        <v>758</v>
      </c>
      <c r="F42" s="358">
        <v>0</v>
      </c>
      <c r="G42" s="349"/>
    </row>
    <row r="43" spans="1:7">
      <c r="A43" s="346"/>
      <c r="B43" s="359"/>
      <c r="C43" s="360" t="s">
        <v>207</v>
      </c>
      <c r="D43" s="328">
        <v>815</v>
      </c>
      <c r="E43" s="328">
        <v>814.5</v>
      </c>
      <c r="F43" s="358">
        <v>-0.5</v>
      </c>
      <c r="G43" s="349"/>
    </row>
    <row r="44" spans="1:7">
      <c r="A44" s="346"/>
      <c r="B44" s="359"/>
      <c r="C44" s="360" t="s">
        <v>228</v>
      </c>
      <c r="D44" s="328">
        <v>662.5</v>
      </c>
      <c r="E44" s="328">
        <v>662.5</v>
      </c>
      <c r="F44" s="358">
        <v>0</v>
      </c>
      <c r="G44" s="349"/>
    </row>
    <row r="45" spans="1:7">
      <c r="A45" s="346"/>
      <c r="B45" s="359"/>
      <c r="C45" s="360" t="s">
        <v>208</v>
      </c>
      <c r="D45" s="328">
        <v>673.3</v>
      </c>
      <c r="E45" s="328">
        <v>675</v>
      </c>
      <c r="F45" s="358">
        <v>1.7</v>
      </c>
      <c r="G45" s="349"/>
    </row>
    <row r="46" spans="1:7">
      <c r="A46" s="346"/>
      <c r="B46" s="359"/>
      <c r="C46" s="360" t="s">
        <v>305</v>
      </c>
      <c r="D46" s="328">
        <v>663</v>
      </c>
      <c r="E46" s="328">
        <v>665</v>
      </c>
      <c r="F46" s="358">
        <v>2</v>
      </c>
      <c r="G46" s="349"/>
    </row>
    <row r="47" spans="1:7">
      <c r="A47" s="346"/>
      <c r="B47" s="359"/>
      <c r="C47" s="360" t="s">
        <v>306</v>
      </c>
      <c r="D47" s="328">
        <v>715</v>
      </c>
      <c r="E47" s="328">
        <v>715</v>
      </c>
      <c r="F47" s="358">
        <v>0</v>
      </c>
      <c r="G47" s="349"/>
    </row>
    <row r="48" spans="1:7">
      <c r="A48" s="346"/>
      <c r="B48" s="359"/>
      <c r="C48" s="360" t="s">
        <v>307</v>
      </c>
      <c r="D48" s="328">
        <v>675</v>
      </c>
      <c r="E48" s="328">
        <v>686.5</v>
      </c>
      <c r="F48" s="358">
        <v>11.5</v>
      </c>
      <c r="G48" s="349"/>
    </row>
    <row r="49" spans="1:7">
      <c r="A49" s="346"/>
      <c r="B49" s="359"/>
      <c r="C49" s="360" t="s">
        <v>308</v>
      </c>
      <c r="D49" s="328">
        <v>682.5</v>
      </c>
      <c r="E49" s="328">
        <v>685</v>
      </c>
      <c r="F49" s="358">
        <v>2.5</v>
      </c>
      <c r="G49" s="349"/>
    </row>
    <row r="50" spans="1:7">
      <c r="A50" s="346"/>
      <c r="B50" s="359"/>
      <c r="C50" s="360" t="s">
        <v>214</v>
      </c>
      <c r="D50" s="328">
        <v>673</v>
      </c>
      <c r="E50" s="328">
        <v>675</v>
      </c>
      <c r="F50" s="358">
        <v>2</v>
      </c>
      <c r="G50" s="349"/>
    </row>
    <row r="51" spans="1:7">
      <c r="A51" s="346"/>
      <c r="B51" s="359"/>
      <c r="C51" s="360" t="s">
        <v>220</v>
      </c>
      <c r="D51" s="328">
        <v>664</v>
      </c>
      <c r="E51" s="328">
        <v>669.5</v>
      </c>
      <c r="F51" s="358">
        <v>5.5</v>
      </c>
      <c r="G51" s="349"/>
    </row>
    <row r="52" spans="1:7">
      <c r="A52" s="346"/>
      <c r="B52" s="359"/>
      <c r="C52" s="360" t="s">
        <v>222</v>
      </c>
      <c r="D52" s="328">
        <v>500</v>
      </c>
      <c r="E52" s="328">
        <v>500</v>
      </c>
      <c r="F52" s="358">
        <v>0</v>
      </c>
      <c r="G52" s="349"/>
    </row>
    <row r="53" spans="1:7">
      <c r="A53" s="346"/>
      <c r="B53" s="359"/>
      <c r="C53" s="360" t="s">
        <v>223</v>
      </c>
      <c r="D53" s="328">
        <v>660</v>
      </c>
      <c r="E53" s="328">
        <v>650</v>
      </c>
      <c r="F53" s="358">
        <v>-10</v>
      </c>
      <c r="G53" s="349"/>
    </row>
    <row r="54" spans="1:7" ht="15" thickBot="1">
      <c r="A54" s="346"/>
      <c r="B54" s="362"/>
      <c r="C54" s="363" t="s">
        <v>226</v>
      </c>
      <c r="D54" s="364">
        <v>610</v>
      </c>
      <c r="E54" s="364">
        <v>610</v>
      </c>
      <c r="F54" s="367">
        <v>0</v>
      </c>
      <c r="G54" s="349"/>
    </row>
    <row r="55" spans="1:7">
      <c r="A55" s="346"/>
      <c r="B55" s="356" t="s">
        <v>312</v>
      </c>
      <c r="C55" s="357" t="s">
        <v>228</v>
      </c>
      <c r="D55" s="366">
        <v>661.5</v>
      </c>
      <c r="E55" s="366">
        <v>662.5</v>
      </c>
      <c r="F55" s="358">
        <v>1</v>
      </c>
      <c r="G55" s="349"/>
    </row>
    <row r="56" spans="1:7">
      <c r="A56" s="346"/>
      <c r="B56" s="359"/>
      <c r="C56" s="360" t="s">
        <v>307</v>
      </c>
      <c r="D56" s="328">
        <v>659</v>
      </c>
      <c r="E56" s="328">
        <v>655</v>
      </c>
      <c r="F56" s="358">
        <v>-4</v>
      </c>
      <c r="G56" s="349"/>
    </row>
    <row r="57" spans="1:7">
      <c r="A57" s="346"/>
      <c r="B57" s="359"/>
      <c r="C57" s="360" t="s">
        <v>220</v>
      </c>
      <c r="D57" s="328">
        <v>655</v>
      </c>
      <c r="E57" s="328">
        <v>660</v>
      </c>
      <c r="F57" s="358">
        <v>5</v>
      </c>
      <c r="G57" s="349"/>
    </row>
    <row r="58" spans="1:7" ht="15" thickBot="1">
      <c r="A58" s="346"/>
      <c r="B58" s="362"/>
      <c r="C58" s="363" t="s">
        <v>222</v>
      </c>
      <c r="D58" s="364">
        <v>635</v>
      </c>
      <c r="E58" s="364">
        <v>635</v>
      </c>
      <c r="F58" s="367">
        <v>0</v>
      </c>
      <c r="G58" s="349"/>
    </row>
    <row r="59" spans="1:7">
      <c r="A59" s="346"/>
      <c r="B59" s="359" t="s">
        <v>313</v>
      </c>
      <c r="C59" s="368" t="s">
        <v>228</v>
      </c>
      <c r="D59" s="328">
        <v>217</v>
      </c>
      <c r="E59" s="328">
        <v>222</v>
      </c>
      <c r="F59" s="358">
        <v>5</v>
      </c>
      <c r="G59" s="349"/>
    </row>
    <row r="60" spans="1:7">
      <c r="A60" s="346"/>
      <c r="B60" s="359"/>
      <c r="C60" s="368" t="s">
        <v>307</v>
      </c>
      <c r="D60" s="328">
        <v>228.5</v>
      </c>
      <c r="E60" s="328">
        <v>229.5</v>
      </c>
      <c r="F60" s="358">
        <v>1</v>
      </c>
      <c r="G60" s="349"/>
    </row>
    <row r="61" spans="1:7">
      <c r="A61" s="346"/>
      <c r="B61" s="359"/>
      <c r="C61" s="368" t="s">
        <v>308</v>
      </c>
      <c r="D61" s="369">
        <v>226</v>
      </c>
      <c r="E61" s="369">
        <v>214</v>
      </c>
      <c r="F61" s="358">
        <v>-12</v>
      </c>
      <c r="G61" s="349"/>
    </row>
    <row r="62" spans="1:7">
      <c r="A62" s="346"/>
      <c r="B62" s="359"/>
      <c r="C62" s="368" t="s">
        <v>220</v>
      </c>
      <c r="D62" s="328">
        <v>239</v>
      </c>
      <c r="E62" s="328">
        <v>229</v>
      </c>
      <c r="F62" s="358">
        <v>-10</v>
      </c>
      <c r="G62" s="349"/>
    </row>
    <row r="63" spans="1:7">
      <c r="A63" s="346"/>
      <c r="B63" s="359"/>
      <c r="C63" s="368" t="s">
        <v>222</v>
      </c>
      <c r="D63" s="328">
        <v>210</v>
      </c>
      <c r="E63" s="328">
        <v>215</v>
      </c>
      <c r="F63" s="358">
        <v>5</v>
      </c>
      <c r="G63" s="349"/>
    </row>
    <row r="64" spans="1:7" ht="15" thickBot="1">
      <c r="A64" s="346"/>
      <c r="B64" s="370"/>
      <c r="C64" s="371" t="s">
        <v>223</v>
      </c>
      <c r="D64" s="328">
        <v>215</v>
      </c>
      <c r="E64" s="328">
        <v>215</v>
      </c>
      <c r="F64" s="367">
        <v>0</v>
      </c>
      <c r="G64" s="349"/>
    </row>
    <row r="65" spans="1:7" ht="15" thickBot="1">
      <c r="A65" s="346"/>
      <c r="B65" s="372" t="s">
        <v>314</v>
      </c>
      <c r="C65" s="360" t="s">
        <v>220</v>
      </c>
      <c r="D65" s="373">
        <v>376.5</v>
      </c>
      <c r="E65" s="373">
        <v>369.5</v>
      </c>
      <c r="F65" s="367">
        <v>-7</v>
      </c>
      <c r="G65" s="349"/>
    </row>
    <row r="66" spans="1:7">
      <c r="A66" s="346"/>
      <c r="B66" s="374" t="s">
        <v>315</v>
      </c>
      <c r="C66" s="375" t="s">
        <v>316</v>
      </c>
      <c r="D66" s="328">
        <v>411.98</v>
      </c>
      <c r="E66" s="328">
        <v>421.23</v>
      </c>
      <c r="F66" s="358">
        <v>9.25</v>
      </c>
      <c r="G66" s="349"/>
    </row>
    <row r="67" spans="1:7">
      <c r="A67" s="346"/>
      <c r="B67" s="374" t="s">
        <v>317</v>
      </c>
      <c r="C67" s="376" t="s">
        <v>318</v>
      </c>
      <c r="D67" s="328">
        <v>522.69000000000005</v>
      </c>
      <c r="E67" s="328">
        <v>523.9</v>
      </c>
      <c r="F67" s="358">
        <v>1.22</v>
      </c>
      <c r="G67" s="349"/>
    </row>
    <row r="68" spans="1:7" ht="15" thickBot="1">
      <c r="B68" s="377"/>
      <c r="C68" s="378" t="s">
        <v>319</v>
      </c>
      <c r="D68" s="331">
        <v>433.1</v>
      </c>
      <c r="E68" s="331">
        <v>437</v>
      </c>
      <c r="F68" s="367">
        <v>3.91</v>
      </c>
      <c r="G68" s="349"/>
    </row>
    <row r="69" spans="1:7">
      <c r="A69" s="346"/>
      <c r="B69" s="379" t="s">
        <v>315</v>
      </c>
      <c r="C69" s="375" t="s">
        <v>316</v>
      </c>
      <c r="D69" s="328">
        <v>396.43</v>
      </c>
      <c r="E69" s="328">
        <v>397.4</v>
      </c>
      <c r="F69" s="358">
        <v>0.97</v>
      </c>
      <c r="G69" s="349"/>
    </row>
    <row r="70" spans="1:7">
      <c r="A70" s="346"/>
      <c r="B70" s="374" t="s">
        <v>320</v>
      </c>
      <c r="C70" s="376" t="s">
        <v>318</v>
      </c>
      <c r="D70" s="328">
        <v>384.73</v>
      </c>
      <c r="E70" s="328">
        <v>398.15</v>
      </c>
      <c r="F70" s="358">
        <v>13.42</v>
      </c>
      <c r="G70" s="349"/>
    </row>
    <row r="71" spans="1:7" ht="15" thickBot="1">
      <c r="B71" s="377"/>
      <c r="C71" s="378" t="s">
        <v>319</v>
      </c>
      <c r="D71" s="331">
        <v>415.4</v>
      </c>
      <c r="E71" s="331">
        <v>419.51</v>
      </c>
      <c r="F71" s="367">
        <v>4.1100000000000003</v>
      </c>
      <c r="G71" s="349"/>
    </row>
    <row r="72" spans="1:7">
      <c r="F72" s="177" t="s">
        <v>76</v>
      </c>
      <c r="G72" s="349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2024-10-11T08:12:31Z</dcterms:created>
  <dcterms:modified xsi:type="dcterms:W3CDTF">2024-10-11T08:19:50Z</dcterms:modified>
</cp:coreProperties>
</file>